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39/"/>
    </mc:Choice>
  </mc:AlternateContent>
  <xr:revisionPtr revIDLastSave="1" documentId="11_AE7DD37D12A80D1290EAB1324AC423FD4CCF1D47" xr6:coauthVersionLast="47" xr6:coauthVersionMax="47" xr10:uidLastSave="{CE02BD48-4A38-4270-BB68-0F6E605FB1A5}"/>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270" i="1" l="1"/>
  <c r="AI315" i="1"/>
  <c r="AI316"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<sst xmlns="http://schemas.openxmlformats.org/spreadsheetml/2006/main" count="890" uniqueCount="425">
  <si>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</si>
  <si>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</si>
  <si>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</si>
  <si>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</si>
  <si>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</si>
  <si>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</si>
  <si>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</si>
  <si>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</si>
  <si>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</si>
  <si>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</si>
  <si>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</si>
  <si>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</si>
  <si>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</si>
  <si>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</si>
  <si>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</si>
  <si>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</si>
  <si>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</si>
  <si>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</si>
  <si>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</si>
  <si>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</si>
  <si>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</si>
  <si>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</si>
  <si>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</si>
  <si>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</si>
  <si>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</si>
  <si>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</si>
  <si>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</si>
  <si>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</si>
  <si>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</si>
  <si>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</si>
  <si>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</si>
  <si>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</si>
  <si>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</si>
  <si>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</si>
  <si>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</si>
  <si>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</si>
  <si>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</si>
  <si>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</si>
  <si>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</si>
  <si>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</si>
  <si>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</si>
  <si>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</si>
  <si>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</si>
  <si>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</si>
  <si>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</si>
  <si>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</si>
  <si>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</si>
  <si>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</si>
  <si>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</si>
  <si>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</si>
  <si>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</si>
  <si>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</si>
  <si>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</si>
  <si>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</si>
  <si>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</si>
  <si>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</si>
  <si>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</si>
  <si>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</si>
  <si>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</si>
  <si>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</si>
  <si>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</si>
  <si>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</si>
  <si>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</si>
  <si>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</si>
  <si>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</si>
  <si>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</si>
  <si>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</si>
  <si>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</si>
  <si>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</si>
  <si>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</si>
  <si>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</si>
  <si>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</si>
  <si>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</si>
  <si>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</si>
  <si>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</si>
  <si>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</si>
  <si>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</si>
  <si>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</si>
  <si>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</si>
  <si>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</si>
  <si>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</si>
  <si>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</si>
  <si>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</si>
  <si>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</si>
  <si>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</si>
  <si>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</si>
  <si>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</si>
  <si>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</si>
  <si>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</si>
  <si>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</si>
  <si>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</si>
  <si>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</si>
  <si>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</si>
  <si>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</si>
  <si>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</si>
  <si>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</si>
  <si>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</si>
  <si>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</si>
  <si>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</si>
  <si>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</si>
  <si>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</si>
  <si>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</si>
  <si>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</si>
  <si>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</si>
  <si>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</si>
  <si>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</si>
  <si>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</si>
  <si>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</si>
  <si>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</si>
  <si>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</si>
  <si>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</si>
  <si>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</si>
  <si>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</si>
  <si>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</si>
  <si>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</si>
  <si>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</si>
  <si>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</si>
  <si>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</si>
  <si>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</si>
  <si>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</si>
  <si>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</si>
  <si>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</si>
  <si>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</si>
  <si>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</si>
  <si>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</si>
  <si>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</si>
  <si>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</si>
  <si>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</si>
  <si>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</si>
  <si>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</si>
  <si>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</si>
  <si>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</si>
  <si>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</si>
  <si>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</si>
  <si>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</si>
  <si>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</si>
  <si>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</si>
  <si>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</si>
  <si>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</si>
  <si>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</si>
  <si>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</si>
  <si>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</si>
  <si>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</si>
  <si>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</si>
  <si>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</si>
  <si>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</si>
  <si>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</si>
  <si>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</si>
  <si>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</si>
  <si>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</si>
  <si>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</si>
  <si>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</si>
  <si>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</si>
  <si>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</si>
  <si>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</si>
  <si>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</si>
  <si>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</si>
  <si>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</si>
  <si>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</si>
  <si>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</si>
  <si>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</si>
  <si>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</si>
  <si>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</si>
  <si>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</si>
  <si>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</si>
  <si>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</si>
  <si>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</si>
  <si>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</si>
  <si>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</si>
  <si>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</si>
  <si>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</si>
  <si>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</si>
  <si>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</si>
  <si>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</si>
  <si>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</si>
  <si>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</si>
  <si>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</si>
  <si>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</si>
  <si>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</si>
  <si>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</si>
  <si>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</si>
  <si>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</si>
  <si>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</si>
  <si>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</si>
  <si>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</si>
  <si>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</si>
  <si>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</si>
  <si>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</si>
  <si>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</si>
  <si>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</si>
  <si>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</si>
  <si>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</si>
  <si>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</si>
  <si>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</si>
  <si>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</si>
  <si>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</si>
  <si>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</si>
  <si>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</si>
  <si>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</si>
  <si>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</si>
  <si>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</si>
  <si>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</si>
  <si>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</si>
  <si>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</si>
  <si>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</si>
  <si>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</si>
  <si>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</si>
  <si>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</si>
  <si>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</si>
  <si>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</si>
  <si>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</si>
  <si>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</si>
  <si>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</si>
  <si>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</si>
  <si>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</si>
  <si>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</si>
  <si>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</si>
  <si>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</si>
  <si>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</si>
  <si>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</si>
  <si>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</si>
  <si>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</si>
  <si>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</si>
  <si>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</si>
  <si>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</si>
  <si>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</si>
  <si>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</si>
  <si>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</si>
  <si>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</si>
  <si>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</si>
  <si>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</si>
  <si>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</si>
  <si>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</si>
  <si>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</si>
  <si>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</si>
  <si>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</si>
  <si>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</si>
  <si>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</si>
  <si>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</si>
  <si>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</si>
  <si>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</si>
  <si>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</si>
  <si>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</si>
  <si>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</si>
  <si>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</si>
  <si>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</si>
  <si>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</si>
  <si>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</si>
  <si>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</si>
  <si>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</si>
  <si>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</si>
  <si>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</si>
  <si>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</si>
  <si>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</si>
  <si>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</si>
  <si>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</si>
  <si>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</si>
  <si>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</si>
  <si>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</si>
  <si>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</si>
  <si>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</si>
  <si>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</si>
  <si>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</si>
  <si>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</si>
  <si>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</si>
  <si>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</si>
  <si>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</si>
  <si>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</si>
  <si>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</si>
  <si>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</si>
  <si>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</si>
  <si>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</si>
  <si>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</si>
  <si>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</si>
  <si>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</si>
  <si>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</si>
  <si>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</si>
  <si>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</si>
  <si>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</si>
  <si>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</si>
  <si>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</si>
  <si>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</si>
  <si>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</si>
  <si>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</si>
  <si>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</si>
  <si>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</si>
  <si>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</si>
  <si>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</si>
  <si>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</si>
  <si>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</si>
  <si>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</si>
  <si>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</si>
  <si>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</si>
  <si>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</si>
  <si>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</si>
  <si>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</si>
  <si>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</si>
  <si>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</si>
  <si>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</si>
  <si>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</si>
  <si>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</si>
  <si>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</si>
  <si>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</si>
  <si>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</si>
  <si>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</si>
  <si>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</si>
  <si>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</si>
  <si>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</si>
  <si>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</si>
  <si>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</si>
  <si>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rP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</si>
  <si>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</si>
  <si>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</si>
  <si>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</si>
  <si>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</si>
  <si>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</si>
  <si>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</si>
  <si>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</si>
  <si>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</si>
  <si>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</si>
  <si>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</si>
  <si>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</si>
  <si>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</si>
  <si>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</si>
  <si>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</si>
  <si>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</si>
  <si>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</si>
  <si>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</si>
  <si>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</si>
  <si>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</si>
  <si>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</si>
  <si>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</si>
  <si>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</si>
  <si>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</si>
  <si>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</si>
  <si>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</si>
  <si>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</si>
  <si>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</si>
  <si>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</si>
  <si>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</si>
  <si>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</si>
  <si>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</si>
  <si>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</si>
  <si>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</si>
  <si>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</si>
  <si>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</si>
  <si>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</si>
  <si>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</si>
  <si>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</si>
  <si>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</si>
  <si>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</si>
  <si>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</si>
  <si>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</si>
  <si>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</si>
  <si>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</si>
  <si>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</si>
  <si>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</si>
  <si>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</si>
  <si>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</si>
  <si>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</si>
  <si>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</si>
  <si>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</si>
  <si>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</si>
  <si>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</si>
  <si>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</si>
  <si>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</si>
  <si>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</si>
  <si>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</si>
  <si>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</si>
  <si>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</si>
  <si>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</si>
  <si>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</si>
  <si>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</si>
  <si>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</si>
  <si>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</si>
  <si>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</si>
  <si>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</si>
  <si>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</si>
  <si>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</si>
  <si>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</si>
  <si>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</si>
  <si>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</si>
  <si>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</si>
  <si>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</si>
  <si>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</si>
  <si>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</si>
  <si>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</si>
  <si>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</si>
  <si>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</si>
  <si>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</si>
  <si>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</si>
  <si>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</si>
  <si>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</si>
  <si>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</si>
  <si>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</si>
  <si>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</si>
  <si>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</si>
  <si>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</si>
  <si>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</si>
  <si>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</si>
  <si>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</si>
  <si>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</si>
  <si>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</si>
  <si>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</si>
  <si>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</si>
  <si>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</si>
  <si>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</si>
  <si>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</si>
  <si>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</si>
  <si>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</si>
  <si>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</si>
  <si>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</si>
  <si>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</si>
  <si>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</si>
  <si>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</si>
  <si>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</si>
  <si>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</si>
  <si>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</si>
  <si>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</si>
  <si>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</si>
  <si>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</si>
  <si>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OL keitimas į KL tarp atr. 516/26- 500/54</t>
  </si>
  <si>
    <t>OL keitimas į KL tarp atr. 500/145- 500/153</t>
  </si>
  <si>
    <t>10 kV OL L-500 iš Priekulės TP rekonstravimo projektravimo ir rangos (Klaipėdos reg., Gargždų raj.) darbai (Inv. Nr. E1E3500123)</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</si>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</sst>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ont>
    <font>
      <b/>
      <i/>
      <sz val="10"/>
      <color rgb="FFFF0000"/>
      <name val="Arial"/>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490" activePane="bottomLeft" state="frozen"/>
      <selection pane="bottomLeft" activeCell="F515" sqref="F515"/>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3" t="s">
        <v>0</v>
      </c>
      <c r="B1" s="303"/>
      <c r="C1" s="303"/>
      <c r="D1" s="303"/>
      <c r="E1" s="303"/>
      <c r="F1" s="303"/>
      <c r="G1" s="303"/>
      <c r="H1" s="303"/>
      <c r="I1" s="95"/>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c r="FO1" s="259"/>
      <c r="FP1" s="259"/>
      <c r="FQ1" s="259"/>
      <c r="FR1" s="259"/>
      <c r="FS1" s="259"/>
      <c r="FT1" s="259"/>
      <c r="FU1" s="259"/>
      <c r="FV1" s="259"/>
      <c r="FW1" s="259"/>
      <c r="FX1" s="259"/>
      <c r="FY1" s="259"/>
      <c r="FZ1" s="259"/>
      <c r="GA1" s="259"/>
      <c r="GB1" s="259"/>
      <c r="GC1" s="259"/>
      <c r="GD1" s="259"/>
      <c r="GE1" s="259"/>
      <c r="GF1" s="259"/>
      <c r="GG1" s="259"/>
      <c r="GH1" s="259"/>
      <c r="GI1" s="259"/>
      <c r="GJ1" s="259"/>
      <c r="GK1" s="259"/>
      <c r="GL1" s="259"/>
      <c r="GM1" s="259"/>
      <c r="GN1" s="259"/>
      <c r="GO1" s="259"/>
      <c r="GP1" s="259"/>
      <c r="GQ1" s="259"/>
      <c r="GR1" s="259"/>
      <c r="GS1" s="259"/>
      <c r="GT1" s="259"/>
      <c r="GU1" s="259"/>
      <c r="GV1" s="259"/>
      <c r="GW1" s="259"/>
      <c r="GX1" s="259"/>
      <c r="GY1" s="259"/>
      <c r="GZ1" s="259"/>
      <c r="HA1" s="259"/>
      <c r="HB1" s="259"/>
      <c r="HC1" s="259"/>
      <c r="HD1" s="259"/>
      <c r="HE1" s="259"/>
      <c r="HF1" s="259"/>
      <c r="HG1" s="259"/>
      <c r="HH1" s="259"/>
      <c r="HI1" s="259"/>
      <c r="HJ1" s="259"/>
      <c r="HK1" s="259"/>
      <c r="HL1" s="259"/>
      <c r="HM1" s="259"/>
      <c r="HN1" s="259"/>
      <c r="HO1" s="259"/>
      <c r="HP1" s="259"/>
      <c r="HQ1" s="259"/>
      <c r="HR1" s="259"/>
      <c r="HS1" s="259"/>
      <c r="HT1" s="259"/>
      <c r="HU1" s="259"/>
      <c r="HV1" s="259"/>
      <c r="HW1" s="259"/>
      <c r="HX1" s="259"/>
      <c r="HY1" s="259"/>
      <c r="HZ1" s="259"/>
      <c r="IA1" s="259"/>
      <c r="IB1" s="259"/>
      <c r="IC1" s="259"/>
      <c r="ID1" s="259"/>
      <c r="IE1" s="259"/>
      <c r="IF1" s="259"/>
      <c r="IG1" s="259"/>
      <c r="IH1" s="259"/>
      <c r="II1" s="259"/>
      <c r="IJ1" s="259"/>
      <c r="IK1" s="259"/>
      <c r="IL1" s="259"/>
      <c r="IM1" s="259"/>
      <c r="IN1" s="259"/>
      <c r="IO1" s="259"/>
      <c r="IP1" s="259"/>
      <c r="IQ1" s="259"/>
      <c r="IR1" s="259"/>
      <c r="IS1" s="259"/>
      <c r="IT1" s="259"/>
      <c r="IU1" s="259"/>
      <c r="IV1" s="259"/>
      <c r="IW1" s="259"/>
      <c r="IX1" s="259"/>
      <c r="IY1" s="259"/>
      <c r="IZ1" s="259"/>
      <c r="JA1" s="259"/>
      <c r="JB1" s="259"/>
      <c r="JC1" s="259"/>
      <c r="JD1" s="259"/>
      <c r="JE1" s="259"/>
      <c r="JF1" s="259"/>
      <c r="JG1" s="259"/>
      <c r="JH1" s="259"/>
      <c r="JI1" s="259"/>
      <c r="JJ1" s="259"/>
      <c r="JK1" s="259"/>
      <c r="JL1" s="259"/>
      <c r="JM1" s="259"/>
      <c r="JN1" s="259"/>
      <c r="JO1" s="259"/>
      <c r="JP1" s="259"/>
      <c r="JQ1" s="259"/>
      <c r="JR1" s="259"/>
      <c r="JS1" s="259"/>
      <c r="JT1" s="259"/>
      <c r="JU1" s="259"/>
      <c r="JV1" s="259"/>
      <c r="JW1" s="259"/>
      <c r="JX1" s="259"/>
      <c r="JY1" s="259"/>
      <c r="JZ1" s="259"/>
      <c r="KA1" s="259"/>
      <c r="KB1" s="259"/>
      <c r="KC1" s="259"/>
      <c r="KD1" s="259"/>
      <c r="KE1" s="259"/>
      <c r="KF1" s="259"/>
      <c r="KG1" s="259"/>
      <c r="KH1" s="259"/>
      <c r="KI1" s="259"/>
      <c r="KJ1" s="259"/>
      <c r="KK1" s="259"/>
      <c r="KL1" s="259"/>
      <c r="KM1" s="259"/>
      <c r="KN1" s="259"/>
      <c r="KO1" s="259"/>
      <c r="KP1" s="259"/>
      <c r="KQ1" s="259"/>
      <c r="KR1" s="259"/>
      <c r="KS1" s="259"/>
      <c r="KT1" s="259"/>
      <c r="KU1" s="259"/>
      <c r="KV1" s="259"/>
      <c r="KW1" s="259"/>
      <c r="KX1" s="259"/>
      <c r="KY1" s="259"/>
      <c r="KZ1" s="259"/>
      <c r="LA1" s="259"/>
      <c r="LB1" s="259"/>
      <c r="LC1" s="259"/>
      <c r="LD1" s="259"/>
      <c r="LE1" s="259"/>
      <c r="LF1" s="259"/>
      <c r="LG1" s="259"/>
      <c r="LH1" s="259"/>
      <c r="LI1" s="259"/>
      <c r="LJ1" s="259"/>
      <c r="LK1" s="259"/>
      <c r="LL1" s="259"/>
      <c r="LM1" s="259"/>
      <c r="LN1" s="259"/>
      <c r="LO1" s="259"/>
      <c r="LP1" s="259"/>
      <c r="LQ1" s="259"/>
      <c r="LR1" s="259"/>
      <c r="LS1" s="259"/>
      <c r="LT1" s="259"/>
      <c r="LU1" s="259"/>
      <c r="LV1" s="259"/>
      <c r="LW1" s="259"/>
      <c r="LX1" s="259"/>
      <c r="LY1" s="259"/>
      <c r="LZ1" s="259"/>
      <c r="MA1" s="259"/>
      <c r="MB1" s="259"/>
      <c r="MC1" s="259"/>
      <c r="MD1" s="259"/>
      <c r="ME1" s="259"/>
      <c r="MF1" s="259"/>
      <c r="MG1" s="259"/>
      <c r="MH1" s="259"/>
      <c r="MI1" s="259"/>
      <c r="MJ1" s="259"/>
      <c r="MK1" s="259"/>
      <c r="ML1" s="259"/>
      <c r="MM1" s="259"/>
      <c r="MN1" s="259"/>
      <c r="MO1" s="259"/>
      <c r="MP1" s="259"/>
      <c r="MQ1" s="259"/>
      <c r="MR1" s="259"/>
      <c r="MS1" s="259"/>
      <c r="MT1" s="259"/>
      <c r="MU1" s="259"/>
      <c r="MV1" s="259"/>
      <c r="MW1" s="259"/>
      <c r="MX1" s="259"/>
      <c r="MY1" s="259"/>
      <c r="MZ1" s="259"/>
      <c r="NA1" s="259"/>
      <c r="NB1" s="259"/>
      <c r="NC1" s="259"/>
      <c r="ND1" s="259"/>
      <c r="NE1" s="259"/>
      <c r="NF1" s="259"/>
      <c r="NG1" s="259"/>
      <c r="NH1" s="259"/>
      <c r="NI1" s="259"/>
      <c r="NJ1" s="259"/>
      <c r="NK1" s="259"/>
      <c r="NL1" s="259"/>
      <c r="NM1" s="259"/>
      <c r="NN1" s="259"/>
      <c r="NO1" s="259"/>
      <c r="NP1" s="259"/>
      <c r="NQ1" s="259"/>
      <c r="NR1" s="259"/>
      <c r="NS1" s="259"/>
      <c r="NT1" s="259"/>
      <c r="NU1" s="259"/>
      <c r="NV1" s="259"/>
      <c r="NW1" s="259"/>
      <c r="NX1" s="259"/>
      <c r="NY1" s="259"/>
      <c r="NZ1" s="259"/>
      <c r="OA1" s="259"/>
      <c r="OB1" s="259"/>
      <c r="OC1" s="259"/>
      <c r="OD1" s="259"/>
      <c r="OE1" s="58"/>
      <c r="OF1" s="58"/>
      <c r="OG1" s="58"/>
      <c r="OH1" s="58"/>
      <c r="OI1" s="58"/>
      <c r="OJ1" s="58"/>
      <c r="OK1" s="58"/>
      <c r="OL1" s="58"/>
    </row>
    <row r="2" spans="1:415" ht="16.149999999999999" customHeight="1" x14ac:dyDescent="0.2">
      <c r="A2" s="303" t="s">
        <v>423</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c r="CQ2" s="303"/>
      <c r="CR2" s="303"/>
      <c r="CS2" s="303"/>
      <c r="CT2" s="303"/>
      <c r="CU2" s="303"/>
      <c r="CV2" s="303"/>
      <c r="CW2" s="303"/>
      <c r="CX2" s="303"/>
      <c r="CY2" s="303"/>
      <c r="CZ2" s="303"/>
      <c r="DA2" s="303"/>
      <c r="DB2" s="303"/>
      <c r="DC2" s="303"/>
      <c r="DD2" s="303"/>
      <c r="DE2" s="303"/>
      <c r="DF2" s="303"/>
      <c r="DG2" s="303"/>
      <c r="DH2" s="303"/>
      <c r="DI2" s="303"/>
      <c r="DJ2" s="303"/>
      <c r="DK2" s="303"/>
      <c r="DL2" s="303"/>
      <c r="DM2" s="303"/>
      <c r="DN2" s="303"/>
      <c r="DO2" s="303"/>
      <c r="DP2" s="303"/>
      <c r="DQ2" s="303"/>
      <c r="DR2" s="303"/>
      <c r="DS2" s="303"/>
      <c r="DT2" s="303"/>
      <c r="DU2" s="303"/>
      <c r="DV2" s="303"/>
      <c r="DW2" s="303"/>
      <c r="DX2" s="303"/>
      <c r="DY2" s="303"/>
      <c r="DZ2" s="303"/>
      <c r="EA2" s="303"/>
      <c r="EB2" s="303"/>
      <c r="EC2" s="303"/>
      <c r="ED2" s="303"/>
      <c r="EE2" s="303"/>
      <c r="EF2" s="303"/>
      <c r="EG2" s="303"/>
      <c r="EH2" s="303"/>
      <c r="EI2" s="303"/>
      <c r="EJ2" s="303"/>
      <c r="EK2" s="303"/>
      <c r="EL2" s="303"/>
      <c r="EM2" s="303"/>
      <c r="EN2" s="303"/>
      <c r="EO2" s="303"/>
      <c r="EP2" s="303"/>
      <c r="EQ2" s="303"/>
      <c r="ER2" s="303"/>
      <c r="ES2" s="303"/>
      <c r="ET2" s="303"/>
      <c r="EU2" s="303"/>
      <c r="EV2" s="303"/>
      <c r="EW2" s="303"/>
      <c r="EX2" s="303"/>
      <c r="EY2" s="303"/>
      <c r="EZ2" s="303"/>
      <c r="FA2" s="303"/>
      <c r="FB2" s="303"/>
      <c r="FC2" s="303"/>
      <c r="FD2" s="303"/>
      <c r="FE2" s="303"/>
      <c r="FF2" s="303"/>
      <c r="FG2" s="303"/>
      <c r="FH2" s="303"/>
      <c r="FI2" s="303"/>
      <c r="FJ2" s="303"/>
      <c r="FK2" s="303"/>
      <c r="FL2" s="303"/>
      <c r="FM2" s="303"/>
      <c r="FN2" s="303"/>
      <c r="FO2" s="303"/>
      <c r="FP2" s="303"/>
      <c r="FQ2" s="303"/>
      <c r="FR2" s="303"/>
      <c r="FS2" s="303"/>
      <c r="FT2" s="303"/>
      <c r="FU2" s="303"/>
      <c r="FV2" s="303"/>
      <c r="FW2" s="303"/>
      <c r="FX2" s="303"/>
      <c r="FY2" s="303"/>
      <c r="FZ2" s="303"/>
      <c r="GA2" s="303"/>
      <c r="GB2" s="303"/>
      <c r="GC2" s="303"/>
      <c r="GD2" s="303"/>
      <c r="GE2" s="303"/>
      <c r="GF2" s="303"/>
      <c r="GG2" s="303"/>
      <c r="GH2" s="303"/>
      <c r="GI2" s="303"/>
      <c r="GJ2" s="303"/>
      <c r="GK2" s="303"/>
      <c r="GL2" s="303"/>
      <c r="GM2" s="303"/>
      <c r="GN2" s="303"/>
      <c r="GO2" s="303"/>
      <c r="GP2" s="303"/>
      <c r="GQ2" s="303"/>
      <c r="GR2" s="303"/>
      <c r="GS2" s="303"/>
      <c r="GT2" s="303"/>
      <c r="GU2" s="303"/>
      <c r="GV2" s="303"/>
      <c r="GW2" s="303"/>
      <c r="GX2" s="303"/>
      <c r="GY2" s="303"/>
      <c r="GZ2" s="303"/>
      <c r="HA2" s="303"/>
      <c r="HB2" s="303"/>
      <c r="HC2" s="303"/>
      <c r="HD2" s="303"/>
      <c r="HE2" s="303"/>
      <c r="HF2" s="303"/>
      <c r="HG2" s="303"/>
      <c r="HH2" s="303"/>
      <c r="HI2" s="303"/>
      <c r="HJ2" s="303"/>
      <c r="HK2" s="303"/>
      <c r="HL2" s="303"/>
      <c r="HM2" s="303"/>
      <c r="HN2" s="303"/>
      <c r="HO2" s="303"/>
      <c r="HP2" s="303"/>
      <c r="HQ2" s="303"/>
      <c r="HR2" s="303"/>
      <c r="HS2" s="303"/>
      <c r="HT2" s="303"/>
      <c r="HU2" s="303"/>
      <c r="HV2" s="303"/>
      <c r="HW2" s="303"/>
      <c r="HX2" s="303"/>
      <c r="HY2" s="303"/>
      <c r="HZ2" s="303"/>
      <c r="IA2" s="303"/>
      <c r="IB2" s="303"/>
      <c r="IC2" s="303"/>
      <c r="ID2" s="303"/>
      <c r="IE2" s="303"/>
      <c r="IF2" s="303"/>
      <c r="IG2" s="303"/>
      <c r="IH2" s="303"/>
      <c r="II2" s="303"/>
      <c r="IJ2" s="303"/>
      <c r="IK2" s="303"/>
      <c r="IL2" s="303"/>
      <c r="IM2" s="303"/>
      <c r="IN2" s="303"/>
      <c r="IO2" s="303"/>
      <c r="IP2" s="303"/>
      <c r="IQ2" s="303"/>
      <c r="IR2" s="303"/>
      <c r="IS2" s="303"/>
      <c r="IT2" s="303"/>
      <c r="IU2" s="303"/>
      <c r="IV2" s="303"/>
      <c r="IW2" s="303"/>
      <c r="IX2" s="303"/>
      <c r="IY2" s="303"/>
      <c r="IZ2" s="303"/>
      <c r="JA2" s="303"/>
      <c r="JB2" s="303"/>
      <c r="JC2" s="303"/>
      <c r="JD2" s="303"/>
      <c r="JE2" s="303"/>
      <c r="JF2" s="303"/>
      <c r="JG2" s="303"/>
      <c r="JH2" s="303"/>
      <c r="JI2" s="303"/>
      <c r="JJ2" s="303"/>
      <c r="JK2" s="303"/>
      <c r="JL2" s="303"/>
      <c r="JM2" s="303"/>
      <c r="JN2" s="303"/>
      <c r="JO2" s="303"/>
      <c r="JP2" s="303"/>
      <c r="JQ2" s="303"/>
      <c r="JR2" s="303"/>
      <c r="JS2" s="303"/>
      <c r="JT2" s="303"/>
      <c r="JU2" s="303"/>
      <c r="JV2" s="303"/>
      <c r="JW2" s="303"/>
      <c r="JX2" s="303"/>
      <c r="JY2" s="303"/>
      <c r="JZ2" s="303"/>
      <c r="KA2" s="303"/>
      <c r="KB2" s="303"/>
      <c r="KC2" s="303"/>
      <c r="KD2" s="303"/>
      <c r="KE2" s="303"/>
      <c r="KF2" s="303"/>
      <c r="KG2" s="303"/>
      <c r="KH2" s="303"/>
      <c r="KI2" s="303"/>
      <c r="KJ2" s="303"/>
      <c r="KK2" s="303"/>
      <c r="KL2" s="303"/>
      <c r="KM2" s="303"/>
      <c r="KN2" s="303"/>
      <c r="KO2" s="303"/>
      <c r="KP2" s="303"/>
      <c r="KQ2" s="303"/>
      <c r="KR2" s="303"/>
      <c r="KS2" s="303"/>
      <c r="KT2" s="303"/>
      <c r="KU2" s="303"/>
      <c r="KV2" s="303"/>
      <c r="KW2" s="303"/>
      <c r="KX2" s="303"/>
      <c r="KY2" s="303"/>
      <c r="KZ2" s="303"/>
      <c r="LA2" s="303"/>
      <c r="LB2" s="303"/>
      <c r="LC2" s="303"/>
      <c r="LD2" s="303"/>
      <c r="LE2" s="303"/>
      <c r="LF2" s="303"/>
      <c r="LG2" s="303"/>
      <c r="LH2" s="303"/>
      <c r="LI2" s="303"/>
      <c r="LJ2" s="303"/>
      <c r="LK2" s="303"/>
      <c r="LL2" s="303"/>
      <c r="LM2" s="303"/>
      <c r="LN2" s="303"/>
      <c r="LO2" s="303"/>
      <c r="LP2" s="303"/>
      <c r="LQ2" s="303"/>
      <c r="LR2" s="303"/>
      <c r="LS2" s="303"/>
      <c r="LT2" s="303"/>
      <c r="LU2" s="303"/>
      <c r="LV2" s="303"/>
      <c r="LW2" s="303"/>
      <c r="LX2" s="303"/>
      <c r="LY2" s="303"/>
      <c r="LZ2" s="303"/>
      <c r="MA2" s="303"/>
      <c r="MB2" s="303"/>
      <c r="MC2" s="303"/>
      <c r="MD2" s="303"/>
      <c r="ME2" s="303"/>
      <c r="MF2" s="303"/>
      <c r="MG2" s="303"/>
      <c r="MH2" s="303"/>
      <c r="MI2" s="303"/>
      <c r="MJ2" s="303"/>
      <c r="MK2" s="303"/>
      <c r="ML2" s="303"/>
      <c r="MM2" s="303"/>
      <c r="MN2" s="303"/>
      <c r="MO2" s="303"/>
      <c r="MP2" s="303"/>
      <c r="MQ2" s="303"/>
      <c r="MR2" s="303"/>
      <c r="MS2" s="303"/>
      <c r="MT2" s="303"/>
      <c r="MU2" s="303"/>
      <c r="MV2" s="303"/>
      <c r="MW2" s="303"/>
      <c r="MX2" s="303"/>
      <c r="MY2" s="303"/>
      <c r="MZ2" s="303"/>
      <c r="NA2" s="303"/>
      <c r="NB2" s="303"/>
      <c r="NC2" s="303"/>
      <c r="ND2" s="303"/>
      <c r="NE2" s="303"/>
      <c r="NF2" s="303"/>
      <c r="NG2" s="303"/>
      <c r="NH2" s="303"/>
      <c r="NI2" s="303"/>
      <c r="NJ2" s="303"/>
      <c r="NK2" s="303"/>
      <c r="NL2" s="303"/>
      <c r="NM2" s="303"/>
      <c r="NN2" s="303"/>
      <c r="NO2" s="303"/>
      <c r="NP2" s="303"/>
      <c r="NQ2" s="303"/>
      <c r="NR2" s="303"/>
      <c r="NS2" s="303"/>
      <c r="NT2" s="303"/>
      <c r="NU2" s="303"/>
      <c r="NV2" s="303"/>
      <c r="NW2" s="303"/>
      <c r="NX2" s="303"/>
      <c r="NY2" s="303"/>
      <c r="NZ2" s="303"/>
      <c r="OA2" s="303"/>
      <c r="OB2" s="303"/>
      <c r="OC2" s="303"/>
      <c r="OD2" s="303"/>
      <c r="OE2" s="303"/>
      <c r="OF2" s="303"/>
      <c r="OG2" s="303"/>
      <c r="OH2" s="303"/>
      <c r="OI2" s="303"/>
      <c r="OJ2" s="303"/>
      <c r="OK2" s="303"/>
      <c r="OL2" s="303"/>
      <c r="OM2" s="303"/>
      <c r="ON2" s="303"/>
      <c r="OO2" s="303"/>
      <c r="OP2" s="303"/>
      <c r="OQ2" s="303"/>
      <c r="OR2" s="303"/>
      <c r="OS2" s="303"/>
      <c r="OT2" s="303"/>
      <c r="OU2" s="303"/>
      <c r="OV2" s="303"/>
      <c r="OW2" s="303"/>
      <c r="OX2" s="303"/>
      <c r="OY2" s="303"/>
    </row>
    <row r="3" spans="1:415" ht="16.5" customHeight="1" thickBot="1" x14ac:dyDescent="0.25">
      <c r="A3" s="303"/>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3" t="s">
        <v>3</v>
      </c>
      <c r="D5" s="314"/>
      <c r="E5" s="314"/>
      <c r="F5" s="314"/>
      <c r="G5" s="314"/>
      <c r="H5" s="315"/>
      <c r="I5" s="97"/>
      <c r="J5" s="89" t="s">
        <v>4</v>
      </c>
      <c r="K5" s="26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
      <c r="B7" s="56" t="s">
        <v>5</v>
      </c>
      <c r="C7" s="312" t="s">
        <v>6</v>
      </c>
      <c r="D7" s="312"/>
      <c r="E7" s="312"/>
      <c r="F7" s="312"/>
      <c r="G7" s="312"/>
      <c r="H7" s="312"/>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25">
      <c r="B8" s="17" t="s">
        <v>9</v>
      </c>
      <c r="C8" s="307">
        <v>43466</v>
      </c>
      <c r="D8" s="308"/>
      <c r="E8" s="308"/>
      <c r="F8" s="308"/>
      <c r="G8" s="308"/>
      <c r="H8" s="308"/>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
      <c r="B9" s="17" t="s">
        <v>10</v>
      </c>
      <c r="C9" s="299" t="s">
        <v>11</v>
      </c>
      <c r="D9" s="299"/>
      <c r="E9" s="299"/>
      <c r="F9" s="299"/>
      <c r="G9" s="299"/>
      <c r="H9" s="299"/>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
      <c r="B10" s="17" t="s">
        <v>13</v>
      </c>
      <c r="C10" s="299" t="s">
        <v>14</v>
      </c>
      <c r="D10" s="299"/>
      <c r="E10" s="299"/>
      <c r="F10" s="299"/>
      <c r="G10" s="299"/>
      <c r="H10" s="299"/>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
      <c r="B11" s="17" t="s">
        <v>15</v>
      </c>
      <c r="C11" s="310">
        <v>43466</v>
      </c>
      <c r="D11" s="311"/>
      <c r="E11" s="311"/>
      <c r="F11" s="311"/>
      <c r="G11" s="311"/>
      <c r="H11" s="311"/>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
      <c r="B12" s="17" t="s">
        <v>16</v>
      </c>
      <c r="C12" s="309" t="s">
        <v>17</v>
      </c>
      <c r="D12" s="309"/>
      <c r="E12" s="309"/>
      <c r="F12" s="309"/>
      <c r="G12" s="309"/>
      <c r="H12" s="309"/>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
      <c r="B13" s="17" t="s">
        <v>18</v>
      </c>
      <c r="C13" s="299" t="s">
        <v>17</v>
      </c>
      <c r="D13" s="299"/>
      <c r="E13" s="299"/>
      <c r="F13" s="299"/>
      <c r="G13" s="299"/>
      <c r="H13" s="299"/>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
      <c r="B14" s="17" t="s">
        <v>19</v>
      </c>
      <c r="C14" s="299" t="s">
        <v>17</v>
      </c>
      <c r="D14" s="299"/>
      <c r="E14" s="299"/>
      <c r="F14" s="299"/>
      <c r="G14" s="299"/>
      <c r="H14" s="299"/>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25">
      <c r="I15" s="210"/>
    </row>
    <row r="16" spans="1:415" s="25" customFormat="1" ht="27.75" customHeight="1" collapsed="1" thickBot="1" x14ac:dyDescent="0.25">
      <c r="A16" s="300" t="s">
        <v>20</v>
      </c>
      <c r="B16" s="301"/>
      <c r="C16" s="301"/>
      <c r="D16" s="301"/>
      <c r="E16" s="301"/>
      <c r="F16" s="301"/>
      <c r="G16" s="301"/>
      <c r="H16" s="302"/>
      <c r="I16" s="296" t="s">
        <v>21</v>
      </c>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c r="CK16" s="297"/>
      <c r="CL16" s="297"/>
      <c r="CM16" s="297"/>
      <c r="CN16" s="297"/>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c r="DS16" s="297"/>
      <c r="DT16" s="297"/>
      <c r="DU16" s="297"/>
      <c r="DV16" s="297"/>
      <c r="DW16" s="297"/>
      <c r="DX16" s="297"/>
      <c r="DY16" s="297"/>
      <c r="DZ16" s="297"/>
      <c r="EA16" s="297"/>
      <c r="EB16" s="297"/>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G16" s="297"/>
      <c r="FH16" s="297"/>
      <c r="FI16" s="297"/>
      <c r="FJ16" s="297"/>
      <c r="FK16" s="297"/>
      <c r="FL16" s="297"/>
      <c r="FM16" s="297"/>
      <c r="FN16" s="297"/>
      <c r="FO16" s="297"/>
      <c r="FP16" s="297"/>
      <c r="FQ16" s="297"/>
      <c r="FR16" s="297"/>
      <c r="FS16" s="297"/>
      <c r="FT16" s="297"/>
      <c r="FU16" s="297"/>
      <c r="FV16" s="297"/>
      <c r="FW16" s="297"/>
      <c r="FX16" s="297"/>
      <c r="FY16" s="297"/>
      <c r="FZ16" s="297"/>
      <c r="GA16" s="297"/>
      <c r="GB16" s="297"/>
      <c r="GC16" s="297"/>
      <c r="GD16" s="297"/>
      <c r="GE16" s="297"/>
      <c r="GF16" s="297"/>
      <c r="GG16" s="297"/>
      <c r="GH16" s="297"/>
      <c r="GI16" s="297"/>
      <c r="GJ16" s="297"/>
      <c r="GK16" s="297"/>
      <c r="GL16" s="297"/>
      <c r="GM16" s="297"/>
      <c r="GN16" s="297"/>
      <c r="GO16" s="297"/>
      <c r="GP16" s="297"/>
      <c r="GQ16" s="297"/>
      <c r="GR16" s="297"/>
      <c r="GS16" s="297"/>
      <c r="GT16" s="297"/>
      <c r="GU16" s="297"/>
      <c r="GV16" s="297"/>
      <c r="GW16" s="297"/>
      <c r="GX16" s="297"/>
      <c r="GY16" s="297"/>
      <c r="GZ16" s="297"/>
      <c r="HA16" s="297"/>
      <c r="HB16" s="297"/>
      <c r="HC16" s="297"/>
      <c r="HD16" s="297"/>
      <c r="HE16" s="297"/>
      <c r="HF16" s="297"/>
      <c r="HG16" s="297"/>
      <c r="HH16" s="297"/>
      <c r="HI16" s="297"/>
      <c r="HJ16" s="297"/>
      <c r="HK16" s="297"/>
      <c r="HL16" s="297"/>
      <c r="HM16" s="297"/>
      <c r="HN16" s="297"/>
      <c r="HO16" s="297"/>
      <c r="HP16" s="297"/>
      <c r="HQ16" s="297"/>
      <c r="HR16" s="297"/>
      <c r="HS16" s="297"/>
      <c r="HT16" s="297"/>
      <c r="HU16" s="297"/>
      <c r="HV16" s="297"/>
      <c r="HW16" s="297"/>
      <c r="HX16" s="297"/>
      <c r="HY16" s="297"/>
      <c r="HZ16" s="297"/>
      <c r="IA16" s="297"/>
      <c r="IB16" s="297"/>
      <c r="IC16" s="297"/>
      <c r="ID16" s="297"/>
      <c r="IE16" s="297"/>
      <c r="IF16" s="297"/>
      <c r="IG16" s="297"/>
      <c r="IH16" s="297"/>
      <c r="II16" s="297"/>
      <c r="IJ16" s="297"/>
      <c r="IK16" s="297"/>
      <c r="IL16" s="297"/>
      <c r="IM16" s="297"/>
      <c r="IN16" s="297"/>
      <c r="IO16" s="297"/>
      <c r="IP16" s="297"/>
      <c r="IQ16" s="297"/>
      <c r="IR16" s="297"/>
      <c r="IS16" s="297"/>
      <c r="IT16" s="297"/>
      <c r="IU16" s="297"/>
      <c r="IV16" s="297"/>
      <c r="IW16" s="297"/>
      <c r="IX16" s="297"/>
      <c r="IY16" s="297"/>
      <c r="IZ16" s="297"/>
      <c r="JA16" s="297"/>
      <c r="JB16" s="297"/>
      <c r="JC16" s="297"/>
      <c r="JD16" s="297"/>
      <c r="JE16" s="297"/>
      <c r="JF16" s="297"/>
      <c r="JG16" s="297"/>
      <c r="JH16" s="297"/>
      <c r="JI16" s="297"/>
      <c r="JJ16" s="297"/>
      <c r="JK16" s="297"/>
      <c r="JL16" s="297"/>
      <c r="JM16" s="297"/>
      <c r="JN16" s="297"/>
      <c r="JO16" s="297"/>
      <c r="JP16" s="297"/>
      <c r="JQ16" s="297"/>
      <c r="JR16" s="297"/>
      <c r="JS16" s="297"/>
      <c r="JT16" s="297"/>
      <c r="JU16" s="297"/>
      <c r="JV16" s="297"/>
      <c r="JW16" s="297"/>
      <c r="JX16" s="297"/>
      <c r="JY16" s="297"/>
      <c r="JZ16" s="297"/>
      <c r="KA16" s="297"/>
      <c r="KB16" s="297"/>
      <c r="KC16" s="297"/>
      <c r="KD16" s="297"/>
      <c r="KE16" s="297"/>
      <c r="KF16" s="297"/>
      <c r="KG16" s="297"/>
      <c r="KH16" s="297"/>
      <c r="KI16" s="297"/>
      <c r="KJ16" s="297"/>
      <c r="KK16" s="297"/>
      <c r="KL16" s="297"/>
      <c r="KM16" s="297"/>
      <c r="KN16" s="297"/>
      <c r="KO16" s="297"/>
      <c r="KP16" s="297"/>
      <c r="KQ16" s="297"/>
      <c r="KR16" s="297"/>
      <c r="KS16" s="297"/>
      <c r="KT16" s="297"/>
      <c r="KU16" s="297"/>
      <c r="KV16" s="297"/>
      <c r="KW16" s="297"/>
      <c r="KX16" s="297"/>
      <c r="KY16" s="297"/>
      <c r="KZ16" s="297"/>
      <c r="LA16" s="297"/>
      <c r="LB16" s="297"/>
      <c r="LC16" s="297"/>
      <c r="LD16" s="297"/>
      <c r="LE16" s="297"/>
      <c r="LF16" s="297"/>
      <c r="LG16" s="297"/>
      <c r="LH16" s="297"/>
      <c r="LI16" s="297"/>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297"/>
      <c r="MX16" s="297"/>
      <c r="MY16" s="297"/>
      <c r="MZ16" s="297"/>
      <c r="NA16" s="297"/>
      <c r="NB16" s="297"/>
      <c r="NC16" s="297"/>
      <c r="ND16" s="297"/>
      <c r="NE16" s="297"/>
      <c r="NF16" s="297"/>
      <c r="NG16" s="297"/>
      <c r="NH16" s="297"/>
      <c r="NI16" s="297"/>
      <c r="NJ16" s="297"/>
      <c r="NK16" s="297"/>
      <c r="NL16" s="297"/>
      <c r="NM16" s="297"/>
      <c r="NN16" s="297"/>
      <c r="NO16" s="297"/>
      <c r="NP16" s="297"/>
      <c r="NQ16" s="297"/>
      <c r="NR16" s="297"/>
      <c r="NS16" s="297"/>
      <c r="NT16" s="297"/>
      <c r="NU16" s="297"/>
      <c r="NV16" s="297"/>
      <c r="NW16" s="297"/>
      <c r="NX16" s="297"/>
      <c r="NY16" s="297"/>
      <c r="NZ16" s="297"/>
      <c r="OA16" s="297"/>
      <c r="OB16" s="297"/>
      <c r="OC16" s="297"/>
      <c r="OD16" s="297"/>
      <c r="OE16" s="298"/>
      <c r="OF16" s="304" t="s">
        <v>22</v>
      </c>
      <c r="OG16" s="305"/>
      <c r="OH16" s="305"/>
      <c r="OI16" s="305"/>
      <c r="OJ16" s="305"/>
      <c r="OK16" s="305"/>
      <c r="OL16" s="305"/>
      <c r="OM16" s="305"/>
      <c r="ON16" s="305"/>
      <c r="OO16" s="305"/>
      <c r="OP16" s="305"/>
      <c r="OQ16" s="305"/>
      <c r="OR16" s="305"/>
      <c r="OS16" s="305"/>
      <c r="OT16" s="305"/>
      <c r="OU16" s="305"/>
      <c r="OV16" s="305"/>
      <c r="OW16" s="305"/>
      <c r="OX16" s="305"/>
      <c r="OY16" s="306"/>
    </row>
    <row r="17" spans="1:415" ht="21.75" customHeight="1" x14ac:dyDescent="0.2">
      <c r="A17" s="329" t="s">
        <v>23</v>
      </c>
      <c r="B17" s="330"/>
      <c r="C17" s="330"/>
      <c r="D17" s="330"/>
      <c r="E17" s="330"/>
      <c r="F17" s="330"/>
      <c r="G17" s="330"/>
      <c r="H17" s="331"/>
      <c r="I17" s="99"/>
      <c r="J17" s="318" t="s">
        <v>24</v>
      </c>
      <c r="K17" s="319"/>
      <c r="L17" s="319"/>
      <c r="M17" s="319"/>
      <c r="N17" s="319"/>
      <c r="O17" s="319"/>
      <c r="P17" s="319"/>
      <c r="Q17" s="319"/>
      <c r="R17" s="319"/>
      <c r="S17" s="319"/>
      <c r="T17" s="319"/>
      <c r="U17" s="319"/>
      <c r="V17" s="319"/>
      <c r="W17" s="319"/>
      <c r="X17" s="319"/>
      <c r="Y17" s="319"/>
      <c r="Z17" s="319"/>
      <c r="AA17" s="319"/>
      <c r="AB17" s="319"/>
      <c r="AC17" s="320"/>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8"/>
      <c r="OF17" s="284" t="s">
        <v>25</v>
      </c>
      <c r="OG17" s="285"/>
      <c r="OH17" s="285" t="s">
        <v>26</v>
      </c>
      <c r="OI17" s="285"/>
      <c r="OJ17" s="290" t="s">
        <v>27</v>
      </c>
      <c r="OK17" s="291"/>
      <c r="OL17" s="291"/>
      <c r="OM17" s="291"/>
      <c r="ON17" s="291"/>
      <c r="OO17" s="291"/>
      <c r="OP17" s="291"/>
      <c r="OQ17" s="291"/>
      <c r="OR17" s="291"/>
      <c r="OS17" s="291"/>
      <c r="OT17" s="291"/>
      <c r="OU17" s="291"/>
      <c r="OV17" s="291"/>
      <c r="OW17" s="291"/>
      <c r="OX17" s="291"/>
      <c r="OY17" s="180"/>
    </row>
    <row r="18" spans="1:415" ht="17.25" customHeight="1" x14ac:dyDescent="0.2">
      <c r="A18" s="332"/>
      <c r="B18" s="333"/>
      <c r="C18" s="333"/>
      <c r="D18" s="333"/>
      <c r="E18" s="333"/>
      <c r="F18" s="333"/>
      <c r="G18" s="333"/>
      <c r="H18" s="334"/>
      <c r="I18" s="100"/>
      <c r="J18" s="90" t="s">
        <v>28</v>
      </c>
      <c r="K18" s="321">
        <v>1</v>
      </c>
      <c r="L18" s="321"/>
      <c r="M18" s="321">
        <v>2</v>
      </c>
      <c r="N18" s="321"/>
      <c r="O18" s="321">
        <v>3</v>
      </c>
      <c r="P18" s="321"/>
      <c r="Q18" s="321">
        <v>4</v>
      </c>
      <c r="R18" s="321"/>
      <c r="S18" s="321">
        <v>5</v>
      </c>
      <c r="T18" s="321"/>
      <c r="U18" s="321">
        <v>6</v>
      </c>
      <c r="V18" s="321"/>
      <c r="W18" s="321">
        <v>7</v>
      </c>
      <c r="X18" s="321"/>
      <c r="Y18" s="322" t="s">
        <v>29</v>
      </c>
      <c r="Z18" s="323"/>
      <c r="AA18" s="321" t="s">
        <v>30</v>
      </c>
      <c r="AB18" s="324" t="s">
        <v>31</v>
      </c>
      <c r="AC18" s="321"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286"/>
      <c r="OG18" s="287"/>
      <c r="OH18" s="287"/>
      <c r="OI18" s="287"/>
      <c r="OJ18" s="90" t="s">
        <v>28</v>
      </c>
      <c r="OK18" s="283">
        <v>1</v>
      </c>
      <c r="OL18" s="283"/>
      <c r="OM18" s="283">
        <v>2</v>
      </c>
      <c r="ON18" s="283"/>
      <c r="OO18" s="283">
        <v>3</v>
      </c>
      <c r="OP18" s="283"/>
      <c r="OQ18" s="283">
        <v>4</v>
      </c>
      <c r="OR18" s="283"/>
      <c r="OS18" s="283">
        <v>5</v>
      </c>
      <c r="OT18" s="283"/>
      <c r="OU18" s="283">
        <v>6</v>
      </c>
      <c r="OV18" s="283"/>
      <c r="OW18" s="283">
        <v>7</v>
      </c>
      <c r="OX18" s="283"/>
      <c r="OY18" s="178"/>
    </row>
    <row r="19" spans="1:415" ht="21" customHeight="1" thickBot="1" x14ac:dyDescent="0.25">
      <c r="A19" s="335"/>
      <c r="B19" s="336"/>
      <c r="C19" s="336"/>
      <c r="D19" s="336"/>
      <c r="E19" s="336"/>
      <c r="F19" s="336"/>
      <c r="G19" s="336"/>
      <c r="H19" s="337"/>
      <c r="I19" s="100"/>
      <c r="J19" s="90" t="s">
        <v>7</v>
      </c>
      <c r="K19" s="294">
        <f>J8</f>
        <v>0</v>
      </c>
      <c r="L19" s="295"/>
      <c r="M19" s="294">
        <f>J9</f>
        <v>0</v>
      </c>
      <c r="N19" s="295"/>
      <c r="O19" s="294">
        <f>J10</f>
        <v>0</v>
      </c>
      <c r="P19" s="295"/>
      <c r="Q19" s="294">
        <f>J11</f>
        <v>0</v>
      </c>
      <c r="R19" s="295"/>
      <c r="S19" s="294">
        <f>J12</f>
        <v>0</v>
      </c>
      <c r="T19" s="295"/>
      <c r="U19" s="294">
        <f>J13</f>
        <v>0</v>
      </c>
      <c r="V19" s="295"/>
      <c r="W19" s="294">
        <f>J14</f>
        <v>0</v>
      </c>
      <c r="X19" s="295"/>
      <c r="Y19" s="318"/>
      <c r="Z19" s="320"/>
      <c r="AA19" s="321"/>
      <c r="AB19" s="324"/>
      <c r="AC19" s="321"/>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286"/>
      <c r="OG19" s="287"/>
      <c r="OH19" s="287"/>
      <c r="OI19" s="287"/>
      <c r="OJ19" s="90" t="s">
        <v>7</v>
      </c>
      <c r="OK19" s="288"/>
      <c r="OL19" s="289"/>
      <c r="OM19" s="288"/>
      <c r="ON19" s="289"/>
      <c r="OO19" s="288"/>
      <c r="OP19" s="289"/>
      <c r="OQ19" s="288"/>
      <c r="OR19" s="289"/>
      <c r="OS19" s="288"/>
      <c r="OT19" s="289"/>
      <c r="OU19" s="288"/>
      <c r="OV19" s="289"/>
      <c r="OW19" s="288"/>
      <c r="OX19" s="289"/>
      <c r="OY19" s="178"/>
    </row>
    <row r="20" spans="1:415" s="1" customFormat="1" ht="71.25" customHeight="1" x14ac:dyDescent="0.2">
      <c r="A20" s="80" t="s">
        <v>33</v>
      </c>
      <c r="B20" s="81" t="s">
        <v>34</v>
      </c>
      <c r="C20" s="82" t="s">
        <v>35</v>
      </c>
      <c r="D20" s="82" t="s">
        <v>36</v>
      </c>
      <c r="E20" s="82" t="s">
        <v>37</v>
      </c>
      <c r="F20" s="83" t="s">
        <v>38</v>
      </c>
      <c r="G20" s="83" t="s">
        <v>39</v>
      </c>
      <c r="H20" s="84" t="s">
        <v>40</v>
      </c>
      <c r="I20" s="101"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321"/>
      <c r="AB20" s="324"/>
      <c r="AC20" s="32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58" t="s">
        <v>44</v>
      </c>
      <c r="OG20" s="258" t="s">
        <v>45</v>
      </c>
      <c r="OH20" s="258" t="s">
        <v>46</v>
      </c>
      <c r="OI20" s="258" t="s">
        <v>47</v>
      </c>
      <c r="OJ20" s="91"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79"/>
    </row>
    <row r="21" spans="1:415" ht="12.75" x14ac:dyDescent="0.2">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
      <c r="A22" s="138" t="s">
        <v>50</v>
      </c>
      <c r="B22" s="55" t="s">
        <v>51</v>
      </c>
      <c r="C22" s="139" t="s">
        <v>52</v>
      </c>
      <c r="D22" s="93">
        <v>0</v>
      </c>
      <c r="E22" s="26">
        <f>D22</f>
        <v>0</v>
      </c>
      <c r="F22" s="281"/>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5.5" hidden="1" outlineLevel="1" x14ac:dyDescent="0.2">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2.75" hidden="1" outlineLevel="2" x14ac:dyDescent="0.2">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2.75" hidden="1" outlineLevel="2" x14ac:dyDescent="0.2">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65" customHeight="1" collapsed="1" x14ac:dyDescent="0.2">
      <c r="A26" s="138" t="s">
        <v>54</v>
      </c>
      <c r="B26" s="55" t="s">
        <v>55</v>
      </c>
      <c r="C26" s="139" t="s">
        <v>52</v>
      </c>
      <c r="D26" s="93">
        <v>0</v>
      </c>
      <c r="E26" s="26">
        <f>D26</f>
        <v>0</v>
      </c>
      <c r="F26" s="281"/>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5.5" hidden="1" outlineLevel="1" x14ac:dyDescent="0.2">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2.75" hidden="1" outlineLevel="2" x14ac:dyDescent="0.2">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2.75" hidden="1" outlineLevel="2" x14ac:dyDescent="0.2">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2.75" collapsed="1" x14ac:dyDescent="0.2">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
      <c r="A31" s="138" t="s">
        <v>58</v>
      </c>
      <c r="B31" s="55" t="s">
        <v>59</v>
      </c>
      <c r="C31" s="139" t="s">
        <v>52</v>
      </c>
      <c r="D31" s="93">
        <v>0</v>
      </c>
      <c r="E31" s="26">
        <f>D31</f>
        <v>0</v>
      </c>
      <c r="F31" s="281"/>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5.5" hidden="1" outlineLevel="1" x14ac:dyDescent="0.2">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2.75" hidden="1" outlineLevel="2" x14ac:dyDescent="0.2">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2.75" hidden="1" outlineLevel="2" x14ac:dyDescent="0.2">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
      <c r="A35" s="138" t="s">
        <v>60</v>
      </c>
      <c r="B35" s="55" t="s">
        <v>61</v>
      </c>
      <c r="C35" s="139" t="s">
        <v>52</v>
      </c>
      <c r="D35" s="93">
        <v>0</v>
      </c>
      <c r="E35" s="26">
        <f>D35</f>
        <v>0</v>
      </c>
      <c r="F35" s="281"/>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2.75" hidden="1" outlineLevel="1" x14ac:dyDescent="0.2">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2.75" hidden="1" outlineLevel="2" x14ac:dyDescent="0.2">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2.75" hidden="1" outlineLevel="2" x14ac:dyDescent="0.2">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65" customHeight="1" collapsed="1" x14ac:dyDescent="0.2">
      <c r="A39" s="138" t="s">
        <v>62</v>
      </c>
      <c r="B39" s="55" t="s">
        <v>63</v>
      </c>
      <c r="C39" s="139" t="s">
        <v>52</v>
      </c>
      <c r="D39" s="93">
        <v>0</v>
      </c>
      <c r="E39" s="26">
        <f>D39</f>
        <v>0</v>
      </c>
      <c r="F39" s="281"/>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2.75" hidden="1" outlineLevel="1" x14ac:dyDescent="0.2">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2.75" hidden="1" outlineLevel="2" x14ac:dyDescent="0.2">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2.75" hidden="1" outlineLevel="2" x14ac:dyDescent="0.2">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1.15" customHeight="1" collapsed="1" x14ac:dyDescent="0.2">
      <c r="A43" s="138" t="s">
        <v>64</v>
      </c>
      <c r="B43" s="55" t="s">
        <v>65</v>
      </c>
      <c r="C43" s="139" t="s">
        <v>52</v>
      </c>
      <c r="D43" s="93">
        <v>0</v>
      </c>
      <c r="E43" s="26">
        <f>D43</f>
        <v>0</v>
      </c>
      <c r="F43" s="281"/>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25.5" hidden="1" outlineLevel="1" x14ac:dyDescent="0.2">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2.75" hidden="1" outlineLevel="2" x14ac:dyDescent="0.2">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2.75" hidden="1" outlineLevel="2" x14ac:dyDescent="0.2">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
      <c r="A47" s="138" t="s">
        <v>66</v>
      </c>
      <c r="B47" s="55" t="s">
        <v>67</v>
      </c>
      <c r="C47" s="139" t="s">
        <v>68</v>
      </c>
      <c r="D47" s="93">
        <v>0</v>
      </c>
      <c r="E47" s="26">
        <f t="shared" ref="E47" si="162">D47</f>
        <v>0</v>
      </c>
      <c r="F47" s="281"/>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2.75" hidden="1" outlineLevel="1" x14ac:dyDescent="0.2">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2.75" hidden="1" outlineLevel="2" x14ac:dyDescent="0.2">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2.75" hidden="1" outlineLevel="2" x14ac:dyDescent="0.2">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2.75" collapsed="1" x14ac:dyDescent="0.2">
      <c r="A51" s="138" t="s">
        <v>69</v>
      </c>
      <c r="B51" s="79" t="s">
        <v>70</v>
      </c>
      <c r="C51" s="139" t="s">
        <v>68</v>
      </c>
      <c r="D51" s="93">
        <v>0</v>
      </c>
      <c r="E51" s="26">
        <f t="shared" ref="E51" si="167">D51</f>
        <v>0</v>
      </c>
      <c r="F51" s="281"/>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2.75" hidden="1" outlineLevel="1" x14ac:dyDescent="0.2">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2.75" hidden="1" outlineLevel="2" x14ac:dyDescent="0.2">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2.75" hidden="1" outlineLevel="2" x14ac:dyDescent="0.2">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2.75" collapsed="1" x14ac:dyDescent="0.2">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8.25" x14ac:dyDescent="0.2">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2.75" x14ac:dyDescent="0.2">
      <c r="A57" s="138" t="s">
        <v>75</v>
      </c>
      <c r="B57" s="195"/>
      <c r="C57" s="139" t="s">
        <v>76</v>
      </c>
      <c r="D57" s="185">
        <v>0</v>
      </c>
      <c r="E57" s="30">
        <f>D57*1.1</f>
        <v>0</v>
      </c>
      <c r="F57" s="281"/>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2.75" hidden="1" outlineLevel="1" x14ac:dyDescent="0.2">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2.75" hidden="1" outlineLevel="2" x14ac:dyDescent="0.2">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2.75" hidden="1" outlineLevel="2" x14ac:dyDescent="0.2">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2.75" collapsed="1" x14ac:dyDescent="0.2">
      <c r="A61" s="138" t="s">
        <v>77</v>
      </c>
      <c r="B61" s="195"/>
      <c r="C61" s="139" t="s">
        <v>76</v>
      </c>
      <c r="D61" s="185">
        <v>0</v>
      </c>
      <c r="E61" s="30">
        <f>D61*1.1</f>
        <v>0</v>
      </c>
      <c r="F61" s="281"/>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2.75" hidden="1" outlineLevel="1" x14ac:dyDescent="0.2">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2.75" hidden="1" outlineLevel="2" x14ac:dyDescent="0.2">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2.75" hidden="1" outlineLevel="2" x14ac:dyDescent="0.2">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2.75" collapsed="1" x14ac:dyDescent="0.2">
      <c r="A65" s="138" t="s">
        <v>78</v>
      </c>
      <c r="B65" s="195"/>
      <c r="C65" s="139" t="s">
        <v>76</v>
      </c>
      <c r="D65" s="185">
        <v>0</v>
      </c>
      <c r="E65" s="30">
        <f>D65*1.1</f>
        <v>0</v>
      </c>
      <c r="F65" s="281"/>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2.75" hidden="1" outlineLevel="1" x14ac:dyDescent="0.2">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2.75" hidden="1" outlineLevel="2" x14ac:dyDescent="0.2">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2.75" hidden="1" outlineLevel="2" x14ac:dyDescent="0.2">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2.75" collapsed="1" x14ac:dyDescent="0.2">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
      <c r="A70" s="138" t="s">
        <v>81</v>
      </c>
      <c r="B70" s="55" t="s">
        <v>82</v>
      </c>
      <c r="C70" s="139" t="s">
        <v>52</v>
      </c>
      <c r="D70" s="93">
        <v>0</v>
      </c>
      <c r="E70" s="26">
        <f>D70</f>
        <v>0</v>
      </c>
      <c r="F70" s="281"/>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8.25" hidden="1" outlineLevel="1" x14ac:dyDescent="0.2">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2.75" hidden="1" outlineLevel="2" x14ac:dyDescent="0.2">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2.75" hidden="1" outlineLevel="2" x14ac:dyDescent="0.2">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
      <c r="A74" s="138" t="s">
        <v>83</v>
      </c>
      <c r="B74" s="55" t="s">
        <v>84</v>
      </c>
      <c r="C74" s="139" t="s">
        <v>52</v>
      </c>
      <c r="D74" s="93">
        <v>0</v>
      </c>
      <c r="E74" s="26">
        <f>D74</f>
        <v>0</v>
      </c>
      <c r="F74" s="281"/>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1" hidden="1" outlineLevel="1" x14ac:dyDescent="0.2">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2.75" hidden="1" outlineLevel="2" x14ac:dyDescent="0.2">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2.75" hidden="1" outlineLevel="2" x14ac:dyDescent="0.2">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
      <c r="A78" s="138" t="s">
        <v>85</v>
      </c>
      <c r="B78" s="55" t="s">
        <v>86</v>
      </c>
      <c r="C78" s="139" t="s">
        <v>52</v>
      </c>
      <c r="D78" s="93">
        <v>0</v>
      </c>
      <c r="E78" s="26">
        <f>D78</f>
        <v>0</v>
      </c>
      <c r="F78" s="281"/>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8.25" hidden="1" outlineLevel="1" x14ac:dyDescent="0.2">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2.75" hidden="1" outlineLevel="2" x14ac:dyDescent="0.2">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2.75" hidden="1" outlineLevel="2" x14ac:dyDescent="0.2">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
      <c r="A82" s="138" t="s">
        <v>87</v>
      </c>
      <c r="B82" s="55" t="s">
        <v>88</v>
      </c>
      <c r="C82" s="139" t="s">
        <v>52</v>
      </c>
      <c r="D82" s="93">
        <v>0</v>
      </c>
      <c r="E82" s="26">
        <f>D82</f>
        <v>0</v>
      </c>
      <c r="F82" s="281"/>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1" hidden="1" outlineLevel="1" x14ac:dyDescent="0.2">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2.75" hidden="1" outlineLevel="2" x14ac:dyDescent="0.2">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2.75" hidden="1" outlineLevel="2" x14ac:dyDescent="0.2">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
      <c r="A86" s="138" t="s">
        <v>89</v>
      </c>
      <c r="B86" s="55" t="s">
        <v>90</v>
      </c>
      <c r="C86" s="139" t="s">
        <v>52</v>
      </c>
      <c r="D86" s="93">
        <v>0</v>
      </c>
      <c r="E86" s="26">
        <f>D86</f>
        <v>0</v>
      </c>
      <c r="F86" s="281"/>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5.5" hidden="1" outlineLevel="1" x14ac:dyDescent="0.2">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2.75" hidden="1" outlineLevel="2" x14ac:dyDescent="0.2">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2.75" hidden="1" outlineLevel="2" x14ac:dyDescent="0.2">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2.75" collapsed="1" x14ac:dyDescent="0.2">
      <c r="A90" s="138" t="s">
        <v>91</v>
      </c>
      <c r="B90" s="55" t="s">
        <v>92</v>
      </c>
      <c r="C90" s="139" t="s">
        <v>52</v>
      </c>
      <c r="D90" s="93">
        <v>0</v>
      </c>
      <c r="E90" s="26">
        <f>D90</f>
        <v>0</v>
      </c>
      <c r="F90" s="281"/>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2.75" hidden="1" outlineLevel="1" x14ac:dyDescent="0.2">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2.75" hidden="1" outlineLevel="2" x14ac:dyDescent="0.2">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2.75" hidden="1" outlineLevel="2" x14ac:dyDescent="0.2">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2.75" collapsed="1" x14ac:dyDescent="0.2">
      <c r="A94" s="138" t="s">
        <v>93</v>
      </c>
      <c r="B94" s="55" t="s">
        <v>94</v>
      </c>
      <c r="C94" s="139" t="s">
        <v>52</v>
      </c>
      <c r="D94" s="93">
        <v>0</v>
      </c>
      <c r="E94" s="26">
        <f>D94</f>
        <v>0</v>
      </c>
      <c r="F94" s="281"/>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2.75" hidden="1" outlineLevel="1" x14ac:dyDescent="0.2">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2.75" hidden="1" outlineLevel="2" x14ac:dyDescent="0.2">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2.75" hidden="1" outlineLevel="2" x14ac:dyDescent="0.2">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65" customHeight="1" collapsed="1" x14ac:dyDescent="0.2">
      <c r="A98" s="138" t="s">
        <v>95</v>
      </c>
      <c r="B98" s="224" t="s">
        <v>96</v>
      </c>
      <c r="C98" s="139" t="s">
        <v>68</v>
      </c>
      <c r="D98" s="93">
        <v>0</v>
      </c>
      <c r="E98" s="26">
        <f t="shared" ref="E98" si="485">D98</f>
        <v>0</v>
      </c>
      <c r="F98" s="281"/>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8.25" hidden="1" outlineLevel="1" x14ac:dyDescent="0.2">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2.75" hidden="1" outlineLevel="2" x14ac:dyDescent="0.2">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2.75" hidden="1" outlineLevel="2" x14ac:dyDescent="0.2">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2.75" collapsed="1" x14ac:dyDescent="0.2">
      <c r="A102" s="225" t="s">
        <v>97</v>
      </c>
      <c r="B102" s="55" t="s">
        <v>98</v>
      </c>
      <c r="C102" s="139" t="s">
        <v>68</v>
      </c>
      <c r="D102" s="93">
        <v>0</v>
      </c>
      <c r="E102" s="26">
        <f>IF(D102&lt;10,LEFT(ROUND(D102,1),1)+IF(LEN(D102)=1,0,RIGHT(ROUND(D102,1),1)),LEFT(ROUND(D102,1),2)+IF(LEN(D102)&lt;=2,0,RIGHT(ROUND(D102,1),1)))</f>
        <v>0</v>
      </c>
      <c r="F102" s="281"/>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2.75" hidden="1" outlineLevel="1" x14ac:dyDescent="0.2">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2.75" hidden="1" outlineLevel="2" x14ac:dyDescent="0.2">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2.75" hidden="1" outlineLevel="2" x14ac:dyDescent="0.2">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2.75" collapsed="1" x14ac:dyDescent="0.2">
      <c r="A106" s="225" t="s">
        <v>99</v>
      </c>
      <c r="B106" s="55" t="s">
        <v>98</v>
      </c>
      <c r="C106" s="139" t="s">
        <v>68</v>
      </c>
      <c r="D106" s="93">
        <v>0</v>
      </c>
      <c r="E106" s="26">
        <f>IF(D106&lt;10,LEFT(ROUND(D106,1),1)+IF(LEN(D106)=1,0,RIGHT(ROUND(D106,1),1)),LEFT(ROUND(D106,1),2)+IF(LEN(D106)&lt;=2,0,RIGHT(ROUND(D106,1),1)))</f>
        <v>0</v>
      </c>
      <c r="F106" s="281"/>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2.75" hidden="1" outlineLevel="1" x14ac:dyDescent="0.2">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2.75" hidden="1" outlineLevel="2" x14ac:dyDescent="0.2">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2.75" hidden="1" outlineLevel="2" x14ac:dyDescent="0.2">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2.75" collapsed="1" x14ac:dyDescent="0.2">
      <c r="A110" s="225" t="s">
        <v>100</v>
      </c>
      <c r="B110" s="55" t="s">
        <v>98</v>
      </c>
      <c r="C110" s="139" t="s">
        <v>68</v>
      </c>
      <c r="D110" s="93">
        <v>0</v>
      </c>
      <c r="E110" s="26">
        <f>IF(D110&lt;10,LEFT(ROUND(D110,1),1)+IF(LEN(D110)=1,0,RIGHT(ROUND(D110,1),1)),LEFT(ROUND(D110,1),2)+IF(LEN(D110)&lt;=2,0,RIGHT(ROUND(D110,1),1)))</f>
        <v>0</v>
      </c>
      <c r="F110" s="281"/>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2.75" hidden="1" outlineLevel="1" x14ac:dyDescent="0.2">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2.75" hidden="1" outlineLevel="2" x14ac:dyDescent="0.2">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2.75" hidden="1" outlineLevel="2" x14ac:dyDescent="0.2">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2.75" collapsed="1" x14ac:dyDescent="0.2">
      <c r="A114" s="225" t="s">
        <v>101</v>
      </c>
      <c r="B114" s="55" t="s">
        <v>98</v>
      </c>
      <c r="C114" s="139" t="s">
        <v>68</v>
      </c>
      <c r="D114" s="93">
        <v>0</v>
      </c>
      <c r="E114" s="26">
        <f>IF(D114&lt;10,LEFT(ROUND(D114,1),1)+IF(LEN(D114)=1,0,RIGHT(ROUND(D114,1),1)),LEFT(ROUND(D114,1),2)+IF(LEN(D114)&lt;=2,0,RIGHT(ROUND(D114,1),1)))</f>
        <v>0</v>
      </c>
      <c r="F114" s="281"/>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2.75" hidden="1" outlineLevel="1" x14ac:dyDescent="0.2">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2.75" hidden="1" outlineLevel="2" x14ac:dyDescent="0.2">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2.75" hidden="1" outlineLevel="2" x14ac:dyDescent="0.2">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2.75" collapsed="1" x14ac:dyDescent="0.2">
      <c r="A118" s="225" t="s">
        <v>102</v>
      </c>
      <c r="B118" s="55" t="s">
        <v>98</v>
      </c>
      <c r="C118" s="139" t="s">
        <v>68</v>
      </c>
      <c r="D118" s="93">
        <v>0</v>
      </c>
      <c r="E118" s="26">
        <f>IF(D118&lt;10,LEFT(ROUND(D118,1),1)+IF(LEN(D118)=1,0,RIGHT(ROUND(D118,1),1)),LEFT(ROUND(D118,1),2)+IF(LEN(D118)&lt;=2,0,RIGHT(ROUND(D118,1),1)))</f>
        <v>0</v>
      </c>
      <c r="F118" s="281"/>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2.75" hidden="1" outlineLevel="1" x14ac:dyDescent="0.2">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2.75" hidden="1" outlineLevel="2" x14ac:dyDescent="0.2">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2.75" hidden="1" outlineLevel="2" x14ac:dyDescent="0.2">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2.75" collapsed="1" x14ac:dyDescent="0.2">
      <c r="A122" s="225" t="s">
        <v>103</v>
      </c>
      <c r="B122" s="55"/>
      <c r="C122" s="139" t="s">
        <v>68</v>
      </c>
      <c r="D122" s="93">
        <v>0</v>
      </c>
      <c r="E122" s="26">
        <f>IF(D122&lt;10,LEFT(ROUND(D122,1),1)+IF(LEN(D122)=1,0,RIGHT(ROUND(D122,1),1)),LEFT(ROUND(D122,1),2)+IF(LEN(D122)&lt;=2,0,RIGHT(ROUND(D122,1),1)))</f>
        <v>0</v>
      </c>
      <c r="F122" s="281"/>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2.75" hidden="1" outlineLevel="1" x14ac:dyDescent="0.2">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2.75" hidden="1" outlineLevel="2" x14ac:dyDescent="0.2">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2.75" hidden="1" outlineLevel="2" x14ac:dyDescent="0.2">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
      <c r="A126" s="138" t="s">
        <v>104</v>
      </c>
      <c r="B126" s="224" t="s">
        <v>105</v>
      </c>
      <c r="C126" s="139" t="s">
        <v>68</v>
      </c>
      <c r="D126" s="93">
        <v>0</v>
      </c>
      <c r="E126" s="26">
        <f t="shared" ref="E126" si="595">D126</f>
        <v>0</v>
      </c>
      <c r="F126" s="281"/>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5.5" hidden="1" outlineLevel="1" x14ac:dyDescent="0.2">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2.75" hidden="1" outlineLevel="2" x14ac:dyDescent="0.2">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2.75" hidden="1" outlineLevel="2" x14ac:dyDescent="0.2">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2.75" collapsed="1" x14ac:dyDescent="0.2">
      <c r="A130" s="225" t="s">
        <v>106</v>
      </c>
      <c r="B130" s="55" t="s">
        <v>98</v>
      </c>
      <c r="C130" s="139" t="s">
        <v>68</v>
      </c>
      <c r="D130" s="93">
        <v>0</v>
      </c>
      <c r="E130" s="26">
        <f>IF(D130&lt;10,LEFT(ROUND(D130,1),1)+IF(LEN(D130)=1,0,RIGHT(ROUND(D130,1),1)),LEFT(ROUND(D130,1),2)+IF(LEN(D130)&lt;=2,0,RIGHT(ROUND(D130,1),1)))</f>
        <v>0</v>
      </c>
      <c r="F130" s="281"/>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2.75" hidden="1" outlineLevel="1" x14ac:dyDescent="0.2">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2.75" hidden="1" outlineLevel="2" x14ac:dyDescent="0.2">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2.75" hidden="1" outlineLevel="2" x14ac:dyDescent="0.2">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2.75" collapsed="1" x14ac:dyDescent="0.2">
      <c r="A134" s="225" t="s">
        <v>107</v>
      </c>
      <c r="B134" s="55" t="s">
        <v>98</v>
      </c>
      <c r="C134" s="139" t="s">
        <v>68</v>
      </c>
      <c r="D134" s="93">
        <v>0</v>
      </c>
      <c r="E134" s="26">
        <f>IF(D134&lt;10,LEFT(ROUND(D134,1),1)+IF(LEN(D134)=1,0,RIGHT(ROUND(D134,1),1)),LEFT(ROUND(D134,1),2)+IF(LEN(D134)&lt;=2,0,RIGHT(ROUND(D134,1),1)))</f>
        <v>0</v>
      </c>
      <c r="F134" s="281"/>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2.75" hidden="1" outlineLevel="1" x14ac:dyDescent="0.2">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2.75" hidden="1" outlineLevel="2" x14ac:dyDescent="0.2">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2.75" hidden="1" outlineLevel="2" x14ac:dyDescent="0.2">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2.75" collapsed="1" x14ac:dyDescent="0.2">
      <c r="A138" s="225" t="s">
        <v>108</v>
      </c>
      <c r="B138" s="55" t="s">
        <v>98</v>
      </c>
      <c r="C138" s="139" t="s">
        <v>68</v>
      </c>
      <c r="D138" s="93">
        <v>0</v>
      </c>
      <c r="E138" s="26">
        <f>IF(D138&lt;10,LEFT(ROUND(D138,1),1)+IF(LEN(D138)=1,0,RIGHT(ROUND(D138,1),1)),LEFT(ROUND(D138,1),2)+IF(LEN(D138)&lt;=2,0,RIGHT(ROUND(D138,1),1)))</f>
        <v>0</v>
      </c>
      <c r="F138" s="281"/>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2.75" hidden="1" outlineLevel="1" x14ac:dyDescent="0.2">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2.75" hidden="1" outlineLevel="2" x14ac:dyDescent="0.2">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2.75" hidden="1" outlineLevel="2" x14ac:dyDescent="0.2">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2.75" collapsed="1" x14ac:dyDescent="0.2">
      <c r="A142" s="225" t="s">
        <v>109</v>
      </c>
      <c r="B142" s="55"/>
      <c r="C142" s="139" t="s">
        <v>68</v>
      </c>
      <c r="D142" s="93">
        <v>0</v>
      </c>
      <c r="E142" s="26">
        <f>IF(D142&lt;10,LEFT(ROUND(D142,1),1)+IF(LEN(D142)=1,0,RIGHT(ROUND(D142,1),1)),LEFT(ROUND(D142,1),2)+IF(LEN(D142)&lt;=2,0,RIGHT(ROUND(D142,1),1)))</f>
        <v>0</v>
      </c>
      <c r="F142" s="281"/>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2.75" hidden="1" outlineLevel="1" x14ac:dyDescent="0.2">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2.75" hidden="1" outlineLevel="2" x14ac:dyDescent="0.2">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2.75" hidden="1" outlineLevel="2" x14ac:dyDescent="0.2">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
      <c r="A146" s="138" t="s">
        <v>110</v>
      </c>
      <c r="B146" s="224" t="s">
        <v>111</v>
      </c>
      <c r="C146" s="139" t="s">
        <v>68</v>
      </c>
      <c r="D146" s="93">
        <v>0</v>
      </c>
      <c r="E146" s="26">
        <f t="shared" ref="E146" si="670">D146</f>
        <v>0</v>
      </c>
      <c r="F146" s="281"/>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5.5" hidden="1" outlineLevel="1" x14ac:dyDescent="0.2">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2.75" hidden="1" outlineLevel="2" x14ac:dyDescent="0.2">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2.75" hidden="1" outlineLevel="2" x14ac:dyDescent="0.2">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2.75" collapsed="1" x14ac:dyDescent="0.2">
      <c r="A150" s="225" t="s">
        <v>112</v>
      </c>
      <c r="B150" s="55" t="s">
        <v>98</v>
      </c>
      <c r="C150" s="139" t="s">
        <v>68</v>
      </c>
      <c r="D150" s="93">
        <v>0</v>
      </c>
      <c r="E150" s="26">
        <f>IF(D150&lt;10,LEFT(ROUND(D150,1),1)+IF(LEN(D150)=1,0,RIGHT(ROUND(D150,1),1)),LEFT(ROUND(D150,1),2)+IF(LEN(D150)&lt;=2,0,RIGHT(ROUND(D150,1),1)))</f>
        <v>0</v>
      </c>
      <c r="F150" s="281"/>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2.75" hidden="1" outlineLevel="1" x14ac:dyDescent="0.2">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2.75" hidden="1" outlineLevel="2" x14ac:dyDescent="0.2">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2.75" hidden="1" outlineLevel="2" x14ac:dyDescent="0.2">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2.75" collapsed="1" x14ac:dyDescent="0.2">
      <c r="A154" s="225" t="s">
        <v>113</v>
      </c>
      <c r="B154" s="55" t="s">
        <v>98</v>
      </c>
      <c r="C154" s="139" t="s">
        <v>68</v>
      </c>
      <c r="D154" s="93">
        <v>0</v>
      </c>
      <c r="E154" s="26">
        <f>IF(D154&lt;10,LEFT(ROUND(D154,1),1)+IF(LEN(D154)=1,0,RIGHT(ROUND(D154,1),1)),LEFT(ROUND(D154,1),2)+IF(LEN(D154)&lt;=2,0,RIGHT(ROUND(D154,1),1)))</f>
        <v>0</v>
      </c>
      <c r="F154" s="281"/>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2.75" hidden="1" outlineLevel="1" x14ac:dyDescent="0.2">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2.75" hidden="1" outlineLevel="2" x14ac:dyDescent="0.2">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2.75" hidden="1" outlineLevel="2" x14ac:dyDescent="0.2">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2.75" collapsed="1" x14ac:dyDescent="0.2">
      <c r="A158" s="225" t="s">
        <v>114</v>
      </c>
      <c r="B158" s="55" t="s">
        <v>98</v>
      </c>
      <c r="C158" s="139" t="s">
        <v>68</v>
      </c>
      <c r="D158" s="93">
        <v>0</v>
      </c>
      <c r="E158" s="26">
        <f>IF(D158&lt;10,LEFT(ROUND(D158,1),1)+IF(LEN(D158)=1,0,RIGHT(ROUND(D158,1),1)),LEFT(ROUND(D158,1),2)+IF(LEN(D158)&lt;=2,0,RIGHT(ROUND(D158,1),1)))</f>
        <v>0</v>
      </c>
      <c r="F158" s="281"/>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2.75" hidden="1" outlineLevel="1" x14ac:dyDescent="0.2">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2.75" hidden="1" outlineLevel="2" x14ac:dyDescent="0.2">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2.75" hidden="1" outlineLevel="2" x14ac:dyDescent="0.2">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2.75" collapsed="1" x14ac:dyDescent="0.2">
      <c r="A162" s="225" t="s">
        <v>115</v>
      </c>
      <c r="B162" s="55"/>
      <c r="C162" s="139" t="s">
        <v>68</v>
      </c>
      <c r="D162" s="93">
        <v>0</v>
      </c>
      <c r="E162" s="26">
        <f>IF(D162&lt;10,LEFT(ROUND(D162,1),1)+IF(LEN(D162)=1,0,RIGHT(ROUND(D162,1),1)),LEFT(ROUND(D162,1),2)+IF(LEN(D162)&lt;=2,0,RIGHT(ROUND(D162,1),1)))</f>
        <v>0</v>
      </c>
      <c r="F162" s="281"/>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2.75" hidden="1" outlineLevel="1" x14ac:dyDescent="0.2">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2.75" hidden="1" outlineLevel="2" x14ac:dyDescent="0.2">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2.75" hidden="1" outlineLevel="2" x14ac:dyDescent="0.2">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8.25" collapsed="1" x14ac:dyDescent="0.2">
      <c r="A166" s="138" t="s">
        <v>122</v>
      </c>
      <c r="B166" s="224" t="s">
        <v>123</v>
      </c>
      <c r="C166" s="139" t="s">
        <v>68</v>
      </c>
      <c r="D166" s="93">
        <v>0</v>
      </c>
      <c r="E166" s="26">
        <f t="shared" ref="E166" si="744">D166</f>
        <v>0</v>
      </c>
      <c r="F166" s="281"/>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5.5" hidden="1" outlineLevel="1" x14ac:dyDescent="0.2">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2.75" hidden="1" outlineLevel="2" x14ac:dyDescent="0.2">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2.75" hidden="1" outlineLevel="2" x14ac:dyDescent="0.2">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2.75" collapsed="1" x14ac:dyDescent="0.2">
      <c r="A170" s="225" t="s">
        <v>124</v>
      </c>
      <c r="B170" s="224" t="s">
        <v>125</v>
      </c>
      <c r="C170" s="139" t="s">
        <v>68</v>
      </c>
      <c r="D170" s="93">
        <v>0</v>
      </c>
      <c r="E170" s="26">
        <f>IF(D170&lt;10,LEFT(ROUND(D170,1),1)+IF(LEN(D170)=1,0,RIGHT(ROUND(D170,1),1)),LEFT(ROUND(D170,1),2)+IF(LEN(D170)&lt;=2,0,RIGHT(ROUND(D170,1),1)))</f>
        <v>0</v>
      </c>
      <c r="F170" s="281"/>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2.75" hidden="1" outlineLevel="1" x14ac:dyDescent="0.2">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2.75" hidden="1" outlineLevel="2" x14ac:dyDescent="0.2">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2.75" hidden="1" outlineLevel="2" x14ac:dyDescent="0.2">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2.75" collapsed="1" x14ac:dyDescent="0.2">
      <c r="A174" s="225" t="s">
        <v>126</v>
      </c>
      <c r="B174" s="224" t="s">
        <v>127</v>
      </c>
      <c r="C174" s="139" t="s">
        <v>68</v>
      </c>
      <c r="D174" s="93">
        <v>0</v>
      </c>
      <c r="E174" s="26">
        <f>IF(D174&lt;10,LEFT(ROUND(D174,1),1)+IF(LEN(D174)=1,0,RIGHT(ROUND(D174,1),1)),LEFT(ROUND(D174,1),2)+IF(LEN(D174)&lt;=2,0,RIGHT(ROUND(D174,1),1)))</f>
        <v>0</v>
      </c>
      <c r="F174" s="281"/>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2.75" hidden="1" outlineLevel="1" x14ac:dyDescent="0.2">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2.75" hidden="1" outlineLevel="2" x14ac:dyDescent="0.2">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2.75" hidden="1" outlineLevel="2" x14ac:dyDescent="0.2">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
      <c r="A178" s="138" t="s">
        <v>128</v>
      </c>
      <c r="B178" s="224" t="s">
        <v>129</v>
      </c>
      <c r="C178" s="139" t="s">
        <v>68</v>
      </c>
      <c r="D178" s="93">
        <v>0</v>
      </c>
      <c r="E178" s="26">
        <f t="shared" ref="E178" si="791">D178</f>
        <v>0</v>
      </c>
      <c r="F178" s="281"/>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5.5" hidden="1" outlineLevel="1" x14ac:dyDescent="0.2">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2.75" hidden="1" outlineLevel="2" x14ac:dyDescent="0.2">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2.75" hidden="1" outlineLevel="2" x14ac:dyDescent="0.2">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2.75" collapsed="1" x14ac:dyDescent="0.2">
      <c r="A182" s="138" t="s">
        <v>130</v>
      </c>
      <c r="B182" s="224" t="s">
        <v>131</v>
      </c>
      <c r="C182" s="139" t="s">
        <v>68</v>
      </c>
      <c r="D182" s="93">
        <v>0</v>
      </c>
      <c r="E182" s="26">
        <f>IF(D182&lt;10,LEFT(ROUND(D182,1),1)+IF(LEN(D182)=1,0,RIGHT(ROUND(D182,1),1)),LEFT(ROUND(D182,1),2)+IF(LEN(D182)&lt;=2,0,RIGHT(ROUND(D182,1),1)))</f>
        <v>0</v>
      </c>
      <c r="F182" s="281"/>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2.75" hidden="1" outlineLevel="1" x14ac:dyDescent="0.2">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2.75" hidden="1" outlineLevel="2" x14ac:dyDescent="0.2">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2.75" hidden="1" outlineLevel="2" x14ac:dyDescent="0.2">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2.75" collapsed="1" x14ac:dyDescent="0.2">
      <c r="A186" s="138" t="s">
        <v>132</v>
      </c>
      <c r="B186" s="224" t="s">
        <v>133</v>
      </c>
      <c r="C186" s="139" t="s">
        <v>68</v>
      </c>
      <c r="D186" s="93">
        <v>0</v>
      </c>
      <c r="E186" s="26">
        <f>IF(D186&lt;10,LEFT(ROUND(D186,1),1)+IF(LEN(D186)=1,0,RIGHT(ROUND(D186,1),1)),LEFT(ROUND(D186,1),2)+IF(LEN(D186)&lt;=2,0,RIGHT(ROUND(D186,1),1)))</f>
        <v>0</v>
      </c>
      <c r="F186" s="281"/>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2.75" hidden="1" outlineLevel="1" x14ac:dyDescent="0.2">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2.75" hidden="1" outlineLevel="2" x14ac:dyDescent="0.2">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2.75" hidden="1" outlineLevel="2" x14ac:dyDescent="0.2">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
      <c r="A190" s="138" t="s">
        <v>134</v>
      </c>
      <c r="B190" s="55" t="s">
        <v>135</v>
      </c>
      <c r="C190" s="139" t="s">
        <v>52</v>
      </c>
      <c r="D190" s="93">
        <v>0</v>
      </c>
      <c r="E190" s="26">
        <f>D190</f>
        <v>0</v>
      </c>
      <c r="F190" s="281"/>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5.5" hidden="1" outlineLevel="1" x14ac:dyDescent="0.2">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2.75" hidden="1" outlineLevel="2" x14ac:dyDescent="0.2">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2.75" hidden="1" outlineLevel="2" x14ac:dyDescent="0.2">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8.25" collapsed="1" x14ac:dyDescent="0.2">
      <c r="A194" s="138" t="s">
        <v>136</v>
      </c>
      <c r="B194" s="55" t="s">
        <v>137</v>
      </c>
      <c r="C194" s="139" t="s">
        <v>52</v>
      </c>
      <c r="D194" s="93">
        <v>0</v>
      </c>
      <c r="E194" s="26">
        <f>D194</f>
        <v>0</v>
      </c>
      <c r="F194" s="281"/>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8.25" hidden="1" outlineLevel="1" x14ac:dyDescent="0.2">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2.75" hidden="1" outlineLevel="2" x14ac:dyDescent="0.2">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2.75" hidden="1" outlineLevel="2" x14ac:dyDescent="0.2">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8.25" collapsed="1" x14ac:dyDescent="0.2">
      <c r="A198" s="138" t="s">
        <v>138</v>
      </c>
      <c r="B198" s="55" t="s">
        <v>139</v>
      </c>
      <c r="C198" s="139" t="s">
        <v>52</v>
      </c>
      <c r="D198" s="93">
        <v>0</v>
      </c>
      <c r="E198" s="26">
        <f>D198</f>
        <v>0</v>
      </c>
      <c r="F198" s="281"/>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8.25" hidden="1" outlineLevel="1" x14ac:dyDescent="0.2">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2.75" hidden="1" outlineLevel="2" x14ac:dyDescent="0.2">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2.75" hidden="1" outlineLevel="2" x14ac:dyDescent="0.2">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
      <c r="A202" s="138" t="s">
        <v>140</v>
      </c>
      <c r="B202" s="55" t="s">
        <v>141</v>
      </c>
      <c r="C202" s="139" t="s">
        <v>52</v>
      </c>
      <c r="D202" s="93">
        <v>0</v>
      </c>
      <c r="E202" s="26">
        <f>D202</f>
        <v>0</v>
      </c>
      <c r="F202" s="281"/>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5.5" hidden="1" outlineLevel="1" x14ac:dyDescent="0.2">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2.75" hidden="1" outlineLevel="2" x14ac:dyDescent="0.2">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2.75" hidden="1" outlineLevel="2" x14ac:dyDescent="0.2">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
      <c r="A206" s="138" t="s">
        <v>142</v>
      </c>
      <c r="B206" s="55" t="s">
        <v>143</v>
      </c>
      <c r="C206" s="139" t="s">
        <v>52</v>
      </c>
      <c r="D206" s="93">
        <v>0</v>
      </c>
      <c r="E206" s="26">
        <f>D206</f>
        <v>0</v>
      </c>
      <c r="F206" s="281"/>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2.75" hidden="1" outlineLevel="1" x14ac:dyDescent="0.2">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2.75" hidden="1" outlineLevel="2" x14ac:dyDescent="0.2">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2.75" hidden="1" outlineLevel="2" x14ac:dyDescent="0.2">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
      <c r="A210" s="138" t="s">
        <v>144</v>
      </c>
      <c r="B210" s="55" t="s">
        <v>145</v>
      </c>
      <c r="C210" s="139" t="s">
        <v>52</v>
      </c>
      <c r="D210" s="93">
        <v>0</v>
      </c>
      <c r="E210" s="26">
        <f>D210</f>
        <v>0</v>
      </c>
      <c r="F210" s="281"/>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2.75" hidden="1" outlineLevel="1" x14ac:dyDescent="0.2">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2.75" hidden="1" outlineLevel="2" x14ac:dyDescent="0.2">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2.75" hidden="1" outlineLevel="2" x14ac:dyDescent="0.2">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2.75" collapsed="1" x14ac:dyDescent="0.2">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5.5" x14ac:dyDescent="0.2">
      <c r="A215" s="138" t="s">
        <v>148</v>
      </c>
      <c r="B215" s="55" t="s">
        <v>149</v>
      </c>
      <c r="C215" s="139" t="s">
        <v>68</v>
      </c>
      <c r="D215" s="93">
        <v>0</v>
      </c>
      <c r="E215" s="26">
        <f t="shared" ref="E215" si="942">D215</f>
        <v>0</v>
      </c>
      <c r="F215" s="281"/>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5.5" hidden="1" outlineLevel="1" x14ac:dyDescent="0.2">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2.75" hidden="1" outlineLevel="2" x14ac:dyDescent="0.2">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2.75" hidden="1" outlineLevel="2" x14ac:dyDescent="0.2">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
      <c r="A219" s="138" t="s">
        <v>150</v>
      </c>
      <c r="B219" s="55" t="s">
        <v>151</v>
      </c>
      <c r="C219" s="139" t="s">
        <v>52</v>
      </c>
      <c r="D219" s="93">
        <v>0</v>
      </c>
      <c r="E219" s="26">
        <f>D219</f>
        <v>0</v>
      </c>
      <c r="F219" s="281"/>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5.5" hidden="1" outlineLevel="1" x14ac:dyDescent="0.2">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2.75" hidden="1" outlineLevel="2" x14ac:dyDescent="0.2">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2.75" hidden="1" outlineLevel="2" x14ac:dyDescent="0.2">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
      <c r="A223" s="138" t="s">
        <v>152</v>
      </c>
      <c r="B223" s="55" t="s">
        <v>153</v>
      </c>
      <c r="C223" s="139" t="s">
        <v>52</v>
      </c>
      <c r="D223" s="93">
        <v>0</v>
      </c>
      <c r="E223" s="26">
        <f>D223</f>
        <v>0</v>
      </c>
      <c r="F223" s="281"/>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2.75" hidden="1" outlineLevel="1" x14ac:dyDescent="0.2">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2.75" hidden="1" outlineLevel="2" x14ac:dyDescent="0.2">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2.75" hidden="1" outlineLevel="2" x14ac:dyDescent="0.2">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65" customHeight="1" collapsed="1" x14ac:dyDescent="0.2">
      <c r="A227" s="138" t="s">
        <v>154</v>
      </c>
      <c r="B227" s="55" t="s">
        <v>155</v>
      </c>
      <c r="C227" s="139" t="s">
        <v>52</v>
      </c>
      <c r="D227" s="93">
        <v>0</v>
      </c>
      <c r="E227" s="26">
        <f>D227</f>
        <v>0</v>
      </c>
      <c r="F227" s="281"/>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5.5" hidden="1" outlineLevel="1" x14ac:dyDescent="0.2">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2.75" hidden="1" outlineLevel="2" x14ac:dyDescent="0.2">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2.75" hidden="1" outlineLevel="2" x14ac:dyDescent="0.2">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5.5" collapsed="1" x14ac:dyDescent="0.2">
      <c r="A231" s="138" t="s">
        <v>156</v>
      </c>
      <c r="B231" s="55" t="s">
        <v>157</v>
      </c>
      <c r="C231" s="139" t="s">
        <v>52</v>
      </c>
      <c r="D231" s="93">
        <v>0</v>
      </c>
      <c r="E231" s="26">
        <f>D231</f>
        <v>0</v>
      </c>
      <c r="F231" s="281"/>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5.5" hidden="1" outlineLevel="1" x14ac:dyDescent="0.2">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2.75" hidden="1" outlineLevel="2" x14ac:dyDescent="0.2">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2.75" hidden="1" outlineLevel="2" x14ac:dyDescent="0.2">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
      <c r="A235" s="138" t="s">
        <v>158</v>
      </c>
      <c r="B235" s="224" t="s">
        <v>159</v>
      </c>
      <c r="C235" s="228" t="s">
        <v>68</v>
      </c>
      <c r="D235" s="93">
        <v>0</v>
      </c>
      <c r="E235" s="26">
        <f>D235</f>
        <v>0</v>
      </c>
      <c r="F235" s="281"/>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8.25" hidden="1" outlineLevel="1" x14ac:dyDescent="0.2">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2.75" hidden="1" outlineLevel="2" x14ac:dyDescent="0.2">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2.75" hidden="1" outlineLevel="2" x14ac:dyDescent="0.2">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
      <c r="A239" s="225" t="s">
        <v>160</v>
      </c>
      <c r="B239" s="224" t="s">
        <v>161</v>
      </c>
      <c r="C239" s="228" t="s">
        <v>68</v>
      </c>
      <c r="D239" s="93">
        <v>0</v>
      </c>
      <c r="E239" s="26">
        <f>IF(D239&lt;10,LEFT(ROUND(D239,1),1)+IF(LEN(D239)=1,0,RIGHT(ROUND(D239,1),1)),LEFT(ROUND(D239,1),2)+IF(LEN(D239)&lt;=2,0,RIGHT(ROUND(D239,1),1)))</f>
        <v>0</v>
      </c>
      <c r="F239" s="281"/>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2.75" hidden="1" outlineLevel="1" x14ac:dyDescent="0.2">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2.75" hidden="1" outlineLevel="2" x14ac:dyDescent="0.2">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2.75" hidden="1" outlineLevel="2" x14ac:dyDescent="0.2">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5.5" collapsed="1" x14ac:dyDescent="0.2">
      <c r="A243" s="138" t="s">
        <v>162</v>
      </c>
      <c r="B243" s="55" t="s">
        <v>163</v>
      </c>
      <c r="C243" s="139" t="s">
        <v>52</v>
      </c>
      <c r="D243" s="93">
        <v>0</v>
      </c>
      <c r="E243" s="26">
        <f>D243</f>
        <v>0</v>
      </c>
      <c r="F243" s="281"/>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5.5" hidden="1" outlineLevel="1" x14ac:dyDescent="0.2">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2.75" hidden="1" outlineLevel="2" x14ac:dyDescent="0.2">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2.75" hidden="1" outlineLevel="2" x14ac:dyDescent="0.2">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5.5" collapsed="1" x14ac:dyDescent="0.2">
      <c r="A247" s="138" t="s">
        <v>164</v>
      </c>
      <c r="B247" s="55" t="s">
        <v>165</v>
      </c>
      <c r="C247" s="139" t="s">
        <v>52</v>
      </c>
      <c r="D247" s="93">
        <v>0</v>
      </c>
      <c r="E247" s="26">
        <f>D247</f>
        <v>0</v>
      </c>
      <c r="F247" s="281"/>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5.5" hidden="1" outlineLevel="1" x14ac:dyDescent="0.2">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2.75" hidden="1" outlineLevel="2" x14ac:dyDescent="0.2">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2.75" hidden="1" outlineLevel="2" x14ac:dyDescent="0.2">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2.75" collapsed="1" x14ac:dyDescent="0.2">
      <c r="A251" s="138" t="s">
        <v>166</v>
      </c>
      <c r="B251" s="55" t="s">
        <v>167</v>
      </c>
      <c r="C251" s="139" t="s">
        <v>68</v>
      </c>
      <c r="D251" s="93">
        <v>0</v>
      </c>
      <c r="E251" s="26">
        <f t="shared" ref="E251" si="1079">D251</f>
        <v>0</v>
      </c>
      <c r="F251" s="281"/>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2.75" hidden="1" outlineLevel="1" x14ac:dyDescent="0.2">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2.75" hidden="1" outlineLevel="2" x14ac:dyDescent="0.2">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2.75" hidden="1" outlineLevel="2" x14ac:dyDescent="0.2">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2.75" collapsed="1" x14ac:dyDescent="0.2">
      <c r="A255" s="138" t="s">
        <v>168</v>
      </c>
      <c r="B255" s="55" t="s">
        <v>169</v>
      </c>
      <c r="C255" s="228" t="s">
        <v>68</v>
      </c>
      <c r="D255" s="93">
        <v>0</v>
      </c>
      <c r="E255" s="26">
        <f>D255</f>
        <v>0</v>
      </c>
      <c r="F255" s="281"/>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2.75" hidden="1" outlineLevel="1" x14ac:dyDescent="0.2">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2.75" hidden="1" outlineLevel="2" x14ac:dyDescent="0.2">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2.75" hidden="1" outlineLevel="2" x14ac:dyDescent="0.2">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2.75" collapsed="1" x14ac:dyDescent="0.2">
      <c r="A259" s="225" t="s">
        <v>170</v>
      </c>
      <c r="B259" s="224" t="s">
        <v>171</v>
      </c>
      <c r="C259" s="228" t="s">
        <v>68</v>
      </c>
      <c r="D259" s="93">
        <v>0</v>
      </c>
      <c r="E259" s="26">
        <f>IF(D259&lt;10,LEFT(ROUND(D259,1),1)+IF(LEN(D259)=1,0,RIGHT(ROUND(D259,1),1)),LEFT(ROUND(D259,1),2)+IF(LEN(D259)&lt;=2,0,RIGHT(ROUND(D259,1),1)))</f>
        <v>0</v>
      </c>
      <c r="F259" s="281"/>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2.75" hidden="1" outlineLevel="1" x14ac:dyDescent="0.2">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2.75" hidden="1" outlineLevel="2" x14ac:dyDescent="0.2">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2.75" hidden="1" outlineLevel="2" x14ac:dyDescent="0.2">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5.5" collapsed="1" x14ac:dyDescent="0.2">
      <c r="A263" s="138" t="s">
        <v>172</v>
      </c>
      <c r="B263" s="55" t="s">
        <v>173</v>
      </c>
      <c r="C263" s="139" t="s">
        <v>68</v>
      </c>
      <c r="D263" s="93">
        <v>0</v>
      </c>
      <c r="E263" s="26">
        <f t="shared" ref="E263" si="1128">D263</f>
        <v>0</v>
      </c>
      <c r="F263" s="281"/>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5.5" hidden="1" outlineLevel="1" x14ac:dyDescent="0.2">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2.75" hidden="1" outlineLevel="2" x14ac:dyDescent="0.2">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2.75" hidden="1" outlineLevel="2" x14ac:dyDescent="0.2">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2.75" collapsed="1" x14ac:dyDescent="0.2">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2.75" x14ac:dyDescent="0.2">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65" customHeight="1" x14ac:dyDescent="0.2">
      <c r="A269" s="138" t="s">
        <v>178</v>
      </c>
      <c r="B269" s="224" t="s">
        <v>179</v>
      </c>
      <c r="C269" s="139" t="s">
        <v>68</v>
      </c>
      <c r="D269" s="93">
        <v>0</v>
      </c>
      <c r="E269" s="26">
        <f t="shared" ref="E269:E284" si="1133">D269</f>
        <v>0</v>
      </c>
      <c r="F269" s="281"/>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8.25" hidden="1" outlineLevel="1" x14ac:dyDescent="0.2">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2.75" hidden="1" outlineLevel="2" x14ac:dyDescent="0.2">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2.75" hidden="1" outlineLevel="2" x14ac:dyDescent="0.2">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2.75" collapsed="1" x14ac:dyDescent="0.2">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2.75" hidden="1" outlineLevel="1" x14ac:dyDescent="0.2">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2.75" hidden="1" outlineLevel="2" x14ac:dyDescent="0.2">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2.75" hidden="1" outlineLevel="2" x14ac:dyDescent="0.2">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2.75" collapsed="1" x14ac:dyDescent="0.2">
      <c r="A277" s="225" t="s">
        <v>181</v>
      </c>
      <c r="B277" s="55" t="s">
        <v>98</v>
      </c>
      <c r="C277" s="228" t="s">
        <v>68</v>
      </c>
      <c r="D277" s="93">
        <v>0</v>
      </c>
      <c r="E277" s="26">
        <f>IF(D277&lt;10,LEFT(ROUND(D277,1),1)+IF(LEN(D277)=1,0,RIGHT(ROUND(D277,1),1)),LEFT(ROUND(D277,1),2)+IF(LEN(D277)&lt;=2,0,RIGHT(ROUND(D277,1),1)))</f>
        <v>0</v>
      </c>
      <c r="F277" s="281"/>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2.75" hidden="1" outlineLevel="1" x14ac:dyDescent="0.2">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2.75" hidden="1" outlineLevel="2" x14ac:dyDescent="0.2">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2.75" hidden="1" outlineLevel="2" x14ac:dyDescent="0.2">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2.75" collapsed="1" x14ac:dyDescent="0.2">
      <c r="A281" s="225" t="s">
        <v>182</v>
      </c>
      <c r="B281" s="55" t="s">
        <v>98</v>
      </c>
      <c r="C281" s="228" t="s">
        <v>68</v>
      </c>
      <c r="D281" s="93">
        <v>0</v>
      </c>
      <c r="E281" s="26">
        <f>IF(D281&lt;10,LEFT(ROUND(D281,1),1)+IF(LEN(D281)=1,0,RIGHT(ROUND(D281,1),1)),LEFT(ROUND(D281,1),2)+IF(LEN(D281)&lt;=2,0,RIGHT(ROUND(D281,1),1)))</f>
        <v>0</v>
      </c>
      <c r="F281" s="281"/>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2.75" hidden="1" outlineLevel="1" x14ac:dyDescent="0.2">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2.75" hidden="1" outlineLevel="2" x14ac:dyDescent="0.2">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2.75" hidden="1" outlineLevel="2" x14ac:dyDescent="0.2">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2.75" collapsed="1" x14ac:dyDescent="0.2">
      <c r="A285" s="225" t="s">
        <v>183</v>
      </c>
      <c r="B285" s="55"/>
      <c r="C285" s="228" t="s">
        <v>68</v>
      </c>
      <c r="D285" s="93">
        <v>0</v>
      </c>
      <c r="E285" s="26">
        <f>IF(D285&lt;10,LEFT(ROUND(D285,1),1)+IF(LEN(D285)=1,0,RIGHT(ROUND(D285,1),1)),LEFT(ROUND(D285,1),2)+IF(LEN(D285)&lt;=2,0,RIGHT(ROUND(D285,1),1)))</f>
        <v>0</v>
      </c>
      <c r="F285" s="281"/>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2.75" hidden="1" outlineLevel="1" x14ac:dyDescent="0.2">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2.75" hidden="1" outlineLevel="2" x14ac:dyDescent="0.2">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2.75" hidden="1" outlineLevel="2" x14ac:dyDescent="0.2">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2.75" collapsed="1" x14ac:dyDescent="0.2">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1" x14ac:dyDescent="0.2">
      <c r="A290" s="138" t="s">
        <v>186</v>
      </c>
      <c r="B290" s="55" t="s">
        <v>187</v>
      </c>
      <c r="C290" s="139" t="s">
        <v>68</v>
      </c>
      <c r="D290" s="93">
        <v>0</v>
      </c>
      <c r="E290" s="26">
        <f t="shared" ref="E290" si="1220">D290</f>
        <v>0</v>
      </c>
      <c r="F290" s="281"/>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8.25" hidden="1" outlineLevel="1" x14ac:dyDescent="0.2">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2.75" hidden="1" outlineLevel="2" x14ac:dyDescent="0.2">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2.75" hidden="1" outlineLevel="2" x14ac:dyDescent="0.2">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2.75" collapsed="1" x14ac:dyDescent="0.2">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65" customHeight="1" x14ac:dyDescent="0.2">
      <c r="A295" s="138" t="s">
        <v>190</v>
      </c>
      <c r="B295" s="55" t="s">
        <v>191</v>
      </c>
      <c r="C295" s="139" t="s">
        <v>68</v>
      </c>
      <c r="D295" s="93">
        <v>0</v>
      </c>
      <c r="E295" s="26">
        <f t="shared" ref="E295" si="1225">D295</f>
        <v>0</v>
      </c>
      <c r="F295" s="281"/>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5.5" hidden="1" outlineLevel="1" x14ac:dyDescent="0.2">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2.75" hidden="1" outlineLevel="2" x14ac:dyDescent="0.2">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2.75" hidden="1" outlineLevel="2" x14ac:dyDescent="0.2">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2.75" collapsed="1" x14ac:dyDescent="0.2">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64"/>
      <c r="AE299" s="264"/>
      <c r="AF299" s="264"/>
      <c r="AG299" s="264"/>
      <c r="AH299" s="264"/>
      <c r="AI299" s="264"/>
      <c r="AJ299" s="264"/>
      <c r="AK299" s="264"/>
      <c r="AL299" s="264"/>
      <c r="AM299" s="264"/>
      <c r="AN299" s="264"/>
      <c r="AO299" s="264"/>
      <c r="AP299" s="264"/>
      <c r="AQ299" s="264"/>
      <c r="AR299" s="264"/>
      <c r="AS299" s="264"/>
      <c r="AT299" s="264"/>
      <c r="AU299" s="264"/>
      <c r="AV299" s="264"/>
      <c r="AW299" s="264"/>
      <c r="AX299" s="264"/>
      <c r="AY299" s="264"/>
      <c r="AZ299" s="264"/>
      <c r="BA299" s="264"/>
      <c r="BB299" s="264"/>
      <c r="BC299" s="264"/>
      <c r="BD299" s="264"/>
      <c r="BE299" s="264"/>
      <c r="BF299" s="264"/>
      <c r="BG299" s="264"/>
      <c r="BH299" s="264"/>
      <c r="BI299" s="264"/>
      <c r="BJ299" s="264"/>
      <c r="BK299" s="264"/>
      <c r="BL299" s="264"/>
      <c r="BM299" s="264"/>
      <c r="BN299" s="264"/>
      <c r="BO299" s="264"/>
      <c r="BP299" s="264"/>
      <c r="BQ299" s="264"/>
      <c r="BR299" s="264"/>
      <c r="BS299" s="264"/>
      <c r="BT299" s="264"/>
      <c r="BU299" s="264"/>
      <c r="BV299" s="264"/>
      <c r="BW299" s="264"/>
      <c r="BX299" s="264"/>
      <c r="BY299" s="264"/>
      <c r="BZ299" s="264"/>
      <c r="CA299" s="264"/>
      <c r="CB299" s="264"/>
      <c r="CC299" s="264"/>
      <c r="CD299" s="264"/>
      <c r="CE299" s="264"/>
      <c r="CF299" s="264"/>
      <c r="CG299" s="264"/>
      <c r="CH299" s="264"/>
      <c r="CI299" s="264"/>
      <c r="CJ299" s="264"/>
      <c r="CK299" s="264"/>
      <c r="CL299" s="264"/>
      <c r="CM299" s="264"/>
      <c r="CN299" s="264"/>
      <c r="CO299" s="264"/>
      <c r="CP299" s="264"/>
      <c r="CQ299" s="264"/>
      <c r="CR299" s="264"/>
      <c r="CS299" s="264"/>
      <c r="CT299" s="264"/>
      <c r="CU299" s="264"/>
      <c r="CV299" s="264"/>
      <c r="CW299" s="264"/>
      <c r="CX299" s="264"/>
      <c r="CY299" s="264"/>
      <c r="CZ299" s="264"/>
      <c r="DA299" s="264"/>
      <c r="DB299" s="264"/>
      <c r="DC299" s="264"/>
      <c r="DD299" s="264"/>
      <c r="DE299" s="264"/>
      <c r="DF299" s="264"/>
      <c r="DG299" s="264"/>
      <c r="DH299" s="264"/>
      <c r="DI299" s="264"/>
      <c r="DJ299" s="264"/>
      <c r="DK299" s="264"/>
      <c r="DL299" s="264"/>
      <c r="DM299" s="264"/>
      <c r="DN299" s="264"/>
      <c r="DO299" s="264"/>
      <c r="DP299" s="264"/>
      <c r="DQ299" s="264"/>
      <c r="DR299" s="264"/>
      <c r="DS299" s="264"/>
      <c r="DT299" s="264"/>
      <c r="DU299" s="264"/>
      <c r="DV299" s="264"/>
      <c r="DW299" s="264"/>
      <c r="DX299" s="264"/>
      <c r="DY299" s="264"/>
      <c r="DZ299" s="264"/>
      <c r="EA299" s="264"/>
      <c r="EB299" s="264"/>
      <c r="EC299" s="264"/>
      <c r="ED299" s="264"/>
      <c r="EE299" s="264"/>
      <c r="EF299" s="264"/>
      <c r="EG299" s="264"/>
      <c r="EH299" s="264"/>
      <c r="EI299" s="264"/>
      <c r="EJ299" s="264"/>
      <c r="EK299" s="264"/>
      <c r="EL299" s="264"/>
      <c r="EM299" s="264"/>
      <c r="EN299" s="264"/>
      <c r="EO299" s="264"/>
      <c r="EP299" s="264"/>
      <c r="EQ299" s="264"/>
      <c r="ER299" s="264"/>
      <c r="ES299" s="264"/>
      <c r="ET299" s="264"/>
      <c r="EU299" s="264"/>
      <c r="EV299" s="264"/>
      <c r="EW299" s="264"/>
      <c r="EX299" s="264"/>
      <c r="EY299" s="264"/>
      <c r="EZ299" s="264"/>
      <c r="FA299" s="264"/>
      <c r="FB299" s="264"/>
      <c r="FC299" s="264"/>
      <c r="FD299" s="264"/>
      <c r="FE299" s="264"/>
      <c r="FF299" s="264"/>
      <c r="FG299" s="264"/>
      <c r="FH299" s="264"/>
      <c r="FI299" s="264"/>
      <c r="FJ299" s="264"/>
      <c r="FK299" s="264"/>
      <c r="FL299" s="264"/>
      <c r="FM299" s="264"/>
      <c r="FN299" s="264"/>
      <c r="FO299" s="264"/>
      <c r="FP299" s="264"/>
      <c r="FQ299" s="264"/>
      <c r="FR299" s="264"/>
      <c r="FS299" s="264"/>
      <c r="FT299" s="264"/>
      <c r="FU299" s="264"/>
      <c r="FV299" s="264"/>
      <c r="FW299" s="264"/>
      <c r="FX299" s="264"/>
      <c r="FY299" s="264"/>
      <c r="FZ299" s="264"/>
      <c r="GA299" s="264"/>
      <c r="GB299" s="264"/>
      <c r="GC299" s="264"/>
      <c r="GD299" s="264"/>
      <c r="GE299" s="264"/>
      <c r="GF299" s="264"/>
      <c r="GG299" s="264"/>
      <c r="GH299" s="264"/>
      <c r="GI299" s="264"/>
      <c r="GJ299" s="264"/>
      <c r="GK299" s="264"/>
      <c r="GL299" s="264"/>
      <c r="GM299" s="264"/>
      <c r="GN299" s="264"/>
      <c r="GO299" s="264"/>
      <c r="GP299" s="264"/>
      <c r="GQ299" s="264"/>
      <c r="GR299" s="264"/>
      <c r="GS299" s="264"/>
      <c r="GT299" s="264"/>
      <c r="GU299" s="264"/>
      <c r="GV299" s="264"/>
      <c r="GW299" s="264"/>
      <c r="GX299" s="264"/>
      <c r="GY299" s="264"/>
      <c r="GZ299" s="264"/>
      <c r="HA299" s="264"/>
      <c r="HB299" s="264"/>
      <c r="HC299" s="264"/>
      <c r="HD299" s="264"/>
      <c r="HE299" s="264"/>
      <c r="HF299" s="264"/>
      <c r="HG299" s="264"/>
      <c r="HH299" s="264"/>
      <c r="HI299" s="264"/>
      <c r="HJ299" s="264"/>
      <c r="HK299" s="264"/>
      <c r="HL299" s="264"/>
      <c r="HM299" s="264"/>
      <c r="HN299" s="264"/>
      <c r="HO299" s="264"/>
      <c r="HP299" s="264"/>
      <c r="HQ299" s="264"/>
      <c r="HR299" s="264"/>
      <c r="HS299" s="264"/>
      <c r="HT299" s="264"/>
      <c r="HU299" s="264"/>
      <c r="HV299" s="264"/>
      <c r="HW299" s="264"/>
      <c r="HX299" s="264"/>
      <c r="HY299" s="264"/>
      <c r="HZ299" s="264"/>
      <c r="IA299" s="264"/>
      <c r="IB299" s="264"/>
      <c r="IC299" s="264"/>
      <c r="ID299" s="264"/>
      <c r="IE299" s="264"/>
      <c r="IF299" s="264"/>
      <c r="IG299" s="264"/>
      <c r="IH299" s="264"/>
      <c r="II299" s="264"/>
      <c r="IJ299" s="264"/>
      <c r="IK299" s="264"/>
      <c r="IL299" s="264"/>
      <c r="IM299" s="264"/>
      <c r="IN299" s="264"/>
      <c r="IO299" s="264"/>
      <c r="IP299" s="264"/>
      <c r="IQ299" s="264"/>
      <c r="IR299" s="264"/>
      <c r="IS299" s="264"/>
      <c r="IT299" s="264"/>
      <c r="IU299" s="264"/>
      <c r="IV299" s="264"/>
      <c r="IW299" s="264"/>
      <c r="IX299" s="264"/>
      <c r="IY299" s="264"/>
      <c r="IZ299" s="264"/>
      <c r="JA299" s="264"/>
      <c r="JB299" s="264"/>
      <c r="JC299" s="264"/>
      <c r="JD299" s="264"/>
      <c r="JE299" s="264"/>
      <c r="JF299" s="264"/>
      <c r="JG299" s="264"/>
      <c r="JH299" s="264"/>
      <c r="JI299" s="264"/>
      <c r="JJ299" s="264"/>
      <c r="JK299" s="264"/>
      <c r="JL299" s="264"/>
      <c r="JM299" s="264"/>
      <c r="JN299" s="264"/>
      <c r="JO299" s="264"/>
      <c r="JP299" s="264"/>
      <c r="JQ299" s="264"/>
      <c r="JR299" s="264"/>
      <c r="JS299" s="264"/>
      <c r="JT299" s="264"/>
      <c r="JU299" s="264"/>
      <c r="JV299" s="264"/>
      <c r="JW299" s="264"/>
      <c r="JX299" s="264"/>
      <c r="JY299" s="264"/>
      <c r="JZ299" s="264"/>
      <c r="KA299" s="264"/>
      <c r="KB299" s="264"/>
      <c r="KC299" s="264"/>
      <c r="KD299" s="264"/>
      <c r="KE299" s="264"/>
      <c r="KF299" s="264"/>
      <c r="KG299" s="264"/>
      <c r="KH299" s="264"/>
      <c r="KI299" s="264"/>
      <c r="KJ299" s="264"/>
      <c r="KK299" s="264"/>
      <c r="KL299" s="264"/>
      <c r="KM299" s="264"/>
      <c r="KN299" s="264"/>
      <c r="KO299" s="264"/>
      <c r="KP299" s="264"/>
      <c r="KQ299" s="264"/>
      <c r="KR299" s="264"/>
      <c r="KS299" s="264"/>
      <c r="KT299" s="264"/>
      <c r="KU299" s="264"/>
      <c r="KV299" s="264"/>
      <c r="KW299" s="264"/>
      <c r="KX299" s="264"/>
      <c r="KY299" s="264"/>
      <c r="KZ299" s="264"/>
      <c r="LA299" s="264"/>
      <c r="LB299" s="264"/>
      <c r="LC299" s="264"/>
      <c r="LD299" s="264"/>
      <c r="LE299" s="264"/>
      <c r="LF299" s="264"/>
      <c r="LG299" s="264"/>
      <c r="LH299" s="264"/>
      <c r="LI299" s="264"/>
      <c r="LJ299" s="264"/>
      <c r="LK299" s="264"/>
      <c r="LL299" s="264"/>
      <c r="LM299" s="264"/>
      <c r="LN299" s="264"/>
      <c r="LO299" s="264"/>
      <c r="LP299" s="264"/>
      <c r="LQ299" s="264"/>
      <c r="LR299" s="264"/>
      <c r="LS299" s="264"/>
      <c r="LT299" s="264"/>
      <c r="LU299" s="264"/>
      <c r="LV299" s="264"/>
      <c r="LW299" s="264"/>
      <c r="LX299" s="264"/>
      <c r="LY299" s="264"/>
      <c r="LZ299" s="264"/>
      <c r="MA299" s="264"/>
      <c r="MB299" s="264"/>
      <c r="MC299" s="264"/>
      <c r="MD299" s="264"/>
      <c r="ME299" s="264"/>
      <c r="MF299" s="264"/>
      <c r="MG299" s="264"/>
      <c r="MH299" s="264"/>
      <c r="MI299" s="264"/>
      <c r="MJ299" s="264"/>
      <c r="MK299" s="264"/>
      <c r="ML299" s="264"/>
      <c r="MM299" s="264"/>
      <c r="MN299" s="264"/>
      <c r="MO299" s="264"/>
      <c r="MP299" s="264"/>
      <c r="MQ299" s="264"/>
      <c r="MR299" s="264"/>
      <c r="MS299" s="264"/>
      <c r="MT299" s="264"/>
      <c r="MU299" s="264"/>
      <c r="MV299" s="264"/>
      <c r="MW299" s="264"/>
      <c r="MX299" s="264"/>
      <c r="MY299" s="264"/>
      <c r="MZ299" s="264"/>
      <c r="NA299" s="264"/>
      <c r="NB299" s="264"/>
      <c r="NC299" s="264"/>
      <c r="ND299" s="264"/>
      <c r="NE299" s="264"/>
      <c r="NF299" s="264"/>
      <c r="NG299" s="264"/>
      <c r="NH299" s="264"/>
      <c r="NI299" s="264"/>
      <c r="NJ299" s="264"/>
      <c r="NK299" s="264"/>
      <c r="NL299" s="264"/>
      <c r="NM299" s="264"/>
      <c r="NN299" s="264"/>
      <c r="NO299" s="264"/>
      <c r="NP299" s="264"/>
      <c r="NQ299" s="264"/>
      <c r="NR299" s="264"/>
      <c r="NS299" s="264"/>
      <c r="NT299" s="264"/>
      <c r="NU299" s="264"/>
      <c r="NV299" s="264"/>
      <c r="NW299" s="264"/>
      <c r="NX299" s="264"/>
      <c r="NY299" s="264"/>
      <c r="NZ299" s="264"/>
      <c r="OA299" s="264"/>
      <c r="OB299" s="264"/>
      <c r="OC299" s="264"/>
      <c r="OD299" s="264"/>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5.5" x14ac:dyDescent="0.2">
      <c r="A300" s="138" t="s">
        <v>194</v>
      </c>
      <c r="B300" s="55" t="s">
        <v>195</v>
      </c>
      <c r="C300" s="139" t="s">
        <v>52</v>
      </c>
      <c r="D300" s="93">
        <v>0</v>
      </c>
      <c r="E300" s="26">
        <f>D300</f>
        <v>0</v>
      </c>
      <c r="F300" s="281"/>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2.75" hidden="1" outlineLevel="1" x14ac:dyDescent="0.2">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2.75" hidden="1" outlineLevel="2" x14ac:dyDescent="0.2">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2.75" hidden="1" outlineLevel="2" x14ac:dyDescent="0.2">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8.25" collapsed="1" x14ac:dyDescent="0.2">
      <c r="A304" s="138" t="s">
        <v>196</v>
      </c>
      <c r="B304" s="55" t="s">
        <v>197</v>
      </c>
      <c r="C304" s="139" t="s">
        <v>68</v>
      </c>
      <c r="D304" s="93">
        <v>0</v>
      </c>
      <c r="E304" s="26">
        <f t="shared" ref="E304" si="1258">D304</f>
        <v>0</v>
      </c>
      <c r="F304" s="281"/>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8.25" hidden="1" outlineLevel="1" x14ac:dyDescent="0.2">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2.75" hidden="1" outlineLevel="2" x14ac:dyDescent="0.2">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2.75" hidden="1" outlineLevel="2" x14ac:dyDescent="0.2">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
      <c r="A308" s="138" t="s">
        <v>198</v>
      </c>
      <c r="B308" s="55" t="s">
        <v>199</v>
      </c>
      <c r="C308" s="139" t="s">
        <v>52</v>
      </c>
      <c r="D308" s="93">
        <v>0</v>
      </c>
      <c r="E308" s="26">
        <f>D308</f>
        <v>0</v>
      </c>
      <c r="F308" s="281"/>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5.5" hidden="1" outlineLevel="1" x14ac:dyDescent="0.2">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2.75" hidden="1" outlineLevel="2" x14ac:dyDescent="0.2">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2.75" hidden="1" outlineLevel="2" x14ac:dyDescent="0.2">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65" customHeight="1" collapsed="1" x14ac:dyDescent="0.2">
      <c r="A312" s="138" t="s">
        <v>200</v>
      </c>
      <c r="B312" s="55" t="s">
        <v>201</v>
      </c>
      <c r="C312" s="139" t="s">
        <v>52</v>
      </c>
      <c r="D312" s="93">
        <v>0</v>
      </c>
      <c r="E312" s="26">
        <f>D312</f>
        <v>0</v>
      </c>
      <c r="F312" s="281"/>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5.5" hidden="1" outlineLevel="1" x14ac:dyDescent="0.2">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2.75" hidden="1" outlineLevel="2" x14ac:dyDescent="0.2">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2.75" hidden="1" outlineLevel="2" x14ac:dyDescent="0.2">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5.5" collapsed="1" x14ac:dyDescent="0.2">
      <c r="A316" s="138" t="s">
        <v>202</v>
      </c>
      <c r="B316" s="55" t="s">
        <v>203</v>
      </c>
      <c r="C316" s="139" t="s">
        <v>52</v>
      </c>
      <c r="D316" s="93">
        <v>0</v>
      </c>
      <c r="E316" s="26">
        <f>D316</f>
        <v>0</v>
      </c>
      <c r="F316" s="281"/>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2.75" hidden="1" outlineLevel="1" x14ac:dyDescent="0.2">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2.75" hidden="1" outlineLevel="2" x14ac:dyDescent="0.2">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2.75" hidden="1" outlineLevel="2" x14ac:dyDescent="0.2">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5.5" collapsed="1" x14ac:dyDescent="0.2">
      <c r="A320" s="138" t="s">
        <v>204</v>
      </c>
      <c r="B320" s="55" t="s">
        <v>205</v>
      </c>
      <c r="C320" s="139" t="s">
        <v>52</v>
      </c>
      <c r="D320" s="93">
        <v>0</v>
      </c>
      <c r="E320" s="26">
        <f>D320</f>
        <v>0</v>
      </c>
      <c r="F320" s="281"/>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2.75" hidden="1" outlineLevel="1" x14ac:dyDescent="0.2">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2.75" hidden="1" outlineLevel="2" x14ac:dyDescent="0.2">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2.75" hidden="1" outlineLevel="2" x14ac:dyDescent="0.2">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
      <c r="A324" s="138" t="s">
        <v>206</v>
      </c>
      <c r="B324" s="55" t="s">
        <v>207</v>
      </c>
      <c r="C324" s="139" t="s">
        <v>52</v>
      </c>
      <c r="D324" s="93">
        <v>0</v>
      </c>
      <c r="E324" s="26">
        <f>D324</f>
        <v>0</v>
      </c>
      <c r="F324" s="281"/>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0</v>
      </c>
      <c r="OI324" s="29">
        <f>G324-OG324</f>
        <v>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5.5" hidden="1" outlineLevel="1" x14ac:dyDescent="0.2">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2.75" hidden="1" outlineLevel="2" x14ac:dyDescent="0.2">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2.75" hidden="1" outlineLevel="2" x14ac:dyDescent="0.2">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5.5" collapsed="1" x14ac:dyDescent="0.2">
      <c r="A328" s="138" t="s">
        <v>208</v>
      </c>
      <c r="B328" s="55" t="s">
        <v>209</v>
      </c>
      <c r="C328" s="139" t="s">
        <v>52</v>
      </c>
      <c r="D328" s="93">
        <v>0</v>
      </c>
      <c r="E328" s="26">
        <f>D328</f>
        <v>0</v>
      </c>
      <c r="F328" s="281"/>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0</v>
      </c>
      <c r="OI328" s="29">
        <f>G328-OG328</f>
        <v>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5.5" hidden="1" outlineLevel="1" x14ac:dyDescent="0.2">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2.75" hidden="1" outlineLevel="2" x14ac:dyDescent="0.2">
      <c r="A330" s="140"/>
      <c r="B330" s="141"/>
      <c r="C330" s="142"/>
      <c r="D330" s="78"/>
      <c r="E330" s="78"/>
      <c r="F330" s="215"/>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2.75" hidden="1" outlineLevel="2" x14ac:dyDescent="0.2">
      <c r="A331" s="140"/>
      <c r="B331" s="141"/>
      <c r="C331" s="142"/>
      <c r="D331" s="78"/>
      <c r="E331" s="78"/>
      <c r="F331" s="215"/>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38.25" collapsed="1" x14ac:dyDescent="0.2">
      <c r="A332" s="138" t="s">
        <v>210</v>
      </c>
      <c r="B332" s="55" t="s">
        <v>211</v>
      </c>
      <c r="C332" s="139" t="s">
        <v>68</v>
      </c>
      <c r="D332" s="93">
        <v>0</v>
      </c>
      <c r="E332" s="26">
        <f t="shared" ref="E332" si="1335">D332</f>
        <v>0</v>
      </c>
      <c r="F332" s="281"/>
      <c r="G332" s="27">
        <f t="shared" ref="G332" si="1336">ROUND(ROUND(D332,3)*$F332,2)</f>
        <v>0</v>
      </c>
      <c r="H332" s="85">
        <f t="shared" ref="H332" si="1337">ROUND(ROUND(E332,3)*$F332,2)</f>
        <v>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0</v>
      </c>
      <c r="OI332" s="29">
        <f>G332-OG332</f>
        <v>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5.5" hidden="1" outlineLevel="1" x14ac:dyDescent="0.2">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2.75" hidden="1" outlineLevel="2" x14ac:dyDescent="0.2">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2.75" hidden="1" outlineLevel="2" x14ac:dyDescent="0.2">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2.75" collapsed="1" x14ac:dyDescent="0.2">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8.25" x14ac:dyDescent="0.2">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2.75" x14ac:dyDescent="0.2">
      <c r="A338" s="138" t="s">
        <v>216</v>
      </c>
      <c r="B338" s="195"/>
      <c r="C338" s="139" t="s">
        <v>76</v>
      </c>
      <c r="D338" s="185">
        <v>0</v>
      </c>
      <c r="E338" s="30">
        <f>D338*1.1</f>
        <v>0</v>
      </c>
      <c r="F338" s="281"/>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2.75" hidden="1" outlineLevel="1" x14ac:dyDescent="0.2">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2.75" hidden="1" outlineLevel="2" x14ac:dyDescent="0.2">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2.75" hidden="1" outlineLevel="2" x14ac:dyDescent="0.2">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2.75" collapsed="1" x14ac:dyDescent="0.2">
      <c r="A342" s="138" t="s">
        <v>217</v>
      </c>
      <c r="B342" s="195"/>
      <c r="C342" s="139" t="s">
        <v>76</v>
      </c>
      <c r="D342" s="185">
        <v>0</v>
      </c>
      <c r="E342" s="30">
        <f>D342*1.1</f>
        <v>0</v>
      </c>
      <c r="F342" s="281"/>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2.75" hidden="1" outlineLevel="1" x14ac:dyDescent="0.2">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2.75" hidden="1" outlineLevel="2" x14ac:dyDescent="0.2">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2.75" hidden="1" outlineLevel="2" x14ac:dyDescent="0.2">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2.75" collapsed="1" x14ac:dyDescent="0.2">
      <c r="A346" s="138" t="s">
        <v>218</v>
      </c>
      <c r="B346" s="195"/>
      <c r="C346" s="139" t="s">
        <v>76</v>
      </c>
      <c r="D346" s="185">
        <v>0</v>
      </c>
      <c r="E346" s="30">
        <f>D346*1.1</f>
        <v>0</v>
      </c>
      <c r="F346" s="281"/>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2.75" hidden="1" outlineLevel="1" x14ac:dyDescent="0.2">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2.75" hidden="1" outlineLevel="2" x14ac:dyDescent="0.2">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2.75" hidden="1" outlineLevel="2" x14ac:dyDescent="0.2">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8.25" collapsed="1" x14ac:dyDescent="0.2">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2.75" x14ac:dyDescent="0.2">
      <c r="A351" s="138" t="s">
        <v>221</v>
      </c>
      <c r="B351" s="195"/>
      <c r="C351" s="139" t="s">
        <v>76</v>
      </c>
      <c r="D351" s="185">
        <v>0</v>
      </c>
      <c r="E351" s="30">
        <f>D351*1.1</f>
        <v>0</v>
      </c>
      <c r="F351" s="281"/>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2.75" hidden="1" outlineLevel="1" x14ac:dyDescent="0.2">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2.75" hidden="1" outlineLevel="2" x14ac:dyDescent="0.2">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2.75" hidden="1" outlineLevel="2" x14ac:dyDescent="0.2">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2.75" collapsed="1" x14ac:dyDescent="0.2">
      <c r="A355" s="138" t="s">
        <v>222</v>
      </c>
      <c r="B355" s="195"/>
      <c r="C355" s="139" t="s">
        <v>76</v>
      </c>
      <c r="D355" s="185">
        <v>0</v>
      </c>
      <c r="E355" s="30">
        <f>D355*1.1</f>
        <v>0</v>
      </c>
      <c r="F355" s="281"/>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2.75" hidden="1" outlineLevel="1" x14ac:dyDescent="0.2">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2.75" hidden="1" outlineLevel="2" x14ac:dyDescent="0.2">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2.75" hidden="1" outlineLevel="2" x14ac:dyDescent="0.2">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2.75" collapsed="1" x14ac:dyDescent="0.2">
      <c r="A359" s="138" t="s">
        <v>223</v>
      </c>
      <c r="B359" s="195"/>
      <c r="C359" s="139" t="s">
        <v>76</v>
      </c>
      <c r="D359" s="185">
        <v>0</v>
      </c>
      <c r="E359" s="30">
        <f>D359*1.1</f>
        <v>0</v>
      </c>
      <c r="F359" s="281"/>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2.75" hidden="1" outlineLevel="1" x14ac:dyDescent="0.2">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2.75" hidden="1" outlineLevel="2" x14ac:dyDescent="0.2">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2.75" hidden="1" outlineLevel="2" x14ac:dyDescent="0.2">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8.25" collapsed="1" x14ac:dyDescent="0.2">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2.75" x14ac:dyDescent="0.2">
      <c r="A364" s="138" t="s">
        <v>226</v>
      </c>
      <c r="B364" s="195"/>
      <c r="C364" s="139" t="s">
        <v>76</v>
      </c>
      <c r="D364" s="185">
        <v>0</v>
      </c>
      <c r="E364" s="30">
        <f>D364*1.1</f>
        <v>0</v>
      </c>
      <c r="F364" s="281"/>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2.75" hidden="1" outlineLevel="1" x14ac:dyDescent="0.2">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2.75" hidden="1" outlineLevel="2" x14ac:dyDescent="0.2">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2.75" hidden="1" outlineLevel="2" x14ac:dyDescent="0.2">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2.75" collapsed="1" x14ac:dyDescent="0.2">
      <c r="A368" s="138" t="s">
        <v>227</v>
      </c>
      <c r="B368" s="195"/>
      <c r="C368" s="139" t="s">
        <v>76</v>
      </c>
      <c r="D368" s="185">
        <v>0</v>
      </c>
      <c r="E368" s="30">
        <f>D368*1.1</f>
        <v>0</v>
      </c>
      <c r="F368" s="281"/>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2.75" hidden="1" outlineLevel="1" x14ac:dyDescent="0.2">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2.75" hidden="1" outlineLevel="2" x14ac:dyDescent="0.2">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2.75" hidden="1" outlineLevel="2" x14ac:dyDescent="0.2">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2.75" collapsed="1" x14ac:dyDescent="0.2">
      <c r="A372" s="138" t="s">
        <v>228</v>
      </c>
      <c r="B372" s="195"/>
      <c r="C372" s="139" t="s">
        <v>76</v>
      </c>
      <c r="D372" s="185">
        <v>0</v>
      </c>
      <c r="E372" s="30">
        <f>D372*1.1</f>
        <v>0</v>
      </c>
      <c r="F372" s="281"/>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2.75" hidden="1" outlineLevel="1" x14ac:dyDescent="0.2">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2.75" hidden="1" outlineLevel="2" x14ac:dyDescent="0.2">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2.75" hidden="1" outlineLevel="2" x14ac:dyDescent="0.2">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2.75" collapsed="1" x14ac:dyDescent="0.2">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8.25" x14ac:dyDescent="0.2">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2.75" x14ac:dyDescent="0.2">
      <c r="A378" s="138" t="s">
        <v>233</v>
      </c>
      <c r="B378" s="195"/>
      <c r="C378" s="139" t="s">
        <v>76</v>
      </c>
      <c r="D378" s="185">
        <v>0</v>
      </c>
      <c r="E378" s="30">
        <f>D378*1.1</f>
        <v>0</v>
      </c>
      <c r="F378" s="281"/>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2.75" hidden="1" outlineLevel="1" x14ac:dyDescent="0.2">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2.75" hidden="1" outlineLevel="2" x14ac:dyDescent="0.2">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2.75" hidden="1" outlineLevel="2" x14ac:dyDescent="0.2">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2.75" collapsed="1" x14ac:dyDescent="0.2">
      <c r="A382" s="138" t="s">
        <v>234</v>
      </c>
      <c r="B382" s="195"/>
      <c r="C382" s="139" t="s">
        <v>76</v>
      </c>
      <c r="D382" s="185">
        <v>0</v>
      </c>
      <c r="E382" s="30">
        <f>D382*1.1</f>
        <v>0</v>
      </c>
      <c r="F382" s="281"/>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2.75" hidden="1" outlineLevel="1" x14ac:dyDescent="0.2">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2.75" hidden="1" outlineLevel="2" x14ac:dyDescent="0.2">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2.75" hidden="1" outlineLevel="2" x14ac:dyDescent="0.2">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2.75" collapsed="1" x14ac:dyDescent="0.2">
      <c r="A386" s="138" t="s">
        <v>235</v>
      </c>
      <c r="B386" s="195"/>
      <c r="C386" s="139" t="s">
        <v>76</v>
      </c>
      <c r="D386" s="185">
        <v>0</v>
      </c>
      <c r="E386" s="30">
        <f>D386*1.1</f>
        <v>0</v>
      </c>
      <c r="F386" s="281"/>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2.75" hidden="1" outlineLevel="1" x14ac:dyDescent="0.2">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2.75" hidden="1" outlineLevel="2" x14ac:dyDescent="0.2">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2.75" hidden="1" outlineLevel="2" x14ac:dyDescent="0.2">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65" customHeight="1" collapsed="1" x14ac:dyDescent="0.2">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2.75" x14ac:dyDescent="0.2">
      <c r="A391" s="265" t="s">
        <v>238</v>
      </c>
      <c r="B391" s="266" t="s">
        <v>421</v>
      </c>
      <c r="C391" s="267" t="s">
        <v>76</v>
      </c>
      <c r="D391" s="268">
        <v>2.15</v>
      </c>
      <c r="E391" s="268">
        <f>D391*1.1</f>
        <v>2.3650000000000002</v>
      </c>
      <c r="F391" s="269">
        <v>27450</v>
      </c>
      <c r="G391" s="270">
        <f t="shared" ref="G391" si="1508">ROUND(ROUND(D391,3)*$F391,2)</f>
        <v>59017.5</v>
      </c>
      <c r="H391" s="271">
        <f t="shared" ref="H391" si="1509">ROUND(ROUND(E391,3)*$F391,2)</f>
        <v>64919.25</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2.15</v>
      </c>
      <c r="OI391" s="29">
        <f>G391-OG391</f>
        <v>59017.5</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2.75" hidden="1" outlineLevel="1" x14ac:dyDescent="0.2">
      <c r="A392" s="265"/>
      <c r="B392" s="266"/>
      <c r="C392" s="267"/>
      <c r="D392" s="272"/>
      <c r="E392" s="272"/>
      <c r="F392" s="280"/>
      <c r="G392" s="270"/>
      <c r="H392" s="271"/>
      <c r="I392" s="94" t="str">
        <f>B391</f>
        <v>OL keitimas į KL tarp atr. 516/26- 500/54</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2.75" hidden="1" outlineLevel="2" x14ac:dyDescent="0.2">
      <c r="A393" s="265"/>
      <c r="B393" s="266"/>
      <c r="C393" s="267"/>
      <c r="D393" s="272"/>
      <c r="E393" s="272"/>
      <c r="F393" s="280"/>
      <c r="G393" s="270"/>
      <c r="H393" s="271"/>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2.75" hidden="1" outlineLevel="2" x14ac:dyDescent="0.2">
      <c r="A394" s="265"/>
      <c r="B394" s="266"/>
      <c r="C394" s="267"/>
      <c r="D394" s="272"/>
      <c r="E394" s="272"/>
      <c r="F394" s="280"/>
      <c r="G394" s="270"/>
      <c r="H394" s="271"/>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2.75" collapsed="1" x14ac:dyDescent="0.2">
      <c r="A395" s="265" t="s">
        <v>239</v>
      </c>
      <c r="B395" s="266" t="s">
        <v>422</v>
      </c>
      <c r="C395" s="267" t="s">
        <v>76</v>
      </c>
      <c r="D395" s="268">
        <v>0.42</v>
      </c>
      <c r="E395" s="268">
        <f>D395*1.1</f>
        <v>0.46200000000000002</v>
      </c>
      <c r="F395" s="269">
        <v>27450</v>
      </c>
      <c r="G395" s="270">
        <f t="shared" ref="G395" si="1536">ROUND(ROUND(D395,3)*$F395,2)</f>
        <v>11529</v>
      </c>
      <c r="H395" s="271">
        <f t="shared" ref="H395" si="1537">ROUND(ROUND(E395,3)*$F395,2)</f>
        <v>12681.9</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0.42</v>
      </c>
      <c r="OI395" s="29">
        <f>G395-OG395</f>
        <v>11529</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2.75" hidden="1" outlineLevel="1" x14ac:dyDescent="0.2">
      <c r="A396" s="143"/>
      <c r="B396" s="141"/>
      <c r="C396" s="142"/>
      <c r="D396" s="78"/>
      <c r="E396" s="78"/>
      <c r="F396" s="215"/>
      <c r="G396" s="69"/>
      <c r="H396" s="86"/>
      <c r="I396" s="94" t="str">
        <f>B395</f>
        <v>OL keitimas į KL tarp atr. 500/145- 500/153</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2.75" hidden="1" outlineLevel="2" x14ac:dyDescent="0.2">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2.75" hidden="1" outlineLevel="2" x14ac:dyDescent="0.2">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2.75" collapsed="1" x14ac:dyDescent="0.2">
      <c r="A399" s="138" t="s">
        <v>240</v>
      </c>
      <c r="B399" s="195"/>
      <c r="C399" s="139" t="s">
        <v>76</v>
      </c>
      <c r="D399" s="185">
        <v>0</v>
      </c>
      <c r="E399" s="30">
        <f>D399*1.1</f>
        <v>0</v>
      </c>
      <c r="F399" s="281"/>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2.75" hidden="1" outlineLevel="1" x14ac:dyDescent="0.2">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2.75" hidden="1" outlineLevel="2" x14ac:dyDescent="0.2">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2.75" hidden="1" outlineLevel="2" x14ac:dyDescent="0.2">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2.75" collapsed="1" x14ac:dyDescent="0.2">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2.75" x14ac:dyDescent="0.2">
      <c r="A404" s="225" t="s">
        <v>243</v>
      </c>
      <c r="B404" s="232" t="s">
        <v>98</v>
      </c>
      <c r="C404" s="228" t="s">
        <v>76</v>
      </c>
      <c r="D404" s="185">
        <v>0</v>
      </c>
      <c r="E404" s="30">
        <f>D404*1.1</f>
        <v>0</v>
      </c>
      <c r="F404" s="281"/>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2.75" hidden="1" outlineLevel="1" x14ac:dyDescent="0.2">
      <c r="A405" s="108"/>
      <c r="B405" s="227"/>
      <c r="C405" s="229"/>
      <c r="D405" s="78"/>
      <c r="E405" s="78"/>
      <c r="F405" s="215"/>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2.75" hidden="1" outlineLevel="2" x14ac:dyDescent="0.2">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2.75" hidden="1" outlineLevel="2" x14ac:dyDescent="0.2">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2.75" collapsed="1" x14ac:dyDescent="0.2">
      <c r="A408" s="225" t="s">
        <v>244</v>
      </c>
      <c r="B408" s="232" t="s">
        <v>98</v>
      </c>
      <c r="C408" s="228" t="s">
        <v>76</v>
      </c>
      <c r="D408" s="185">
        <v>0</v>
      </c>
      <c r="E408" s="30">
        <f>D408*1.1</f>
        <v>0</v>
      </c>
      <c r="F408" s="281"/>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2.75" hidden="1" outlineLevel="1" x14ac:dyDescent="0.2">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2.75" hidden="1" outlineLevel="2" x14ac:dyDescent="0.2">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2.75" hidden="1" outlineLevel="2" x14ac:dyDescent="0.2">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2.75" collapsed="1" x14ac:dyDescent="0.2">
      <c r="A412" s="225" t="s">
        <v>245</v>
      </c>
      <c r="B412" s="232"/>
      <c r="C412" s="228" t="s">
        <v>76</v>
      </c>
      <c r="D412" s="185">
        <v>0</v>
      </c>
      <c r="E412" s="30">
        <f>D412*1.1</f>
        <v>0</v>
      </c>
      <c r="F412" s="281"/>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2.75" hidden="1" outlineLevel="1" x14ac:dyDescent="0.2">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2.75" hidden="1" outlineLevel="2" x14ac:dyDescent="0.2">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2.75" hidden="1" outlineLevel="2" x14ac:dyDescent="0.2">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2.75" collapsed="1" x14ac:dyDescent="0.2">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2.75" x14ac:dyDescent="0.2">
      <c r="A417" s="273" t="s">
        <v>248</v>
      </c>
      <c r="B417" s="274" t="s">
        <v>365</v>
      </c>
      <c r="C417" s="275" t="s">
        <v>76</v>
      </c>
      <c r="D417" s="276">
        <v>0.25700000000000001</v>
      </c>
      <c r="E417" s="268">
        <f>D417*11</f>
        <v>2.827</v>
      </c>
      <c r="F417" s="269">
        <v>20000</v>
      </c>
      <c r="G417" s="270">
        <f t="shared" ref="G417:G419" si="1597">ROUND(ROUND(D417,3)*$F417,2)</f>
        <v>5140</v>
      </c>
      <c r="H417" s="271">
        <f t="shared" ref="H417:H419" si="1598">ROUND(ROUND(E417,3)*$F417,2)</f>
        <v>56540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0.25700000000000001</v>
      </c>
      <c r="OI417" s="29">
        <f>G417-OG417</f>
        <v>5140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2.75" collapsed="1" x14ac:dyDescent="0.2">
      <c r="A418" s="225" t="s">
        <v>249</v>
      </c>
      <c r="B418" s="232" t="s">
        <v>98</v>
      </c>
      <c r="C418" s="228" t="s">
        <v>76</v>
      </c>
      <c r="D418" s="185">
        <v>0</v>
      </c>
      <c r="E418" s="30">
        <f>D418*11</f>
        <v>0</v>
      </c>
      <c r="F418" s="281"/>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2.75" collapsed="1" x14ac:dyDescent="0.2">
      <c r="A419" s="225" t="s">
        <v>250</v>
      </c>
      <c r="B419" s="232"/>
      <c r="C419" s="228" t="s">
        <v>76</v>
      </c>
      <c r="D419" s="185">
        <v>0</v>
      </c>
      <c r="E419" s="30">
        <f>D419*11</f>
        <v>0</v>
      </c>
      <c r="F419" s="281"/>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8.15" customHeight="1" x14ac:dyDescent="0.2">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2.75" x14ac:dyDescent="0.2">
      <c r="A421" s="138" t="s">
        <v>253</v>
      </c>
      <c r="B421" s="195"/>
      <c r="C421" s="139" t="s">
        <v>76</v>
      </c>
      <c r="D421" s="185">
        <v>0</v>
      </c>
      <c r="E421" s="30">
        <f>D421*1.1</f>
        <v>0</v>
      </c>
      <c r="F421" s="281"/>
      <c r="G421" s="27">
        <f t="shared" ref="G421" si="1608">ROUND(ROUND(D421,3)*$F421,2)</f>
        <v>0</v>
      </c>
      <c r="H421" s="85">
        <f t="shared" ref="H421" si="1609">ROUND(ROUND(E421,3)*$F421,2)</f>
        <v>0</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0</v>
      </c>
      <c r="OI421" s="29">
        <f>G421-OG421</f>
        <v>0</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2.75" hidden="1" outlineLevel="1" x14ac:dyDescent="0.2">
      <c r="A422" s="143"/>
      <c r="B422" s="141"/>
      <c r="C422" s="142"/>
      <c r="D422" s="78"/>
      <c r="E422" s="78"/>
      <c r="F422" s="215"/>
      <c r="G422" s="69"/>
      <c r="H422" s="86"/>
      <c r="I422" s="94">
        <f>B421</f>
        <v>0</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2.75" hidden="1" outlineLevel="2" x14ac:dyDescent="0.2">
      <c r="A423" s="143"/>
      <c r="B423" s="141"/>
      <c r="C423" s="142"/>
      <c r="D423" s="78"/>
      <c r="E423" s="78"/>
      <c r="F423" s="215"/>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2.75" hidden="1" outlineLevel="2" x14ac:dyDescent="0.2">
      <c r="A424" s="143"/>
      <c r="B424" s="141"/>
      <c r="C424" s="142"/>
      <c r="D424" s="78"/>
      <c r="E424" s="78"/>
      <c r="F424" s="215"/>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2.75" collapsed="1" x14ac:dyDescent="0.2">
      <c r="A425" s="138" t="s">
        <v>254</v>
      </c>
      <c r="B425" s="195"/>
      <c r="C425" s="139" t="s">
        <v>76</v>
      </c>
      <c r="D425" s="185">
        <v>0</v>
      </c>
      <c r="E425" s="30">
        <f>D425*1.1</f>
        <v>0</v>
      </c>
      <c r="F425" s="281"/>
      <c r="G425" s="27">
        <f t="shared" ref="G425" si="1636">ROUND(ROUND(D425,3)*$F425,2)</f>
        <v>0</v>
      </c>
      <c r="H425" s="85">
        <f t="shared" ref="H425" si="1637">ROUND(ROUND(E425,3)*$F425,2)</f>
        <v>0</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 t="shared" ref="OF425" si="1638">OK425+OM425+OO425+OQ425+OS425+OU425+OW425</f>
        <v>0</v>
      </c>
      <c r="OG425" s="28">
        <f t="shared" ref="OG425" si="1639">OL425+ON425+OP425+OR425+OT425+OV425+OX425</f>
        <v>0</v>
      </c>
      <c r="OH425" s="197">
        <f>D425-OF425</f>
        <v>0</v>
      </c>
      <c r="OI425" s="29">
        <f>G425-OG425</f>
        <v>0</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2.75" hidden="1" outlineLevel="1" x14ac:dyDescent="0.2">
      <c r="A426" s="143"/>
      <c r="B426" s="141"/>
      <c r="C426" s="142"/>
      <c r="D426" s="78"/>
      <c r="E426" s="78"/>
      <c r="F426" s="215"/>
      <c r="G426" s="69"/>
      <c r="H426" s="86"/>
      <c r="I426" s="94">
        <f>B425</f>
        <v>0</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2.75" hidden="1" outlineLevel="2" x14ac:dyDescent="0.2">
      <c r="A427" s="143"/>
      <c r="B427" s="141"/>
      <c r="C427" s="142"/>
      <c r="D427" s="78"/>
      <c r="E427" s="78"/>
      <c r="F427" s="215"/>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2.75" hidden="1" outlineLevel="2" x14ac:dyDescent="0.2">
      <c r="A428" s="143"/>
      <c r="B428" s="141"/>
      <c r="C428" s="142"/>
      <c r="D428" s="78"/>
      <c r="E428" s="78"/>
      <c r="F428" s="215"/>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ht="12.75" collapsed="1" x14ac:dyDescent="0.2">
      <c r="A429" s="138" t="s">
        <v>255</v>
      </c>
      <c r="B429" s="195"/>
      <c r="C429" s="139" t="s">
        <v>76</v>
      </c>
      <c r="D429" s="185">
        <v>0</v>
      </c>
      <c r="E429" s="30">
        <f>D429*1.1</f>
        <v>0</v>
      </c>
      <c r="F429" s="281"/>
      <c r="G429" s="27">
        <f t="shared" ref="G429" si="1640">ROUND(ROUND(D429,3)*$F429,2)</f>
        <v>0</v>
      </c>
      <c r="H429" s="85">
        <f t="shared" ref="H429" si="1641">ROUND(ROUND(E429,3)*$F429,2)</f>
        <v>0</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8"/>
      <c r="OF429" s="198">
        <f t="shared" ref="OF429" si="1642">OK429+OM429+OO429+OQ429+OS429+OU429+OW429</f>
        <v>0</v>
      </c>
      <c r="OG429" s="28">
        <f t="shared" ref="OG429" si="1643">OL429+ON429+OP429+OR429+OT429+OV429+OX429</f>
        <v>0</v>
      </c>
      <c r="OH429" s="197">
        <f>D429-OF429</f>
        <v>0</v>
      </c>
      <c r="OI429" s="29">
        <f>G429-OG429</f>
        <v>0</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s="63" customFormat="1" ht="12.75" hidden="1" outlineLevel="1" x14ac:dyDescent="0.2">
      <c r="A430" s="143"/>
      <c r="B430" s="141"/>
      <c r="C430" s="142"/>
      <c r="D430" s="78"/>
      <c r="E430" s="78"/>
      <c r="F430" s="215"/>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8"/>
      <c r="OF430" s="28"/>
      <c r="OG430" s="28"/>
      <c r="OH430" s="29"/>
      <c r="OI430" s="29"/>
      <c r="OJ430" s="92"/>
      <c r="OK430" s="29"/>
      <c r="OL430" s="29"/>
      <c r="OM430" s="29"/>
      <c r="ON430" s="29"/>
      <c r="OO430" s="28"/>
      <c r="OP430" s="29"/>
      <c r="OQ430" s="28"/>
      <c r="OR430" s="29"/>
      <c r="OS430" s="28"/>
      <c r="OT430" s="29"/>
      <c r="OU430" s="28"/>
      <c r="OV430" s="29"/>
      <c r="OW430" s="28"/>
      <c r="OX430" s="29"/>
      <c r="OY430" s="178"/>
    </row>
    <row r="431" spans="1:415" s="63" customFormat="1" ht="12.75" hidden="1" outlineLevel="2" x14ac:dyDescent="0.2">
      <c r="A431" s="143"/>
      <c r="B431" s="141"/>
      <c r="C431" s="142"/>
      <c r="D431" s="78"/>
      <c r="E431" s="78"/>
      <c r="F431" s="215"/>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8"/>
      <c r="OF431" s="28"/>
      <c r="OG431" s="28"/>
      <c r="OH431" s="29"/>
      <c r="OI431" s="29"/>
      <c r="OJ431" s="92"/>
      <c r="OK431" s="29"/>
      <c r="OL431" s="29"/>
      <c r="OM431" s="29"/>
      <c r="ON431" s="29"/>
      <c r="OO431" s="28"/>
      <c r="OP431" s="29"/>
      <c r="OQ431" s="28"/>
      <c r="OR431" s="29"/>
      <c r="OS431" s="28"/>
      <c r="OT431" s="29"/>
      <c r="OU431" s="28"/>
      <c r="OV431" s="29"/>
      <c r="OW431" s="28"/>
      <c r="OX431" s="29"/>
      <c r="OY431" s="178"/>
    </row>
    <row r="432" spans="1:415" s="63" customFormat="1" ht="12.75" hidden="1" outlineLevel="2" x14ac:dyDescent="0.2">
      <c r="A432" s="143"/>
      <c r="B432" s="141"/>
      <c r="C432" s="142"/>
      <c r="D432" s="78"/>
      <c r="E432" s="78"/>
      <c r="F432" s="215"/>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ht="12.75" collapsed="1" x14ac:dyDescent="0.2">
      <c r="A433" s="231" t="s">
        <v>256</v>
      </c>
      <c r="B433" s="161" t="s">
        <v>257</v>
      </c>
      <c r="C433" s="160"/>
      <c r="D433" s="175"/>
      <c r="E433" s="175"/>
      <c r="F433" s="150"/>
      <c r="G433" s="175"/>
      <c r="H433" s="176"/>
      <c r="I433" s="156"/>
      <c r="J433" s="153"/>
      <c r="K433" s="157"/>
      <c r="L433" s="157"/>
      <c r="M433" s="157"/>
      <c r="N433" s="157"/>
      <c r="O433" s="157"/>
      <c r="P433" s="157"/>
      <c r="Q433" s="157"/>
      <c r="R433" s="157"/>
      <c r="S433" s="157"/>
      <c r="T433" s="157"/>
      <c r="U433" s="157"/>
      <c r="V433" s="157"/>
      <c r="W433" s="157"/>
      <c r="X433" s="157"/>
      <c r="Y433" s="157"/>
      <c r="Z433" s="157"/>
      <c r="AA433" s="158"/>
      <c r="AB433" s="157"/>
      <c r="AC433" s="158"/>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8"/>
      <c r="OF433" s="153"/>
      <c r="OG433" s="153"/>
      <c r="OH433" s="153"/>
      <c r="OI433" s="153"/>
      <c r="OJ433" s="182"/>
      <c r="OK433" s="153"/>
      <c r="OL433" s="153"/>
      <c r="OM433" s="153"/>
      <c r="ON433" s="153"/>
      <c r="OO433" s="153"/>
      <c r="OP433" s="153"/>
      <c r="OQ433" s="153"/>
      <c r="OR433" s="153"/>
      <c r="OS433" s="153"/>
      <c r="OT433" s="153"/>
      <c r="OU433" s="153"/>
      <c r="OV433" s="153"/>
      <c r="OW433" s="153"/>
      <c r="OX433" s="153"/>
      <c r="OY433" s="178"/>
    </row>
    <row r="434" spans="1:415" ht="12.75" x14ac:dyDescent="0.2">
      <c r="A434" s="225" t="s">
        <v>258</v>
      </c>
      <c r="B434" s="232" t="s">
        <v>98</v>
      </c>
      <c r="C434" s="139" t="s">
        <v>76</v>
      </c>
      <c r="D434" s="185">
        <v>0</v>
      </c>
      <c r="E434" s="30">
        <f>D434*1.1</f>
        <v>0</v>
      </c>
      <c r="F434" s="281"/>
      <c r="G434" s="27">
        <f t="shared" ref="G434" si="1644">ROUND(ROUND(D434,3)*$F434,2)</f>
        <v>0</v>
      </c>
      <c r="H434" s="85">
        <f t="shared" ref="H434" si="1645">ROUND(ROUND(E434,3)*$F434,2)</f>
        <v>0</v>
      </c>
      <c r="I434" s="102"/>
      <c r="J434" s="69" t="str">
        <f>C434</f>
        <v>km</v>
      </c>
      <c r="K434" s="196"/>
      <c r="L434" s="69">
        <f>K434*$F434</f>
        <v>0</v>
      </c>
      <c r="M434" s="196"/>
      <c r="N434" s="69">
        <f>M434*$F434</f>
        <v>0</v>
      </c>
      <c r="O434" s="196"/>
      <c r="P434" s="69">
        <f>O434*$F434</f>
        <v>0</v>
      </c>
      <c r="Q434" s="196"/>
      <c r="R434" s="69">
        <f>Q434*$F434</f>
        <v>0</v>
      </c>
      <c r="S434" s="196"/>
      <c r="T434" s="69">
        <f>S434*$F434</f>
        <v>0</v>
      </c>
      <c r="U434" s="196"/>
      <c r="V434" s="69">
        <f>U434*$F434</f>
        <v>0</v>
      </c>
      <c r="W434" s="196"/>
      <c r="X434" s="69">
        <f>W434*$F434</f>
        <v>0</v>
      </c>
      <c r="Y434" s="199">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8"/>
      <c r="OF434" s="198">
        <f t="shared" ref="OF434" si="1669">OK434+OM434+OO434+OQ434+OS434+OU434+OW434</f>
        <v>0</v>
      </c>
      <c r="OG434" s="28">
        <f t="shared" ref="OG434" si="1670">OL434+ON434+OP434+OR434+OT434+OV434+OX434</f>
        <v>0</v>
      </c>
      <c r="OH434" s="197">
        <f>D434-OF434</f>
        <v>0</v>
      </c>
      <c r="OI434" s="29">
        <f>G434-OG434</f>
        <v>0</v>
      </c>
      <c r="OJ434" s="92" t="str">
        <f>J434</f>
        <v>km</v>
      </c>
      <c r="OK434" s="216"/>
      <c r="OL434" s="29">
        <f>OK434*F434</f>
        <v>0</v>
      </c>
      <c r="OM434" s="216"/>
      <c r="ON434" s="29">
        <f>OM434*F434</f>
        <v>0</v>
      </c>
      <c r="OO434" s="217"/>
      <c r="OP434" s="29">
        <f>OO434*F434</f>
        <v>0</v>
      </c>
      <c r="OQ434" s="217"/>
      <c r="OR434" s="29">
        <f>OQ434*F434</f>
        <v>0</v>
      </c>
      <c r="OS434" s="217"/>
      <c r="OT434" s="29">
        <f>OS434*F434</f>
        <v>0</v>
      </c>
      <c r="OU434" s="217"/>
      <c r="OV434" s="29">
        <f>OU434*F434</f>
        <v>0</v>
      </c>
      <c r="OW434" s="217"/>
      <c r="OX434" s="29">
        <f>OW434*F434</f>
        <v>0</v>
      </c>
      <c r="OY434" s="178"/>
    </row>
    <row r="435" spans="1:415" s="63" customFormat="1" ht="12.75" hidden="1" outlineLevel="1" x14ac:dyDescent="0.2">
      <c r="A435" s="108"/>
      <c r="B435" s="227"/>
      <c r="C435" s="142"/>
      <c r="D435" s="78"/>
      <c r="E435" s="78"/>
      <c r="F435" s="215"/>
      <c r="G435" s="69"/>
      <c r="H435" s="86"/>
      <c r="I435" s="94" t="str">
        <f>B434</f>
        <v>Pasirinkti</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s="63" customFormat="1" ht="12.75" hidden="1" outlineLevel="2" x14ac:dyDescent="0.2">
      <c r="A436" s="108"/>
      <c r="B436" s="227"/>
      <c r="C436" s="142"/>
      <c r="D436" s="78"/>
      <c r="E436" s="78"/>
      <c r="F436" s="215"/>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8"/>
      <c r="OF436" s="28"/>
      <c r="OG436" s="28"/>
      <c r="OH436" s="29"/>
      <c r="OI436" s="29"/>
      <c r="OJ436" s="92"/>
      <c r="OK436" s="29"/>
      <c r="OL436" s="29"/>
      <c r="OM436" s="29"/>
      <c r="ON436" s="29"/>
      <c r="OO436" s="28"/>
      <c r="OP436" s="29"/>
      <c r="OQ436" s="28"/>
      <c r="OR436" s="29"/>
      <c r="OS436" s="28"/>
      <c r="OT436" s="29"/>
      <c r="OU436" s="28"/>
      <c r="OV436" s="29"/>
      <c r="OW436" s="28"/>
      <c r="OX436" s="29"/>
      <c r="OY436" s="178"/>
    </row>
    <row r="437" spans="1:415" s="63" customFormat="1" ht="12.75" hidden="1" outlineLevel="2" x14ac:dyDescent="0.2">
      <c r="A437" s="108"/>
      <c r="B437" s="227"/>
      <c r="C437" s="142"/>
      <c r="D437" s="78"/>
      <c r="E437" s="78"/>
      <c r="F437" s="215"/>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8"/>
      <c r="OF437" s="28"/>
      <c r="OG437" s="28"/>
      <c r="OH437" s="29"/>
      <c r="OI437" s="29"/>
      <c r="OJ437" s="92"/>
      <c r="OK437" s="29"/>
      <c r="OL437" s="29"/>
      <c r="OM437" s="29"/>
      <c r="ON437" s="29"/>
      <c r="OO437" s="28"/>
      <c r="OP437" s="29"/>
      <c r="OQ437" s="28"/>
      <c r="OR437" s="29"/>
      <c r="OS437" s="28"/>
      <c r="OT437" s="29"/>
      <c r="OU437" s="28"/>
      <c r="OV437" s="29"/>
      <c r="OW437" s="28"/>
      <c r="OX437" s="29"/>
      <c r="OY437" s="178"/>
    </row>
    <row r="438" spans="1:415" ht="12.75" collapsed="1" x14ac:dyDescent="0.2">
      <c r="A438" s="225" t="s">
        <v>259</v>
      </c>
      <c r="B438" s="232" t="s">
        <v>98</v>
      </c>
      <c r="C438" s="139" t="s">
        <v>76</v>
      </c>
      <c r="D438" s="185">
        <v>0</v>
      </c>
      <c r="E438" s="30">
        <f>D438*1.1</f>
        <v>0</v>
      </c>
      <c r="F438" s="281"/>
      <c r="G438" s="27">
        <f t="shared" ref="G438" si="1671">ROUND(ROUND(D438,3)*$F438,2)</f>
        <v>0</v>
      </c>
      <c r="H438" s="85">
        <f t="shared" ref="H438" si="1672">ROUND(ROUND(E438,3)*$F438,2)</f>
        <v>0</v>
      </c>
      <c r="I438" s="102"/>
      <c r="J438" s="69" t="str">
        <f>C438</f>
        <v>km</v>
      </c>
      <c r="K438" s="196"/>
      <c r="L438" s="69">
        <f>K438*$F438</f>
        <v>0</v>
      </c>
      <c r="M438" s="196"/>
      <c r="N438" s="69">
        <f>M438*$F438</f>
        <v>0</v>
      </c>
      <c r="O438" s="196"/>
      <c r="P438" s="69">
        <f>O438*$F438</f>
        <v>0</v>
      </c>
      <c r="Q438" s="196"/>
      <c r="R438" s="69">
        <f>Q438*$F438</f>
        <v>0</v>
      </c>
      <c r="S438" s="196"/>
      <c r="T438" s="69">
        <f>S438*$F438</f>
        <v>0</v>
      </c>
      <c r="U438" s="196"/>
      <c r="V438" s="69">
        <f>U438*$F438</f>
        <v>0</v>
      </c>
      <c r="W438" s="196"/>
      <c r="X438" s="69">
        <f>W438*$F438</f>
        <v>0</v>
      </c>
      <c r="Y438" s="199">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8"/>
      <c r="OF438" s="198">
        <f t="shared" ref="OF438" si="1673">OK438+OM438+OO438+OQ438+OS438+OU438+OW438</f>
        <v>0</v>
      </c>
      <c r="OG438" s="28">
        <f t="shared" ref="OG438" si="1674">OL438+ON438+OP438+OR438+OT438+OV438+OX438</f>
        <v>0</v>
      </c>
      <c r="OH438" s="197">
        <f>D438-OF438</f>
        <v>0</v>
      </c>
      <c r="OI438" s="29">
        <f>G438-OG438</f>
        <v>0</v>
      </c>
      <c r="OJ438" s="92" t="str">
        <f>J438</f>
        <v>km</v>
      </c>
      <c r="OK438" s="216"/>
      <c r="OL438" s="29">
        <f>OK438*F438</f>
        <v>0</v>
      </c>
      <c r="OM438" s="216"/>
      <c r="ON438" s="29">
        <f>OM438*F438</f>
        <v>0</v>
      </c>
      <c r="OO438" s="217"/>
      <c r="OP438" s="29">
        <f>OO438*F438</f>
        <v>0</v>
      </c>
      <c r="OQ438" s="217"/>
      <c r="OR438" s="29">
        <f>OQ438*F438</f>
        <v>0</v>
      </c>
      <c r="OS438" s="217"/>
      <c r="OT438" s="29">
        <f>OS438*F438</f>
        <v>0</v>
      </c>
      <c r="OU438" s="217"/>
      <c r="OV438" s="29">
        <f>OU438*F438</f>
        <v>0</v>
      </c>
      <c r="OW438" s="217"/>
      <c r="OX438" s="29">
        <f>OW438*F438</f>
        <v>0</v>
      </c>
      <c r="OY438" s="178"/>
    </row>
    <row r="439" spans="1:415" s="63" customFormat="1" ht="12.75" hidden="1" outlineLevel="1" x14ac:dyDescent="0.2">
      <c r="A439" s="108"/>
      <c r="B439" s="227"/>
      <c r="C439" s="142"/>
      <c r="D439" s="78"/>
      <c r="E439" s="78"/>
      <c r="F439" s="215"/>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2.75" hidden="1" outlineLevel="2" x14ac:dyDescent="0.2">
      <c r="A440" s="108"/>
      <c r="B440" s="227"/>
      <c r="C440" s="142"/>
      <c r="D440" s="78"/>
      <c r="E440" s="78"/>
      <c r="F440" s="215"/>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2.75" hidden="1" outlineLevel="2" x14ac:dyDescent="0.2">
      <c r="A441" s="108"/>
      <c r="B441" s="227"/>
      <c r="C441" s="142"/>
      <c r="D441" s="78"/>
      <c r="E441" s="78"/>
      <c r="F441" s="215"/>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ht="12.75" collapsed="1" x14ac:dyDescent="0.2">
      <c r="A442" s="225" t="s">
        <v>260</v>
      </c>
      <c r="B442" s="232" t="s">
        <v>98</v>
      </c>
      <c r="C442" s="139" t="s">
        <v>76</v>
      </c>
      <c r="D442" s="185">
        <v>0</v>
      </c>
      <c r="E442" s="30">
        <f>D442*1.1</f>
        <v>0</v>
      </c>
      <c r="F442" s="281"/>
      <c r="G442" s="27">
        <f t="shared" ref="G442" si="1675">ROUND(ROUND(D442,3)*$F442,2)</f>
        <v>0</v>
      </c>
      <c r="H442" s="85">
        <f t="shared" ref="H442" si="1676">ROUND(ROUND(E442,3)*$F442,2)</f>
        <v>0</v>
      </c>
      <c r="I442" s="102"/>
      <c r="J442" s="69" t="str">
        <f>C442</f>
        <v>km</v>
      </c>
      <c r="K442" s="196"/>
      <c r="L442" s="69">
        <f>K442*$F442</f>
        <v>0</v>
      </c>
      <c r="M442" s="196"/>
      <c r="N442" s="69">
        <f>M442*$F442</f>
        <v>0</v>
      </c>
      <c r="O442" s="196"/>
      <c r="P442" s="69">
        <f>O442*$F442</f>
        <v>0</v>
      </c>
      <c r="Q442" s="196"/>
      <c r="R442" s="69">
        <f>Q442*$F442</f>
        <v>0</v>
      </c>
      <c r="S442" s="196"/>
      <c r="T442" s="69">
        <f>S442*$F442</f>
        <v>0</v>
      </c>
      <c r="U442" s="196"/>
      <c r="V442" s="69">
        <f>U442*$F442</f>
        <v>0</v>
      </c>
      <c r="W442" s="196"/>
      <c r="X442" s="69">
        <f>W442*$F442</f>
        <v>0</v>
      </c>
      <c r="Y442" s="199">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8"/>
      <c r="OF442" s="198">
        <f t="shared" ref="OF442" si="1677">OK442+OM442+OO442+OQ442+OS442+OU442+OW442</f>
        <v>0</v>
      </c>
      <c r="OG442" s="28">
        <f t="shared" ref="OG442" si="1678">OL442+ON442+OP442+OR442+OT442+OV442+OX442</f>
        <v>0</v>
      </c>
      <c r="OH442" s="197">
        <f>D442-OF442</f>
        <v>0</v>
      </c>
      <c r="OI442" s="29">
        <f>G442-OG442</f>
        <v>0</v>
      </c>
      <c r="OJ442" s="92" t="str">
        <f>J442</f>
        <v>km</v>
      </c>
      <c r="OK442" s="216"/>
      <c r="OL442" s="29">
        <f>OK442*F442</f>
        <v>0</v>
      </c>
      <c r="OM442" s="216"/>
      <c r="ON442" s="29">
        <f>OM442*F442</f>
        <v>0</v>
      </c>
      <c r="OO442" s="217"/>
      <c r="OP442" s="29">
        <f>OO442*F442</f>
        <v>0</v>
      </c>
      <c r="OQ442" s="217"/>
      <c r="OR442" s="29">
        <f>OQ442*F442</f>
        <v>0</v>
      </c>
      <c r="OS442" s="217"/>
      <c r="OT442" s="29">
        <f>OS442*F442</f>
        <v>0</v>
      </c>
      <c r="OU442" s="217"/>
      <c r="OV442" s="29">
        <f>OU442*F442</f>
        <v>0</v>
      </c>
      <c r="OW442" s="217"/>
      <c r="OX442" s="29">
        <f>OW442*F442</f>
        <v>0</v>
      </c>
      <c r="OY442" s="178"/>
    </row>
    <row r="443" spans="1:415" s="63" customFormat="1" ht="12.75" hidden="1" outlineLevel="1" x14ac:dyDescent="0.2">
      <c r="A443" s="108"/>
      <c r="B443" s="227"/>
      <c r="C443" s="142"/>
      <c r="D443" s="78"/>
      <c r="E443" s="78"/>
      <c r="F443" s="215"/>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2.75" hidden="1" outlineLevel="2" x14ac:dyDescent="0.2">
      <c r="A444" s="108"/>
      <c r="B444" s="227"/>
      <c r="C444" s="142"/>
      <c r="D444" s="78"/>
      <c r="E444" s="78"/>
      <c r="F444" s="215"/>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2.75" hidden="1" outlineLevel="2" x14ac:dyDescent="0.2">
      <c r="A445" s="108"/>
      <c r="B445" s="227"/>
      <c r="C445" s="142"/>
      <c r="D445" s="78"/>
      <c r="E445" s="78"/>
      <c r="F445" s="215"/>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ht="12.75" collapsed="1" x14ac:dyDescent="0.2">
      <c r="A446" s="225" t="s">
        <v>261</v>
      </c>
      <c r="B446" s="232"/>
      <c r="C446" s="139" t="s">
        <v>76</v>
      </c>
      <c r="D446" s="185">
        <v>0</v>
      </c>
      <c r="E446" s="30">
        <f>D446*1.1</f>
        <v>0</v>
      </c>
      <c r="F446" s="281"/>
      <c r="G446" s="27">
        <f t="shared" ref="G446" si="1679">ROUND(ROUND(D446,3)*$F446,2)</f>
        <v>0</v>
      </c>
      <c r="H446" s="85">
        <f t="shared" ref="H446" si="1680">ROUND(ROUND(E446,3)*$F446,2)</f>
        <v>0</v>
      </c>
      <c r="I446" s="102"/>
      <c r="J446" s="69" t="str">
        <f>C446</f>
        <v>km</v>
      </c>
      <c r="K446" s="196"/>
      <c r="L446" s="69">
        <f>K446*$F446</f>
        <v>0</v>
      </c>
      <c r="M446" s="196"/>
      <c r="N446" s="69">
        <f>M446*$F446</f>
        <v>0</v>
      </c>
      <c r="O446" s="196"/>
      <c r="P446" s="69">
        <f>O446*$F446</f>
        <v>0</v>
      </c>
      <c r="Q446" s="196"/>
      <c r="R446" s="69">
        <f>Q446*$F446</f>
        <v>0</v>
      </c>
      <c r="S446" s="196"/>
      <c r="T446" s="69">
        <f>S446*$F446</f>
        <v>0</v>
      </c>
      <c r="U446" s="196"/>
      <c r="V446" s="69">
        <f>U446*$F446</f>
        <v>0</v>
      </c>
      <c r="W446" s="196"/>
      <c r="X446" s="69">
        <f>W446*$F446</f>
        <v>0</v>
      </c>
      <c r="Y446" s="199">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8"/>
      <c r="OF446" s="198">
        <f t="shared" ref="OF446" si="1681">OK446+OM446+OO446+OQ446+OS446+OU446+OW446</f>
        <v>0</v>
      </c>
      <c r="OG446" s="28">
        <f t="shared" ref="OG446" si="1682">OL446+ON446+OP446+OR446+OT446+OV446+OX446</f>
        <v>0</v>
      </c>
      <c r="OH446" s="197">
        <f>D446-OF446</f>
        <v>0</v>
      </c>
      <c r="OI446" s="29">
        <f>G446-OG446</f>
        <v>0</v>
      </c>
      <c r="OJ446" s="92" t="str">
        <f>J446</f>
        <v>km</v>
      </c>
      <c r="OK446" s="216"/>
      <c r="OL446" s="29">
        <f>OK446*F446</f>
        <v>0</v>
      </c>
      <c r="OM446" s="216"/>
      <c r="ON446" s="29">
        <f>OM446*F446</f>
        <v>0</v>
      </c>
      <c r="OO446" s="217"/>
      <c r="OP446" s="29">
        <f>OO446*F446</f>
        <v>0</v>
      </c>
      <c r="OQ446" s="217"/>
      <c r="OR446" s="29">
        <f>OQ446*F446</f>
        <v>0</v>
      </c>
      <c r="OS446" s="217"/>
      <c r="OT446" s="29">
        <f>OS446*F446</f>
        <v>0</v>
      </c>
      <c r="OU446" s="217"/>
      <c r="OV446" s="29">
        <f>OU446*F446</f>
        <v>0</v>
      </c>
      <c r="OW446" s="217"/>
      <c r="OX446" s="29">
        <f>OW446*F446</f>
        <v>0</v>
      </c>
      <c r="OY446" s="178"/>
    </row>
    <row r="447" spans="1:415" s="63" customFormat="1" ht="12.75" hidden="1" outlineLevel="1" x14ac:dyDescent="0.2">
      <c r="A447" s="108"/>
      <c r="B447" s="227"/>
      <c r="C447" s="142"/>
      <c r="D447" s="78"/>
      <c r="E447" s="78"/>
      <c r="F447" s="215"/>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8"/>
      <c r="OF447" s="28"/>
      <c r="OG447" s="28"/>
      <c r="OH447" s="29"/>
      <c r="OI447" s="29"/>
      <c r="OJ447" s="92"/>
      <c r="OK447" s="29"/>
      <c r="OL447" s="29"/>
      <c r="OM447" s="29"/>
      <c r="ON447" s="29"/>
      <c r="OO447" s="28"/>
      <c r="OP447" s="29"/>
      <c r="OQ447" s="28"/>
      <c r="OR447" s="29"/>
      <c r="OS447" s="28"/>
      <c r="OT447" s="29"/>
      <c r="OU447" s="28"/>
      <c r="OV447" s="29"/>
      <c r="OW447" s="28"/>
      <c r="OX447" s="29"/>
      <c r="OY447" s="178"/>
    </row>
    <row r="448" spans="1:415" s="63" customFormat="1" ht="12.75" hidden="1" outlineLevel="2" x14ac:dyDescent="0.2">
      <c r="A448" s="108"/>
      <c r="B448" s="227"/>
      <c r="C448" s="142"/>
      <c r="D448" s="78"/>
      <c r="E448" s="78"/>
      <c r="F448" s="215"/>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s="63" customFormat="1" ht="12.75" hidden="1" outlineLevel="2" x14ac:dyDescent="0.2">
      <c r="A449" s="108"/>
      <c r="B449" s="227"/>
      <c r="C449" s="142"/>
      <c r="D449" s="78"/>
      <c r="E449" s="78"/>
      <c r="F449" s="215"/>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ht="12.75" collapsed="1" x14ac:dyDescent="0.2">
      <c r="A450" s="231" t="s">
        <v>262</v>
      </c>
      <c r="B450" s="161" t="s">
        <v>263</v>
      </c>
      <c r="C450" s="160"/>
      <c r="D450" s="175"/>
      <c r="E450" s="175"/>
      <c r="F450" s="150"/>
      <c r="G450" s="175"/>
      <c r="H450" s="176"/>
      <c r="I450" s="156"/>
      <c r="J450" s="153"/>
      <c r="K450" s="157"/>
      <c r="L450" s="157"/>
      <c r="M450" s="157"/>
      <c r="N450" s="157"/>
      <c r="O450" s="157"/>
      <c r="P450" s="157"/>
      <c r="Q450" s="157"/>
      <c r="R450" s="157"/>
      <c r="S450" s="157"/>
      <c r="T450" s="157"/>
      <c r="U450" s="157"/>
      <c r="V450" s="157"/>
      <c r="W450" s="157"/>
      <c r="X450" s="157"/>
      <c r="Y450" s="157"/>
      <c r="Z450" s="157"/>
      <c r="AA450" s="158"/>
      <c r="AB450" s="157"/>
      <c r="AC450" s="158"/>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8"/>
      <c r="OF450" s="153"/>
      <c r="OG450" s="153"/>
      <c r="OH450" s="153"/>
      <c r="OI450" s="153"/>
      <c r="OJ450" s="182"/>
      <c r="OK450" s="153"/>
      <c r="OL450" s="153"/>
      <c r="OM450" s="153"/>
      <c r="ON450" s="153"/>
      <c r="OO450" s="153"/>
      <c r="OP450" s="153"/>
      <c r="OQ450" s="153"/>
      <c r="OR450" s="153"/>
      <c r="OS450" s="153"/>
      <c r="OT450" s="153"/>
      <c r="OU450" s="153"/>
      <c r="OV450" s="153"/>
      <c r="OW450" s="153"/>
      <c r="OX450" s="153"/>
      <c r="OY450" s="178"/>
    </row>
    <row r="451" spans="1:415" ht="12.75" x14ac:dyDescent="0.2">
      <c r="A451" s="225" t="s">
        <v>264</v>
      </c>
      <c r="B451" s="232" t="s">
        <v>98</v>
      </c>
      <c r="C451" s="139" t="s">
        <v>76</v>
      </c>
      <c r="D451" s="185">
        <v>0</v>
      </c>
      <c r="E451" s="30">
        <f>D451*11</f>
        <v>0</v>
      </c>
      <c r="F451" s="281"/>
      <c r="G451" s="27">
        <f t="shared" ref="G451:G454" si="1695">ROUND(ROUND(D451,3)*$F451,2)</f>
        <v>0</v>
      </c>
      <c r="H451" s="85">
        <f t="shared" ref="H451:H454" si="1696">ROUND(ROUND(E451,3)*$F451,2)</f>
        <v>0</v>
      </c>
      <c r="I451" s="102"/>
      <c r="J451" s="69" t="str">
        <f>C451</f>
        <v>km</v>
      </c>
      <c r="K451" s="196"/>
      <c r="L451" s="69">
        <f>K451*$F451</f>
        <v>0</v>
      </c>
      <c r="M451" s="196"/>
      <c r="N451" s="69">
        <f>M451*$F451</f>
        <v>0</v>
      </c>
      <c r="O451" s="196"/>
      <c r="P451" s="69">
        <f>O451*$F451</f>
        <v>0</v>
      </c>
      <c r="Q451" s="196"/>
      <c r="R451" s="69">
        <f>Q451*$F451</f>
        <v>0</v>
      </c>
      <c r="S451" s="196"/>
      <c r="T451" s="69">
        <f>S451*$F451</f>
        <v>0</v>
      </c>
      <c r="U451" s="196"/>
      <c r="V451" s="69">
        <f>U451*$F451</f>
        <v>0</v>
      </c>
      <c r="W451" s="196"/>
      <c r="X451" s="69">
        <f>W451*$F451</f>
        <v>0</v>
      </c>
      <c r="Y451" s="199">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8"/>
      <c r="OF451" s="198">
        <f t="shared" ref="OF451:OF454" si="1708">OK451+OM451+OO451+OQ451+OS451+OU451+OW451</f>
        <v>0</v>
      </c>
      <c r="OG451" s="28">
        <f t="shared" ref="OG451:OG454" si="1709">OL451+ON451+OP451+OR451+OT451+OV451+OX451</f>
        <v>0</v>
      </c>
      <c r="OH451" s="197">
        <f>D451-OF451</f>
        <v>0</v>
      </c>
      <c r="OI451" s="29">
        <f>G451-OG451</f>
        <v>0</v>
      </c>
      <c r="OJ451" s="92" t="str">
        <f>J451</f>
        <v>km</v>
      </c>
      <c r="OK451" s="216"/>
      <c r="OL451" s="29">
        <f>OK451*F451</f>
        <v>0</v>
      </c>
      <c r="OM451" s="216"/>
      <c r="ON451" s="29">
        <f>OM451*F451</f>
        <v>0</v>
      </c>
      <c r="OO451" s="217"/>
      <c r="OP451" s="29">
        <f>OO451*F451</f>
        <v>0</v>
      </c>
      <c r="OQ451" s="217"/>
      <c r="OR451" s="29">
        <f>OQ451*F451</f>
        <v>0</v>
      </c>
      <c r="OS451" s="217"/>
      <c r="OT451" s="29">
        <f>OS451*F451</f>
        <v>0</v>
      </c>
      <c r="OU451" s="217"/>
      <c r="OV451" s="29">
        <f>OU451*F451</f>
        <v>0</v>
      </c>
      <c r="OW451" s="217"/>
      <c r="OX451" s="29">
        <f>OW451*F451</f>
        <v>0</v>
      </c>
      <c r="OY451" s="178"/>
    </row>
    <row r="452" spans="1:415" ht="12.75" collapsed="1" x14ac:dyDescent="0.2">
      <c r="A452" s="225" t="s">
        <v>265</v>
      </c>
      <c r="B452" s="232" t="s">
        <v>98</v>
      </c>
      <c r="C452" s="139" t="s">
        <v>76</v>
      </c>
      <c r="D452" s="185">
        <v>0</v>
      </c>
      <c r="E452" s="30">
        <f>D452*11</f>
        <v>0</v>
      </c>
      <c r="F452" s="281"/>
      <c r="G452" s="27">
        <f t="shared" si="1695"/>
        <v>0</v>
      </c>
      <c r="H452" s="85">
        <f t="shared" si="1696"/>
        <v>0</v>
      </c>
      <c r="I452" s="102"/>
      <c r="J452" s="69" t="str">
        <f>C452</f>
        <v>km</v>
      </c>
      <c r="K452" s="196"/>
      <c r="L452" s="69">
        <f>K452*$F452</f>
        <v>0</v>
      </c>
      <c r="M452" s="196"/>
      <c r="N452" s="69">
        <f>M452*$F452</f>
        <v>0</v>
      </c>
      <c r="O452" s="196"/>
      <c r="P452" s="69">
        <f>O452*$F452</f>
        <v>0</v>
      </c>
      <c r="Q452" s="196"/>
      <c r="R452" s="69">
        <f>Q452*$F452</f>
        <v>0</v>
      </c>
      <c r="S452" s="196"/>
      <c r="T452" s="69">
        <f>S452*$F452</f>
        <v>0</v>
      </c>
      <c r="U452" s="196"/>
      <c r="V452" s="69">
        <f>U452*$F452</f>
        <v>0</v>
      </c>
      <c r="W452" s="196"/>
      <c r="X452" s="69">
        <f>W452*$F452</f>
        <v>0</v>
      </c>
      <c r="Y452" s="199">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8"/>
      <c r="OF452" s="198">
        <f t="shared" si="1708"/>
        <v>0</v>
      </c>
      <c r="OG452" s="28">
        <f t="shared" si="1709"/>
        <v>0</v>
      </c>
      <c r="OH452" s="197">
        <f>D452-OF452</f>
        <v>0</v>
      </c>
      <c r="OI452" s="29">
        <f>G452-OG452</f>
        <v>0</v>
      </c>
      <c r="OJ452" s="92" t="str">
        <f>J452</f>
        <v>km</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78"/>
    </row>
    <row r="453" spans="1:415" ht="12.75" collapsed="1" x14ac:dyDescent="0.2">
      <c r="A453" s="225" t="s">
        <v>266</v>
      </c>
      <c r="B453" s="232" t="s">
        <v>98</v>
      </c>
      <c r="C453" s="139" t="s">
        <v>76</v>
      </c>
      <c r="D453" s="185">
        <v>0</v>
      </c>
      <c r="E453" s="30">
        <f>D453*11</f>
        <v>0</v>
      </c>
      <c r="F453" s="281"/>
      <c r="G453" s="27">
        <f t="shared" si="1695"/>
        <v>0</v>
      </c>
      <c r="H453" s="85">
        <f t="shared" si="1696"/>
        <v>0</v>
      </c>
      <c r="I453" s="102"/>
      <c r="J453" s="69" t="str">
        <f>C453</f>
        <v>km</v>
      </c>
      <c r="K453" s="196"/>
      <c r="L453" s="69">
        <f>K453*$F453</f>
        <v>0</v>
      </c>
      <c r="M453" s="196"/>
      <c r="N453" s="69">
        <f>M453*$F453</f>
        <v>0</v>
      </c>
      <c r="O453" s="196"/>
      <c r="P453" s="69">
        <f>O453*$F453</f>
        <v>0</v>
      </c>
      <c r="Q453" s="196"/>
      <c r="R453" s="69">
        <f>Q453*$F453</f>
        <v>0</v>
      </c>
      <c r="S453" s="196"/>
      <c r="T453" s="69">
        <f>S453*$F453</f>
        <v>0</v>
      </c>
      <c r="U453" s="196"/>
      <c r="V453" s="69">
        <f>U453*$F453</f>
        <v>0</v>
      </c>
      <c r="W453" s="196"/>
      <c r="X453" s="69">
        <f>W453*$F453</f>
        <v>0</v>
      </c>
      <c r="Y453" s="199">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78"/>
      <c r="OF453" s="198">
        <f t="shared" si="1708"/>
        <v>0</v>
      </c>
      <c r="OG453" s="28">
        <f t="shared" si="1709"/>
        <v>0</v>
      </c>
      <c r="OH453" s="197">
        <f>D453-OF453</f>
        <v>0</v>
      </c>
      <c r="OI453" s="29">
        <f>G453-OG453</f>
        <v>0</v>
      </c>
      <c r="OJ453" s="92" t="str">
        <f>J453</f>
        <v>km</v>
      </c>
      <c r="OK453" s="216"/>
      <c r="OL453" s="29">
        <f>OK453*F453</f>
        <v>0</v>
      </c>
      <c r="OM453" s="216"/>
      <c r="ON453" s="29">
        <f>OM453*F453</f>
        <v>0</v>
      </c>
      <c r="OO453" s="217"/>
      <c r="OP453" s="29">
        <f>OO453*F453</f>
        <v>0</v>
      </c>
      <c r="OQ453" s="217"/>
      <c r="OR453" s="29">
        <f>OQ453*F453</f>
        <v>0</v>
      </c>
      <c r="OS453" s="217"/>
      <c r="OT453" s="29">
        <f>OS453*F453</f>
        <v>0</v>
      </c>
      <c r="OU453" s="217"/>
      <c r="OV453" s="29">
        <f>OU453*F453</f>
        <v>0</v>
      </c>
      <c r="OW453" s="217"/>
      <c r="OX453" s="29">
        <f>OW453*F453</f>
        <v>0</v>
      </c>
      <c r="OY453" s="178"/>
    </row>
    <row r="454" spans="1:415" ht="12.75" collapsed="1" x14ac:dyDescent="0.2">
      <c r="A454" s="225" t="s">
        <v>267</v>
      </c>
      <c r="B454" s="232"/>
      <c r="C454" s="139" t="s">
        <v>76</v>
      </c>
      <c r="D454" s="185">
        <v>0</v>
      </c>
      <c r="E454" s="30">
        <f>D454*11</f>
        <v>0</v>
      </c>
      <c r="F454" s="281"/>
      <c r="G454" s="27">
        <f t="shared" si="1695"/>
        <v>0</v>
      </c>
      <c r="H454" s="85">
        <f t="shared" si="1696"/>
        <v>0</v>
      </c>
      <c r="I454" s="102"/>
      <c r="J454" s="69" t="str">
        <f>C454</f>
        <v>km</v>
      </c>
      <c r="K454" s="196"/>
      <c r="L454" s="69">
        <f>K454*$F454</f>
        <v>0</v>
      </c>
      <c r="M454" s="196"/>
      <c r="N454" s="69">
        <f>M454*$F454</f>
        <v>0</v>
      </c>
      <c r="O454" s="196"/>
      <c r="P454" s="69">
        <f>O454*$F454</f>
        <v>0</v>
      </c>
      <c r="Q454" s="196"/>
      <c r="R454" s="69">
        <f>Q454*$F454</f>
        <v>0</v>
      </c>
      <c r="S454" s="196"/>
      <c r="T454" s="69">
        <f>S454*$F454</f>
        <v>0</v>
      </c>
      <c r="U454" s="196"/>
      <c r="V454" s="69">
        <f>U454*$F454</f>
        <v>0</v>
      </c>
      <c r="W454" s="196"/>
      <c r="X454" s="69">
        <f>W454*$F454</f>
        <v>0</v>
      </c>
      <c r="Y454" s="199">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78"/>
      <c r="OF454" s="198">
        <f t="shared" si="1708"/>
        <v>0</v>
      </c>
      <c r="OG454" s="28">
        <f t="shared" si="1709"/>
        <v>0</v>
      </c>
      <c r="OH454" s="197">
        <f>D454-OF454</f>
        <v>0</v>
      </c>
      <c r="OI454" s="29">
        <f>G454-OG454</f>
        <v>0</v>
      </c>
      <c r="OJ454" s="92" t="str">
        <f>J454</f>
        <v>km</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78"/>
    </row>
    <row r="455" spans="1:415" ht="12.75" x14ac:dyDescent="0.2">
      <c r="A455" s="177" t="s">
        <v>268</v>
      </c>
      <c r="B455" s="152" t="s">
        <v>269</v>
      </c>
      <c r="C455" s="152"/>
      <c r="D455" s="152"/>
      <c r="E455" s="152"/>
      <c r="F455" s="171"/>
      <c r="G455" s="152"/>
      <c r="H455" s="172"/>
      <c r="I455" s="156"/>
      <c r="J455" s="153"/>
      <c r="K455" s="157"/>
      <c r="L455" s="157"/>
      <c r="M455" s="157"/>
      <c r="N455" s="157"/>
      <c r="O455" s="157"/>
      <c r="P455" s="157"/>
      <c r="Q455" s="157"/>
      <c r="R455" s="157"/>
      <c r="S455" s="157"/>
      <c r="T455" s="157"/>
      <c r="U455" s="157"/>
      <c r="V455" s="157"/>
      <c r="W455" s="157"/>
      <c r="X455" s="157"/>
      <c r="Y455" s="157"/>
      <c r="Z455" s="157"/>
      <c r="AA455" s="158"/>
      <c r="AB455" s="157"/>
      <c r="AC455" s="158"/>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8"/>
      <c r="OF455" s="153"/>
      <c r="OG455" s="153"/>
      <c r="OH455" s="153"/>
      <c r="OI455" s="153"/>
      <c r="OJ455" s="182"/>
      <c r="OK455" s="153"/>
      <c r="OL455" s="153"/>
      <c r="OM455" s="153"/>
      <c r="ON455" s="153"/>
      <c r="OO455" s="153"/>
      <c r="OP455" s="153"/>
      <c r="OQ455" s="153"/>
      <c r="OR455" s="153"/>
      <c r="OS455" s="153"/>
      <c r="OT455" s="153"/>
      <c r="OU455" s="153"/>
      <c r="OV455" s="153"/>
      <c r="OW455" s="153"/>
      <c r="OX455" s="153"/>
      <c r="OY455" s="178"/>
    </row>
    <row r="456" spans="1:415" ht="12.75" x14ac:dyDescent="0.2">
      <c r="A456" s="138" t="s">
        <v>270</v>
      </c>
      <c r="B456" s="55" t="s">
        <v>271</v>
      </c>
      <c r="C456" s="139" t="s">
        <v>52</v>
      </c>
      <c r="D456" s="93">
        <v>0</v>
      </c>
      <c r="E456" s="26">
        <f>D456</f>
        <v>0</v>
      </c>
      <c r="F456" s="281"/>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8"/>
      <c r="OF456" s="28">
        <f t="shared" ref="OF456" si="1746">OK456+OM456+OO456+OQ456+OS456+OU456+OW456</f>
        <v>0</v>
      </c>
      <c r="OG456" s="28">
        <f t="shared" ref="OG456" si="1747">OL456+ON456+OP456+OR456+OT456+OV456+OX456</f>
        <v>0</v>
      </c>
      <c r="OH456" s="29">
        <f>D456-OF456</f>
        <v>0</v>
      </c>
      <c r="OI456" s="29">
        <f>G456-OG456</f>
        <v>0</v>
      </c>
      <c r="OJ456" s="92" t="str">
        <f>J456</f>
        <v>kompl.</v>
      </c>
      <c r="OK456" s="213"/>
      <c r="OL456" s="29">
        <f>OK456*F456</f>
        <v>0</v>
      </c>
      <c r="OM456" s="213"/>
      <c r="ON456" s="29">
        <f>OM456*F456</f>
        <v>0</v>
      </c>
      <c r="OO456" s="214"/>
      <c r="OP456" s="29">
        <f>OO456*F456</f>
        <v>0</v>
      </c>
      <c r="OQ456" s="214"/>
      <c r="OR456" s="29">
        <f>OQ456*F456</f>
        <v>0</v>
      </c>
      <c r="OS456" s="214"/>
      <c r="OT456" s="29">
        <f>OS456*F456</f>
        <v>0</v>
      </c>
      <c r="OU456" s="214"/>
      <c r="OV456" s="29">
        <f>OU456*F456</f>
        <v>0</v>
      </c>
      <c r="OW456" s="214"/>
      <c r="OX456" s="29">
        <f>OW456*F456</f>
        <v>0</v>
      </c>
      <c r="OY456" s="178"/>
    </row>
    <row r="457" spans="1:415" s="63" customFormat="1" ht="12.75" hidden="1" outlineLevel="1" x14ac:dyDescent="0.2">
      <c r="A457" s="143"/>
      <c r="B457" s="141"/>
      <c r="C457" s="142"/>
      <c r="D457" s="78"/>
      <c r="E457" s="78"/>
      <c r="F457" s="215"/>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2.75" hidden="1" outlineLevel="2" x14ac:dyDescent="0.2">
      <c r="A458" s="143"/>
      <c r="B458" s="141"/>
      <c r="C458" s="142"/>
      <c r="D458" s="78"/>
      <c r="E458" s="78"/>
      <c r="F458" s="215"/>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s="63" customFormat="1" ht="12.75" hidden="1" outlineLevel="2" x14ac:dyDescent="0.2">
      <c r="A459" s="143"/>
      <c r="B459" s="141"/>
      <c r="C459" s="142"/>
      <c r="D459" s="78"/>
      <c r="E459" s="78"/>
      <c r="F459" s="215"/>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ht="25.5" collapsed="1" x14ac:dyDescent="0.2">
      <c r="A460" s="138" t="s">
        <v>272</v>
      </c>
      <c r="B460" s="55" t="s">
        <v>273</v>
      </c>
      <c r="C460" s="139" t="s">
        <v>52</v>
      </c>
      <c r="D460" s="93">
        <v>0</v>
      </c>
      <c r="E460" s="26">
        <f>D460</f>
        <v>0</v>
      </c>
      <c r="F460" s="281"/>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8"/>
      <c r="OF460" s="28">
        <f t="shared" ref="OF460" si="1750">OK460+OM460+OO460+OQ460+OS460+OU460+OW460</f>
        <v>0</v>
      </c>
      <c r="OG460" s="28">
        <f t="shared" ref="OG460" si="1751">OL460+ON460+OP460+OR460+OT460+OV460+OX460</f>
        <v>0</v>
      </c>
      <c r="OH460" s="29">
        <f>D460-OF460</f>
        <v>0</v>
      </c>
      <c r="OI460" s="29">
        <f>G460-OG460</f>
        <v>0</v>
      </c>
      <c r="OJ460" s="92" t="str">
        <f>J460</f>
        <v>kompl.</v>
      </c>
      <c r="OK460" s="213"/>
      <c r="OL460" s="29">
        <f>OK460*F460</f>
        <v>0</v>
      </c>
      <c r="OM460" s="213"/>
      <c r="ON460" s="29">
        <f>OM460*F460</f>
        <v>0</v>
      </c>
      <c r="OO460" s="214"/>
      <c r="OP460" s="29">
        <f>OO460*F460</f>
        <v>0</v>
      </c>
      <c r="OQ460" s="214"/>
      <c r="OR460" s="29">
        <f>OQ460*F460</f>
        <v>0</v>
      </c>
      <c r="OS460" s="214"/>
      <c r="OT460" s="29">
        <f>OS460*F460</f>
        <v>0</v>
      </c>
      <c r="OU460" s="214"/>
      <c r="OV460" s="29">
        <f>OU460*F460</f>
        <v>0</v>
      </c>
      <c r="OW460" s="214"/>
      <c r="OX460" s="29">
        <f>OW460*F460</f>
        <v>0</v>
      </c>
      <c r="OY460" s="178"/>
    </row>
    <row r="461" spans="1:415" s="63" customFormat="1" ht="12.75" hidden="1" outlineLevel="1" x14ac:dyDescent="0.2">
      <c r="A461" s="143"/>
      <c r="B461" s="141"/>
      <c r="C461" s="142"/>
      <c r="D461" s="78"/>
      <c r="E461" s="78"/>
      <c r="F461" s="215"/>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2.75" hidden="1" outlineLevel="2" x14ac:dyDescent="0.2">
      <c r="A462" s="143"/>
      <c r="B462" s="141"/>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2.75" hidden="1" outlineLevel="2" x14ac:dyDescent="0.2">
      <c r="A463" s="143"/>
      <c r="B463" s="141"/>
      <c r="C463" s="142"/>
      <c r="D463" s="78"/>
      <c r="E463" s="78"/>
      <c r="F463" s="215"/>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25.5" collapsed="1" x14ac:dyDescent="0.2">
      <c r="A464" s="138" t="s">
        <v>274</v>
      </c>
      <c r="B464" s="55" t="s">
        <v>275</v>
      </c>
      <c r="C464" s="139" t="s">
        <v>52</v>
      </c>
      <c r="D464" s="93">
        <v>0</v>
      </c>
      <c r="E464" s="26">
        <f>D464</f>
        <v>0</v>
      </c>
      <c r="F464" s="281"/>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8"/>
      <c r="OF464" s="28">
        <f t="shared" ref="OF464" si="1754">OK464+OM464+OO464+OQ464+OS464+OU464+OW464</f>
        <v>0</v>
      </c>
      <c r="OG464" s="28">
        <f t="shared" ref="OG464" si="1755">OL464+ON464+OP464+OR464+OT464+OV464+OX464</f>
        <v>0</v>
      </c>
      <c r="OH464" s="29">
        <f>D464-OF464</f>
        <v>0</v>
      </c>
      <c r="OI464" s="29">
        <f>G464-OG464</f>
        <v>0</v>
      </c>
      <c r="OJ464" s="92" t="str">
        <f>J464</f>
        <v>kompl.</v>
      </c>
      <c r="OK464" s="213"/>
      <c r="OL464" s="29">
        <f>OK464*F464</f>
        <v>0</v>
      </c>
      <c r="OM464" s="213"/>
      <c r="ON464" s="29">
        <f>OM464*F464</f>
        <v>0</v>
      </c>
      <c r="OO464" s="214"/>
      <c r="OP464" s="29">
        <f>OO464*F464</f>
        <v>0</v>
      </c>
      <c r="OQ464" s="214"/>
      <c r="OR464" s="29">
        <f>OQ464*F464</f>
        <v>0</v>
      </c>
      <c r="OS464" s="214"/>
      <c r="OT464" s="29">
        <f>OS464*F464</f>
        <v>0</v>
      </c>
      <c r="OU464" s="214"/>
      <c r="OV464" s="29">
        <f>OU464*F464</f>
        <v>0</v>
      </c>
      <c r="OW464" s="214"/>
      <c r="OX464" s="29">
        <f>OW464*F464</f>
        <v>0</v>
      </c>
      <c r="OY464" s="178"/>
    </row>
    <row r="465" spans="1:415" s="63" customFormat="1" ht="12.75" hidden="1" outlineLevel="1" x14ac:dyDescent="0.2">
      <c r="A465" s="143"/>
      <c r="B465" s="141"/>
      <c r="C465" s="142"/>
      <c r="D465" s="78"/>
      <c r="E465" s="78"/>
      <c r="F465" s="215"/>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2.75" hidden="1" outlineLevel="2" x14ac:dyDescent="0.2">
      <c r="A466" s="143"/>
      <c r="B466" s="141"/>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2.75" hidden="1" outlineLevel="2" x14ac:dyDescent="0.2">
      <c r="A467" s="143"/>
      <c r="B467" s="141"/>
      <c r="C467" s="142"/>
      <c r="D467" s="78"/>
      <c r="E467" s="78"/>
      <c r="F467" s="215"/>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ht="12.75" collapsed="1" x14ac:dyDescent="0.2">
      <c r="A468" s="177" t="s">
        <v>276</v>
      </c>
      <c r="B468" s="152" t="s">
        <v>277</v>
      </c>
      <c r="C468" s="152"/>
      <c r="D468" s="152"/>
      <c r="E468" s="152"/>
      <c r="F468" s="171"/>
      <c r="G468" s="152"/>
      <c r="H468" s="172"/>
      <c r="I468" s="156"/>
      <c r="J468" s="153"/>
      <c r="K468" s="157"/>
      <c r="L468" s="157"/>
      <c r="M468" s="157"/>
      <c r="N468" s="157"/>
      <c r="O468" s="157"/>
      <c r="P468" s="157"/>
      <c r="Q468" s="157"/>
      <c r="R468" s="157"/>
      <c r="S468" s="157"/>
      <c r="T468" s="157"/>
      <c r="U468" s="157"/>
      <c r="V468" s="157"/>
      <c r="W468" s="157"/>
      <c r="X468" s="157"/>
      <c r="Y468" s="157"/>
      <c r="Z468" s="157"/>
      <c r="AA468" s="158"/>
      <c r="AB468" s="157"/>
      <c r="AC468" s="158"/>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8"/>
      <c r="OF468" s="153"/>
      <c r="OG468" s="153"/>
      <c r="OH468" s="153"/>
      <c r="OI468" s="153"/>
      <c r="OJ468" s="182"/>
      <c r="OK468" s="153"/>
      <c r="OL468" s="153"/>
      <c r="OM468" s="153"/>
      <c r="ON468" s="153"/>
      <c r="OO468" s="153"/>
      <c r="OP468" s="153"/>
      <c r="OQ468" s="153"/>
      <c r="OR468" s="153"/>
      <c r="OS468" s="153"/>
      <c r="OT468" s="153"/>
      <c r="OU468" s="153"/>
      <c r="OV468" s="153"/>
      <c r="OW468" s="153"/>
      <c r="OX468" s="153"/>
      <c r="OY468" s="178"/>
    </row>
    <row r="469" spans="1:415" ht="12.75" x14ac:dyDescent="0.2">
      <c r="A469" s="138" t="s">
        <v>278</v>
      </c>
      <c r="B469" s="55" t="s">
        <v>279</v>
      </c>
      <c r="C469" s="139" t="s">
        <v>52</v>
      </c>
      <c r="D469" s="93">
        <v>0</v>
      </c>
      <c r="E469" s="26">
        <f>D469</f>
        <v>0</v>
      </c>
      <c r="F469" s="281"/>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8"/>
      <c r="OF469" s="28">
        <f t="shared" ref="OF469" si="1758">OK469+OM469+OO469+OQ469+OS469+OU469+OW469</f>
        <v>0</v>
      </c>
      <c r="OG469" s="28">
        <f t="shared" ref="OG469" si="1759">OL469+ON469+OP469+OR469+OT469+OV469+OX469</f>
        <v>0</v>
      </c>
      <c r="OH469" s="29">
        <f>D469-OF469</f>
        <v>0</v>
      </c>
      <c r="OI469" s="29">
        <f>G469-OG469</f>
        <v>0</v>
      </c>
      <c r="OJ469" s="92" t="str">
        <f>J469</f>
        <v>kompl.</v>
      </c>
      <c r="OK469" s="213"/>
      <c r="OL469" s="29">
        <f>OK469*F469</f>
        <v>0</v>
      </c>
      <c r="OM469" s="213"/>
      <c r="ON469" s="29">
        <f>OM469*F469</f>
        <v>0</v>
      </c>
      <c r="OO469" s="214"/>
      <c r="OP469" s="29">
        <f>OO469*F469</f>
        <v>0</v>
      </c>
      <c r="OQ469" s="214"/>
      <c r="OR469" s="29">
        <f>OQ469*F469</f>
        <v>0</v>
      </c>
      <c r="OS469" s="214"/>
      <c r="OT469" s="29">
        <f>OS469*F469</f>
        <v>0</v>
      </c>
      <c r="OU469" s="214"/>
      <c r="OV469" s="29">
        <f>OU469*F469</f>
        <v>0</v>
      </c>
      <c r="OW469" s="214"/>
      <c r="OX469" s="29">
        <f>OW469*F469</f>
        <v>0</v>
      </c>
      <c r="OY469" s="178"/>
    </row>
    <row r="470" spans="1:415" s="63" customFormat="1" ht="12.75" hidden="1" outlineLevel="1" x14ac:dyDescent="0.2">
      <c r="A470" s="143"/>
      <c r="B470" s="141"/>
      <c r="C470" s="142"/>
      <c r="D470" s="78"/>
      <c r="E470" s="78"/>
      <c r="F470" s="215"/>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2.75" hidden="1" outlineLevel="2" x14ac:dyDescent="0.2">
      <c r="A471" s="143"/>
      <c r="B471" s="141"/>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s="63" customFormat="1" ht="12.75" hidden="1" outlineLevel="2" x14ac:dyDescent="0.2">
      <c r="A472" s="143"/>
      <c r="B472" s="141"/>
      <c r="C472" s="142"/>
      <c r="D472" s="78"/>
      <c r="E472" s="78"/>
      <c r="F472" s="215"/>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8"/>
      <c r="OF472" s="28"/>
      <c r="OG472" s="28"/>
      <c r="OH472" s="29"/>
      <c r="OI472" s="29"/>
      <c r="OJ472" s="92"/>
      <c r="OK472" s="29"/>
      <c r="OL472" s="29"/>
      <c r="OM472" s="29"/>
      <c r="ON472" s="29"/>
      <c r="OO472" s="28"/>
      <c r="OP472" s="29"/>
      <c r="OQ472" s="28"/>
      <c r="OR472" s="29"/>
      <c r="OS472" s="28"/>
      <c r="OT472" s="29"/>
      <c r="OU472" s="28"/>
      <c r="OV472" s="29"/>
      <c r="OW472" s="28"/>
      <c r="OX472" s="29"/>
      <c r="OY472" s="178"/>
    </row>
    <row r="473" spans="1:415" ht="25.5" collapsed="1" x14ac:dyDescent="0.2">
      <c r="A473" s="138" t="s">
        <v>280</v>
      </c>
      <c r="B473" s="55" t="s">
        <v>281</v>
      </c>
      <c r="C473" s="139" t="s">
        <v>52</v>
      </c>
      <c r="D473" s="93">
        <v>0</v>
      </c>
      <c r="E473" s="26">
        <f>D473</f>
        <v>0</v>
      </c>
      <c r="F473" s="281"/>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8"/>
      <c r="OF473" s="28">
        <f t="shared" ref="OF473" si="1786">OK473+OM473+OO473+OQ473+OS473+OU473+OW473</f>
        <v>0</v>
      </c>
      <c r="OG473" s="28">
        <f t="shared" ref="OG473" si="1787">OL473+ON473+OP473+OR473+OT473+OV473+OX473</f>
        <v>0</v>
      </c>
      <c r="OH473" s="29">
        <f>D473-OF473</f>
        <v>0</v>
      </c>
      <c r="OI473" s="29">
        <f>G473-OG473</f>
        <v>0</v>
      </c>
      <c r="OJ473" s="92" t="str">
        <f>J473</f>
        <v>kompl.</v>
      </c>
      <c r="OK473" s="213"/>
      <c r="OL473" s="29">
        <f>OK473*F473</f>
        <v>0</v>
      </c>
      <c r="OM473" s="213"/>
      <c r="ON473" s="29">
        <f>OM473*F473</f>
        <v>0</v>
      </c>
      <c r="OO473" s="214"/>
      <c r="OP473" s="29">
        <f>OO473*F473</f>
        <v>0</v>
      </c>
      <c r="OQ473" s="214"/>
      <c r="OR473" s="29">
        <f>OQ473*F473</f>
        <v>0</v>
      </c>
      <c r="OS473" s="214"/>
      <c r="OT473" s="29">
        <f>OS473*F473</f>
        <v>0</v>
      </c>
      <c r="OU473" s="214"/>
      <c r="OV473" s="29">
        <f>OU473*F473</f>
        <v>0</v>
      </c>
      <c r="OW473" s="214"/>
      <c r="OX473" s="29">
        <f>OW473*F473</f>
        <v>0</v>
      </c>
      <c r="OY473" s="178"/>
    </row>
    <row r="474" spans="1:415" s="63" customFormat="1" ht="12.75" hidden="1" outlineLevel="1" x14ac:dyDescent="0.2">
      <c r="A474" s="143"/>
      <c r="B474" s="141"/>
      <c r="C474" s="142"/>
      <c r="D474" s="78"/>
      <c r="E474" s="78"/>
      <c r="F474" s="215"/>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2.75" hidden="1" outlineLevel="2" x14ac:dyDescent="0.2">
      <c r="A475" s="143"/>
      <c r="B475" s="141"/>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s="63" customFormat="1" ht="12.75" hidden="1" outlineLevel="2" x14ac:dyDescent="0.2">
      <c r="A476" s="143"/>
      <c r="B476" s="141"/>
      <c r="C476" s="142"/>
      <c r="D476" s="78"/>
      <c r="E476" s="78"/>
      <c r="F476" s="215"/>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8"/>
      <c r="OF476" s="28"/>
      <c r="OG476" s="28"/>
      <c r="OH476" s="29"/>
      <c r="OI476" s="29"/>
      <c r="OJ476" s="92"/>
      <c r="OK476" s="29"/>
      <c r="OL476" s="29"/>
      <c r="OM476" s="29"/>
      <c r="ON476" s="29"/>
      <c r="OO476" s="28"/>
      <c r="OP476" s="29"/>
      <c r="OQ476" s="28"/>
      <c r="OR476" s="29"/>
      <c r="OS476" s="28"/>
      <c r="OT476" s="29"/>
      <c r="OU476" s="28"/>
      <c r="OV476" s="29"/>
      <c r="OW476" s="28"/>
      <c r="OX476" s="29"/>
      <c r="OY476" s="178"/>
    </row>
    <row r="477" spans="1:415" ht="25.5" collapsed="1" x14ac:dyDescent="0.2">
      <c r="A477" s="138" t="s">
        <v>282</v>
      </c>
      <c r="B477" s="55" t="s">
        <v>283</v>
      </c>
      <c r="C477" s="139" t="s">
        <v>52</v>
      </c>
      <c r="D477" s="93">
        <v>0</v>
      </c>
      <c r="E477" s="26">
        <f>D477</f>
        <v>0</v>
      </c>
      <c r="F477" s="281"/>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8"/>
      <c r="OF477" s="28">
        <f t="shared" ref="OF477" si="1790">OK477+OM477+OO477+OQ477+OS477+OU477+OW477</f>
        <v>0</v>
      </c>
      <c r="OG477" s="28">
        <f t="shared" ref="OG477" si="1791">OL477+ON477+OP477+OR477+OT477+OV477+OX477</f>
        <v>0</v>
      </c>
      <c r="OH477" s="29">
        <f>D477-OF477</f>
        <v>0</v>
      </c>
      <c r="OI477" s="29">
        <f>G477-OG477</f>
        <v>0</v>
      </c>
      <c r="OJ477" s="92" t="str">
        <f>J477</f>
        <v>kompl.</v>
      </c>
      <c r="OK477" s="213"/>
      <c r="OL477" s="29">
        <f>OK477*F477</f>
        <v>0</v>
      </c>
      <c r="OM477" s="213"/>
      <c r="ON477" s="29">
        <f>OM477*F477</f>
        <v>0</v>
      </c>
      <c r="OO477" s="214"/>
      <c r="OP477" s="29">
        <f>OO477*F477</f>
        <v>0</v>
      </c>
      <c r="OQ477" s="214"/>
      <c r="OR477" s="29">
        <f>OQ477*F477</f>
        <v>0</v>
      </c>
      <c r="OS477" s="214"/>
      <c r="OT477" s="29">
        <f>OS477*F477</f>
        <v>0</v>
      </c>
      <c r="OU477" s="214"/>
      <c r="OV477" s="29">
        <f>OU477*F477</f>
        <v>0</v>
      </c>
      <c r="OW477" s="214"/>
      <c r="OX477" s="29">
        <f>OW477*F477</f>
        <v>0</v>
      </c>
      <c r="OY477" s="178"/>
    </row>
    <row r="478" spans="1:415" s="63" customFormat="1" ht="12.75" hidden="1" outlineLevel="1" x14ac:dyDescent="0.2">
      <c r="A478" s="143"/>
      <c r="B478" s="141"/>
      <c r="C478" s="142"/>
      <c r="D478" s="78"/>
      <c r="E478" s="78"/>
      <c r="F478" s="215"/>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8"/>
      <c r="OF478" s="28"/>
      <c r="OG478" s="28"/>
      <c r="OH478" s="29"/>
      <c r="OI478" s="29"/>
      <c r="OJ478" s="92"/>
      <c r="OK478" s="29"/>
      <c r="OL478" s="29"/>
      <c r="OM478" s="29"/>
      <c r="ON478" s="29"/>
      <c r="OO478" s="28"/>
      <c r="OP478" s="29"/>
      <c r="OQ478" s="28"/>
      <c r="OR478" s="29"/>
      <c r="OS478" s="28"/>
      <c r="OT478" s="29"/>
      <c r="OU478" s="28"/>
      <c r="OV478" s="29"/>
      <c r="OW478" s="28"/>
      <c r="OX478" s="29"/>
      <c r="OY478" s="178"/>
    </row>
    <row r="479" spans="1:415" s="63" customFormat="1" ht="12.75" hidden="1" outlineLevel="2" x14ac:dyDescent="0.2">
      <c r="A479" s="143"/>
      <c r="B479" s="141"/>
      <c r="C479" s="142"/>
      <c r="D479" s="78"/>
      <c r="E479" s="78"/>
      <c r="F479" s="215"/>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s="63" customFormat="1" ht="12.75" hidden="1" outlineLevel="2" x14ac:dyDescent="0.2">
      <c r="A480" s="143"/>
      <c r="B480" s="141"/>
      <c r="C480" s="142"/>
      <c r="D480" s="78"/>
      <c r="E480" s="78"/>
      <c r="F480" s="215"/>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78"/>
      <c r="OF480" s="28"/>
      <c r="OG480" s="28"/>
      <c r="OH480" s="29"/>
      <c r="OI480" s="29"/>
      <c r="OJ480" s="92"/>
      <c r="OK480" s="29"/>
      <c r="OL480" s="29"/>
      <c r="OM480" s="29"/>
      <c r="ON480" s="29"/>
      <c r="OO480" s="28"/>
      <c r="OP480" s="29"/>
      <c r="OQ480" s="28"/>
      <c r="OR480" s="29"/>
      <c r="OS480" s="28"/>
      <c r="OT480" s="29"/>
      <c r="OU480" s="28"/>
      <c r="OV480" s="29"/>
      <c r="OW480" s="28"/>
      <c r="OX480" s="29"/>
      <c r="OY480" s="178"/>
    </row>
    <row r="481" spans="1:415" ht="12.75" collapsed="1" x14ac:dyDescent="0.2">
      <c r="A481" s="177" t="s">
        <v>284</v>
      </c>
      <c r="B481" s="152" t="s">
        <v>285</v>
      </c>
      <c r="C481" s="152"/>
      <c r="D481" s="152"/>
      <c r="E481" s="152"/>
      <c r="F481" s="171"/>
      <c r="G481" s="152"/>
      <c r="H481" s="172"/>
      <c r="I481" s="156"/>
      <c r="J481" s="153"/>
      <c r="K481" s="157"/>
      <c r="L481" s="157"/>
      <c r="M481" s="157"/>
      <c r="N481" s="157"/>
      <c r="O481" s="157"/>
      <c r="P481" s="157"/>
      <c r="Q481" s="157"/>
      <c r="R481" s="157"/>
      <c r="S481" s="157"/>
      <c r="T481" s="157"/>
      <c r="U481" s="157"/>
      <c r="V481" s="157"/>
      <c r="W481" s="157"/>
      <c r="X481" s="157"/>
      <c r="Y481" s="157"/>
      <c r="Z481" s="157"/>
      <c r="AA481" s="158"/>
      <c r="AB481" s="157"/>
      <c r="AC481" s="158"/>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8"/>
      <c r="OF481" s="153"/>
      <c r="OG481" s="153"/>
      <c r="OH481" s="153"/>
      <c r="OI481" s="153"/>
      <c r="OJ481" s="182"/>
      <c r="OK481" s="153"/>
      <c r="OL481" s="153"/>
      <c r="OM481" s="153"/>
      <c r="ON481" s="153"/>
      <c r="OO481" s="153"/>
      <c r="OP481" s="153"/>
      <c r="OQ481" s="153"/>
      <c r="OR481" s="153"/>
      <c r="OS481" s="153"/>
      <c r="OT481" s="153"/>
      <c r="OU481" s="153"/>
      <c r="OV481" s="153"/>
      <c r="OW481" s="153"/>
      <c r="OX481" s="153"/>
      <c r="OY481" s="178"/>
    </row>
    <row r="482" spans="1:415" ht="12.75" x14ac:dyDescent="0.2">
      <c r="A482" s="138" t="s">
        <v>286</v>
      </c>
      <c r="B482" s="55" t="s">
        <v>287</v>
      </c>
      <c r="C482" s="139" t="s">
        <v>52</v>
      </c>
      <c r="D482" s="93">
        <v>0</v>
      </c>
      <c r="E482" s="26">
        <f>D482</f>
        <v>0</v>
      </c>
      <c r="F482" s="281"/>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8"/>
      <c r="OF482" s="28">
        <f t="shared" ref="OF482" si="1818">OK482+OM482+OO482+OQ482+OS482+OU482+OW482</f>
        <v>0</v>
      </c>
      <c r="OG482" s="28">
        <f t="shared" ref="OG482" si="1819">OL482+ON482+OP482+OR482+OT482+OV482+OX482</f>
        <v>0</v>
      </c>
      <c r="OH482" s="29">
        <f>D482-OF482</f>
        <v>0</v>
      </c>
      <c r="OI482" s="29">
        <f>G482-OG482</f>
        <v>0</v>
      </c>
      <c r="OJ482" s="92" t="str">
        <f>J482</f>
        <v>kompl.</v>
      </c>
      <c r="OK482" s="213"/>
      <c r="OL482" s="29">
        <f>OK482*F482</f>
        <v>0</v>
      </c>
      <c r="OM482" s="213"/>
      <c r="ON482" s="29">
        <f>OM482*F482</f>
        <v>0</v>
      </c>
      <c r="OO482" s="214"/>
      <c r="OP482" s="29">
        <f>OO482*F482</f>
        <v>0</v>
      </c>
      <c r="OQ482" s="214"/>
      <c r="OR482" s="29">
        <f>OQ482*F482</f>
        <v>0</v>
      </c>
      <c r="OS482" s="214"/>
      <c r="OT482" s="29">
        <f>OS482*F482</f>
        <v>0</v>
      </c>
      <c r="OU482" s="214"/>
      <c r="OV482" s="29">
        <f>OU482*F482</f>
        <v>0</v>
      </c>
      <c r="OW482" s="214"/>
      <c r="OX482" s="29">
        <f>OW482*F482</f>
        <v>0</v>
      </c>
      <c r="OY482" s="178"/>
    </row>
    <row r="483" spans="1:415" s="63" customFormat="1" ht="12.75" hidden="1" outlineLevel="1" x14ac:dyDescent="0.2">
      <c r="A483" s="143"/>
      <c r="B483" s="141"/>
      <c r="C483" s="142"/>
      <c r="D483" s="78"/>
      <c r="E483" s="78"/>
      <c r="F483" s="215"/>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2.75" hidden="1" outlineLevel="2" x14ac:dyDescent="0.2">
      <c r="A484" s="143"/>
      <c r="B484" s="141"/>
      <c r="C484" s="142"/>
      <c r="D484" s="78"/>
      <c r="E484" s="78"/>
      <c r="F484" s="215"/>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2.75" hidden="1" outlineLevel="2" x14ac:dyDescent="0.2">
      <c r="A485" s="143"/>
      <c r="B485" s="141"/>
      <c r="C485" s="142"/>
      <c r="D485" s="78"/>
      <c r="E485" s="78"/>
      <c r="F485" s="215"/>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ht="12.75" collapsed="1" x14ac:dyDescent="0.2">
      <c r="A486" s="138" t="s">
        <v>288</v>
      </c>
      <c r="B486" s="55" t="s">
        <v>289</v>
      </c>
      <c r="C486" s="139" t="s">
        <v>52</v>
      </c>
      <c r="D486" s="93">
        <v>0</v>
      </c>
      <c r="E486" s="26">
        <f>D486</f>
        <v>0</v>
      </c>
      <c r="F486" s="281"/>
      <c r="G486" s="27">
        <f t="shared" ref="G486" si="1820">ROUND(ROUND(D486,3)*$F486,2)</f>
        <v>0</v>
      </c>
      <c r="H486" s="85">
        <f t="shared" ref="H486" si="1821">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8"/>
      <c r="OF486" s="28">
        <f t="shared" ref="OF486" si="1822">OK486+OM486+OO486+OQ486+OS486+OU486+OW486</f>
        <v>0</v>
      </c>
      <c r="OG486" s="28">
        <f t="shared" ref="OG486" si="1823">OL486+ON486+OP486+OR486+OT486+OV486+OX486</f>
        <v>0</v>
      </c>
      <c r="OH486" s="29">
        <f>D486-OF486</f>
        <v>0</v>
      </c>
      <c r="OI486" s="29">
        <f>G486-OG486</f>
        <v>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12.75" hidden="1" outlineLevel="1" x14ac:dyDescent="0.2">
      <c r="A487" s="143"/>
      <c r="B487" s="141"/>
      <c r="C487" s="142"/>
      <c r="D487" s="78"/>
      <c r="E487" s="78"/>
      <c r="F487" s="215"/>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2.75" hidden="1" outlineLevel="2" x14ac:dyDescent="0.2">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2.75" hidden="1" outlineLevel="2" x14ac:dyDescent="0.2">
      <c r="A489" s="143"/>
      <c r="B489" s="141"/>
      <c r="C489" s="142"/>
      <c r="D489" s="78"/>
      <c r="E489" s="78"/>
      <c r="F489" s="215"/>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12.75" collapsed="1" x14ac:dyDescent="0.2">
      <c r="A490" s="138" t="s">
        <v>290</v>
      </c>
      <c r="B490" s="55" t="s">
        <v>291</v>
      </c>
      <c r="C490" s="139" t="s">
        <v>52</v>
      </c>
      <c r="D490" s="93">
        <v>0</v>
      </c>
      <c r="E490" s="26">
        <f>D490</f>
        <v>0</v>
      </c>
      <c r="F490" s="281"/>
      <c r="G490" s="27">
        <f t="shared" ref="G490" si="1824">ROUND(ROUND(D490,3)*$F490,2)</f>
        <v>0</v>
      </c>
      <c r="H490" s="85">
        <f t="shared" ref="H490" si="1825">ROUND(ROUND(E490,3)*$F490,2)</f>
        <v>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8"/>
      <c r="OF490" s="28">
        <f t="shared" ref="OF490" si="1826">OK490+OM490+OO490+OQ490+OS490+OU490+OW490</f>
        <v>0</v>
      </c>
      <c r="OG490" s="28">
        <f t="shared" ref="OG490" si="1827">OL490+ON490+OP490+OR490+OT490+OV490+OX490</f>
        <v>0</v>
      </c>
      <c r="OH490" s="29">
        <f>D490-OF490</f>
        <v>0</v>
      </c>
      <c r="OI490" s="29">
        <f>G490-OG490</f>
        <v>0</v>
      </c>
      <c r="OJ490" s="92" t="str">
        <f>J490</f>
        <v>kompl.</v>
      </c>
      <c r="OK490" s="213"/>
      <c r="OL490" s="29">
        <f>OK490*F490</f>
        <v>0</v>
      </c>
      <c r="OM490" s="213"/>
      <c r="ON490" s="29">
        <f>OM490*F490</f>
        <v>0</v>
      </c>
      <c r="OO490" s="214"/>
      <c r="OP490" s="29">
        <f>OO490*F490</f>
        <v>0</v>
      </c>
      <c r="OQ490" s="214"/>
      <c r="OR490" s="29">
        <f>OQ490*F490</f>
        <v>0</v>
      </c>
      <c r="OS490" s="214"/>
      <c r="OT490" s="29">
        <f>OS490*F490</f>
        <v>0</v>
      </c>
      <c r="OU490" s="214"/>
      <c r="OV490" s="29">
        <f>OU490*F490</f>
        <v>0</v>
      </c>
      <c r="OW490" s="214"/>
      <c r="OX490" s="29">
        <f>OW490*F490</f>
        <v>0</v>
      </c>
      <c r="OY490" s="178"/>
    </row>
    <row r="491" spans="1:415" s="63" customFormat="1" ht="12.75" hidden="1" outlineLevel="1" x14ac:dyDescent="0.2">
      <c r="A491" s="143"/>
      <c r="B491" s="141"/>
      <c r="C491" s="142"/>
      <c r="D491" s="78"/>
      <c r="E491" s="78"/>
      <c r="F491" s="215"/>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2.75" hidden="1" outlineLevel="2" x14ac:dyDescent="0.2">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2.75" hidden="1" outlineLevel="2" x14ac:dyDescent="0.2">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ht="12.75" collapsed="1" x14ac:dyDescent="0.2">
      <c r="A494" s="177" t="s">
        <v>292</v>
      </c>
      <c r="B494" s="167" t="s">
        <v>293</v>
      </c>
      <c r="C494" s="152"/>
      <c r="D494" s="152"/>
      <c r="E494" s="152"/>
      <c r="F494" s="171"/>
      <c r="G494" s="152"/>
      <c r="H494" s="172"/>
      <c r="I494" s="156"/>
      <c r="J494" s="153"/>
      <c r="K494" s="157"/>
      <c r="L494" s="157"/>
      <c r="M494" s="157"/>
      <c r="N494" s="157"/>
      <c r="O494" s="157"/>
      <c r="P494" s="157"/>
      <c r="Q494" s="157"/>
      <c r="R494" s="157"/>
      <c r="S494" s="157"/>
      <c r="T494" s="157"/>
      <c r="U494" s="157"/>
      <c r="V494" s="157"/>
      <c r="W494" s="157"/>
      <c r="X494" s="157"/>
      <c r="Y494" s="157"/>
      <c r="Z494" s="157"/>
      <c r="AA494" s="158"/>
      <c r="AB494" s="157"/>
      <c r="AC494" s="158"/>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8"/>
      <c r="OF494" s="153"/>
      <c r="OG494" s="153"/>
      <c r="OH494" s="153"/>
      <c r="OI494" s="153"/>
      <c r="OJ494" s="182"/>
      <c r="OK494" s="153"/>
      <c r="OL494" s="153"/>
      <c r="OM494" s="153"/>
      <c r="ON494" s="153"/>
      <c r="OO494" s="153"/>
      <c r="OP494" s="153"/>
      <c r="OQ494" s="153"/>
      <c r="OR494" s="153"/>
      <c r="OS494" s="153"/>
      <c r="OT494" s="153"/>
      <c r="OU494" s="153"/>
      <c r="OV494" s="153"/>
      <c r="OW494" s="153"/>
      <c r="OX494" s="153"/>
      <c r="OY494" s="178"/>
    </row>
    <row r="495" spans="1:415" ht="35.1" customHeight="1" x14ac:dyDescent="0.2">
      <c r="A495" s="138" t="s">
        <v>294</v>
      </c>
      <c r="B495" s="55" t="s">
        <v>295</v>
      </c>
      <c r="C495" s="139" t="s">
        <v>52</v>
      </c>
      <c r="D495" s="93">
        <v>0</v>
      </c>
      <c r="E495" s="26">
        <f>D495</f>
        <v>0</v>
      </c>
      <c r="F495" s="281"/>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8"/>
      <c r="OF495" s="28">
        <f t="shared" ref="OF495" si="1830">OK495+OM495+OO495+OQ495+OS495+OU495+OW495</f>
        <v>0</v>
      </c>
      <c r="OG495" s="28">
        <f t="shared" ref="OG495" si="1831">OL495+ON495+OP495+OR495+OT495+OV495+OX495</f>
        <v>0</v>
      </c>
      <c r="OH495" s="29">
        <f>D495-OF495</f>
        <v>0</v>
      </c>
      <c r="OI495" s="29">
        <f>G495-OG495</f>
        <v>0</v>
      </c>
      <c r="OJ495" s="92" t="str">
        <f>J495</f>
        <v>kompl.</v>
      </c>
      <c r="OK495" s="213"/>
      <c r="OL495" s="29">
        <f>OK495*F495</f>
        <v>0</v>
      </c>
      <c r="OM495" s="213"/>
      <c r="ON495" s="29">
        <f>OM495*F495</f>
        <v>0</v>
      </c>
      <c r="OO495" s="214"/>
      <c r="OP495" s="29">
        <f>OO495*F495</f>
        <v>0</v>
      </c>
      <c r="OQ495" s="214"/>
      <c r="OR495" s="29">
        <f>OQ495*F495</f>
        <v>0</v>
      </c>
      <c r="OS495" s="214"/>
      <c r="OT495" s="29">
        <f>OS495*F495</f>
        <v>0</v>
      </c>
      <c r="OU495" s="214"/>
      <c r="OV495" s="29">
        <f>OU495*F495</f>
        <v>0</v>
      </c>
      <c r="OW495" s="214"/>
      <c r="OX495" s="29">
        <f>OW495*F495</f>
        <v>0</v>
      </c>
      <c r="OY495" s="178"/>
    </row>
    <row r="496" spans="1:415" s="63" customFormat="1" ht="25.5" hidden="1" outlineLevel="1" x14ac:dyDescent="0.2">
      <c r="A496" s="143"/>
      <c r="B496" s="141"/>
      <c r="C496" s="142"/>
      <c r="D496" s="78"/>
      <c r="E496" s="78"/>
      <c r="F496" s="215"/>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2.75" hidden="1" outlineLevel="2" x14ac:dyDescent="0.2">
      <c r="A497" s="143"/>
      <c r="B497" s="141"/>
      <c r="C497" s="142"/>
      <c r="D497" s="78"/>
      <c r="E497" s="78"/>
      <c r="F497" s="215"/>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s="63" customFormat="1" ht="12.75" hidden="1" outlineLevel="2" x14ac:dyDescent="0.2">
      <c r="A498" s="143"/>
      <c r="B498" s="141"/>
      <c r="C498" s="142"/>
      <c r="D498" s="78"/>
      <c r="E498" s="78"/>
      <c r="F498" s="215"/>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ht="25.5" collapsed="1" x14ac:dyDescent="0.2">
      <c r="A499" s="138" t="s">
        <v>296</v>
      </c>
      <c r="B499" s="55" t="s">
        <v>297</v>
      </c>
      <c r="C499" s="139" t="s">
        <v>52</v>
      </c>
      <c r="D499" s="93">
        <v>0</v>
      </c>
      <c r="E499" s="26">
        <f>D499</f>
        <v>0</v>
      </c>
      <c r="F499" s="281"/>
      <c r="G499" s="27">
        <f t="shared" ref="G499" si="1856">ROUND(ROUND(D499,3)*$F499,2)</f>
        <v>0</v>
      </c>
      <c r="H499" s="85">
        <f t="shared" ref="H499" si="1857">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8"/>
      <c r="OF499" s="28">
        <f t="shared" ref="OF499" si="1858">OK499+OM499+OO499+OQ499+OS499+OU499+OW499</f>
        <v>0</v>
      </c>
      <c r="OG499" s="28">
        <f t="shared" ref="OG499" si="1859">OL499+ON499+OP499+OR499+OT499+OV499+OX499</f>
        <v>0</v>
      </c>
      <c r="OH499" s="29">
        <f>D499-OF499</f>
        <v>0</v>
      </c>
      <c r="OI499" s="29">
        <f>G499-OG499</f>
        <v>0</v>
      </c>
      <c r="OJ499" s="92" t="str">
        <f>J499</f>
        <v>kompl.</v>
      </c>
      <c r="OK499" s="213"/>
      <c r="OL499" s="29">
        <f>OK499*F499</f>
        <v>0</v>
      </c>
      <c r="OM499" s="213"/>
      <c r="ON499" s="29">
        <f>OM499*F499</f>
        <v>0</v>
      </c>
      <c r="OO499" s="214"/>
      <c r="OP499" s="29">
        <f>OO499*F499</f>
        <v>0</v>
      </c>
      <c r="OQ499" s="214"/>
      <c r="OR499" s="29">
        <f>OQ499*F499</f>
        <v>0</v>
      </c>
      <c r="OS499" s="214"/>
      <c r="OT499" s="29">
        <f>OS499*F499</f>
        <v>0</v>
      </c>
      <c r="OU499" s="214"/>
      <c r="OV499" s="29">
        <f>OU499*F499</f>
        <v>0</v>
      </c>
      <c r="OW499" s="214"/>
      <c r="OX499" s="29">
        <f>OW499*F499</f>
        <v>0</v>
      </c>
      <c r="OY499" s="178"/>
    </row>
    <row r="500" spans="1:415" s="63" customFormat="1" ht="25.5" hidden="1" outlineLevel="1" x14ac:dyDescent="0.2">
      <c r="A500" s="143"/>
      <c r="B500" s="141"/>
      <c r="C500" s="142"/>
      <c r="D500" s="78"/>
      <c r="E500" s="78"/>
      <c r="F500" s="215"/>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2.75" hidden="1" outlineLevel="2" x14ac:dyDescent="0.2">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2.75" hidden="1" outlineLevel="2" x14ac:dyDescent="0.2">
      <c r="A502" s="143"/>
      <c r="B502" s="141"/>
      <c r="C502" s="142"/>
      <c r="D502" s="78"/>
      <c r="E502" s="78"/>
      <c r="F502" s="215"/>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ht="31.15" customHeight="1" collapsed="1" x14ac:dyDescent="0.2">
      <c r="A503" s="138" t="s">
        <v>298</v>
      </c>
      <c r="B503" s="55" t="s">
        <v>299</v>
      </c>
      <c r="C503" s="139" t="s">
        <v>52</v>
      </c>
      <c r="D503" s="93">
        <v>0</v>
      </c>
      <c r="E503" s="26">
        <f>D503</f>
        <v>0</v>
      </c>
      <c r="F503" s="281"/>
      <c r="G503" s="27">
        <f t="shared" ref="G503" si="1860">ROUND(ROUND(D503,3)*$F503,2)</f>
        <v>0</v>
      </c>
      <c r="H503" s="85">
        <f t="shared" ref="H503" si="1861">ROUND(ROUND(E503,3)*$F503,2)</f>
        <v>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8"/>
      <c r="OF503" s="28">
        <f t="shared" ref="OF503" si="1862">OK503+OM503+OO503+OQ503+OS503+OU503+OW503</f>
        <v>0</v>
      </c>
      <c r="OG503" s="28">
        <f t="shared" ref="OG503" si="1863">OL503+ON503+OP503+OR503+OT503+OV503+OX503</f>
        <v>0</v>
      </c>
      <c r="OH503" s="29">
        <f>D503-OF503</f>
        <v>0</v>
      </c>
      <c r="OI503" s="29">
        <f>G503-OG503</f>
        <v>0</v>
      </c>
      <c r="OJ503" s="92" t="str">
        <f>J503</f>
        <v>kompl.</v>
      </c>
      <c r="OK503" s="213"/>
      <c r="OL503" s="29">
        <f>OK503*F503</f>
        <v>0</v>
      </c>
      <c r="OM503" s="213"/>
      <c r="ON503" s="29">
        <f>OM503*F503</f>
        <v>0</v>
      </c>
      <c r="OO503" s="214"/>
      <c r="OP503" s="29">
        <f>OO503*F503</f>
        <v>0</v>
      </c>
      <c r="OQ503" s="214"/>
      <c r="OR503" s="29">
        <f>OQ503*F503</f>
        <v>0</v>
      </c>
      <c r="OS503" s="214"/>
      <c r="OT503" s="29">
        <f>OS503*F503</f>
        <v>0</v>
      </c>
      <c r="OU503" s="214"/>
      <c r="OV503" s="29">
        <f>OU503*F503</f>
        <v>0</v>
      </c>
      <c r="OW503" s="214"/>
      <c r="OX503" s="29">
        <f>OW503*F503</f>
        <v>0</v>
      </c>
      <c r="OY503" s="178"/>
    </row>
    <row r="504" spans="1:415" s="63" customFormat="1" ht="25.5" hidden="1" outlineLevel="1" x14ac:dyDescent="0.2">
      <c r="A504" s="143"/>
      <c r="B504" s="141"/>
      <c r="C504" s="142"/>
      <c r="D504" s="78"/>
      <c r="E504" s="78"/>
      <c r="F504" s="215"/>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2.75" hidden="1" outlineLevel="2" x14ac:dyDescent="0.2">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2.75" hidden="1" outlineLevel="2" x14ac:dyDescent="0.2">
      <c r="A506" s="143"/>
      <c r="B506" s="141"/>
      <c r="C506" s="142"/>
      <c r="D506" s="78"/>
      <c r="E506" s="78"/>
      <c r="F506" s="215"/>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8"/>
      <c r="OF506" s="28"/>
      <c r="OG506" s="28"/>
      <c r="OH506" s="29"/>
      <c r="OI506" s="29"/>
      <c r="OJ506" s="92"/>
      <c r="OK506" s="29"/>
      <c r="OL506" s="29"/>
      <c r="OM506" s="29"/>
      <c r="ON506" s="29"/>
      <c r="OO506" s="28"/>
      <c r="OP506" s="29"/>
      <c r="OQ506" s="28"/>
      <c r="OR506" s="29"/>
      <c r="OS506" s="28"/>
      <c r="OT506" s="29"/>
      <c r="OU506" s="28"/>
      <c r="OV506" s="29"/>
      <c r="OW506" s="28"/>
      <c r="OX506" s="29"/>
      <c r="OY506" s="178"/>
    </row>
    <row r="507" spans="1:415" ht="12.75" collapsed="1" x14ac:dyDescent="0.2">
      <c r="A507" s="129" t="s">
        <v>300</v>
      </c>
      <c r="B507" s="222" t="s">
        <v>301</v>
      </c>
      <c r="C507" s="152"/>
      <c r="D507" s="152"/>
      <c r="E507" s="152"/>
      <c r="F507" s="171"/>
      <c r="G507" s="152"/>
      <c r="H507" s="172"/>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8"/>
      <c r="OF507" s="28">
        <f t="shared" ref="OF507" si="1864">OK507+OM507+OO507+OQ507+OS507+OU507+OW507</f>
        <v>0</v>
      </c>
      <c r="OG507" s="28">
        <f t="shared" ref="OG507" si="1865">OL507+ON507+OP507+OR507+OT507+OV507+OX507</f>
        <v>0</v>
      </c>
      <c r="OH507" s="29">
        <f>D507-OF507</f>
        <v>0</v>
      </c>
      <c r="OI507" s="29">
        <f>G507-OG507</f>
        <v>0</v>
      </c>
      <c r="OJ507" s="92">
        <f>J507</f>
        <v>0</v>
      </c>
      <c r="OK507" s="213"/>
      <c r="OL507" s="29">
        <f>OK507*F507</f>
        <v>0</v>
      </c>
      <c r="OM507" s="213"/>
      <c r="ON507" s="29">
        <f>OM507*F507</f>
        <v>0</v>
      </c>
      <c r="OO507" s="214"/>
      <c r="OP507" s="29">
        <f>OO507*F507</f>
        <v>0</v>
      </c>
      <c r="OQ507" s="214"/>
      <c r="OR507" s="29">
        <f>OQ507*F507</f>
        <v>0</v>
      </c>
      <c r="OS507" s="214"/>
      <c r="OT507" s="29">
        <f>OS507*F507</f>
        <v>0</v>
      </c>
      <c r="OU507" s="214"/>
      <c r="OV507" s="29">
        <f>OU507*F507</f>
        <v>0</v>
      </c>
      <c r="OW507" s="214"/>
      <c r="OX507" s="29">
        <f>OW507*F507</f>
        <v>0</v>
      </c>
      <c r="OY507" s="181"/>
    </row>
    <row r="508" spans="1:415" s="63" customFormat="1" ht="12.75" hidden="1" outlineLevel="1" x14ac:dyDescent="0.2">
      <c r="A508" s="144"/>
      <c r="B508" s="145"/>
      <c r="C508" s="146"/>
      <c r="D508" s="110"/>
      <c r="E508" s="110"/>
      <c r="F508" s="218"/>
      <c r="G508" s="111"/>
      <c r="H508" s="112"/>
      <c r="I508" s="94" t="str">
        <f>B507</f>
        <v>PROJEKTAS</v>
      </c>
      <c r="J508" s="87"/>
      <c r="K508" s="87"/>
      <c r="L508" s="87"/>
      <c r="M508" s="87"/>
      <c r="N508" s="87"/>
      <c r="O508" s="87"/>
      <c r="P508" s="87"/>
      <c r="Q508" s="87"/>
      <c r="R508" s="87"/>
      <c r="S508" s="87"/>
      <c r="T508" s="87"/>
      <c r="U508" s="87"/>
      <c r="V508" s="87"/>
      <c r="W508" s="87"/>
      <c r="X508" s="87"/>
      <c r="Y508" s="87"/>
      <c r="Z508" s="87"/>
      <c r="AA508" s="186"/>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2.75" hidden="1" outlineLevel="2" x14ac:dyDescent="0.2">
      <c r="A509" s="108"/>
      <c r="B509" s="77"/>
      <c r="C509" s="78"/>
      <c r="D509" s="78"/>
      <c r="E509" s="78"/>
      <c r="F509" s="215"/>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s="63" customFormat="1" ht="13.5" hidden="1" outlineLevel="2" thickBot="1" x14ac:dyDescent="0.25">
      <c r="A510" s="121"/>
      <c r="B510" s="122"/>
      <c r="C510" s="123"/>
      <c r="D510" s="123"/>
      <c r="E510" s="123"/>
      <c r="F510" s="219"/>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8"/>
      <c r="OF510" s="28"/>
      <c r="OG510" s="183"/>
      <c r="OH510" s="29"/>
      <c r="OI510" s="109"/>
      <c r="OJ510" s="92"/>
      <c r="OK510" s="29"/>
      <c r="OL510" s="109"/>
      <c r="OM510" s="29"/>
      <c r="ON510" s="109"/>
      <c r="OO510" s="28"/>
      <c r="OP510" s="109"/>
      <c r="OQ510" s="28"/>
      <c r="OR510" s="109"/>
      <c r="OS510" s="28"/>
      <c r="OT510" s="109"/>
      <c r="OU510" s="28"/>
      <c r="OV510" s="109"/>
      <c r="OW510" s="28"/>
      <c r="OX510" s="109"/>
      <c r="OY510" s="181"/>
    </row>
    <row r="511" spans="1:415" ht="12.75" collapsed="1" x14ac:dyDescent="0.2">
      <c r="A511" s="225" t="s">
        <v>302</v>
      </c>
      <c r="B511" s="224" t="s">
        <v>303</v>
      </c>
      <c r="C511" s="228" t="s">
        <v>68</v>
      </c>
      <c r="D511" s="93">
        <v>0</v>
      </c>
      <c r="E511" s="26">
        <f t="shared" ref="E511" si="1866">D511</f>
        <v>0</v>
      </c>
      <c r="F511" s="282"/>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8"/>
      <c r="OF511" s="28">
        <f t="shared" ref="OF511" si="1869">OK511+OM511+OO511+OQ511+OS511+OU511+OW511</f>
        <v>0</v>
      </c>
      <c r="OG511" s="28">
        <f t="shared" ref="OG511" si="1870">OL511+ON511+OP511+OR511+OT511+OV511+OX511</f>
        <v>0</v>
      </c>
      <c r="OH511" s="29">
        <f>D511-OF511</f>
        <v>0</v>
      </c>
      <c r="OI511" s="29">
        <f>G511-OG511</f>
        <v>0</v>
      </c>
      <c r="OJ511" s="92" t="str">
        <f>J511</f>
        <v>vnt.</v>
      </c>
      <c r="OK511" s="213"/>
      <c r="OL511" s="29">
        <f>OK511*F511</f>
        <v>0</v>
      </c>
      <c r="OM511" s="213"/>
      <c r="ON511" s="29">
        <f>OM511*F511</f>
        <v>0</v>
      </c>
      <c r="OO511" s="214"/>
      <c r="OP511" s="29">
        <f>OO511*F511</f>
        <v>0</v>
      </c>
      <c r="OQ511" s="214"/>
      <c r="OR511" s="29">
        <f>OQ511*F511</f>
        <v>0</v>
      </c>
      <c r="OS511" s="214"/>
      <c r="OT511" s="29">
        <f>OS511*F511</f>
        <v>0</v>
      </c>
      <c r="OU511" s="214"/>
      <c r="OV511" s="29">
        <f>OU511*F511</f>
        <v>0</v>
      </c>
      <c r="OW511" s="214"/>
      <c r="OX511" s="29">
        <f>OW511*F511</f>
        <v>0</v>
      </c>
      <c r="OY511" s="181"/>
    </row>
    <row r="512" spans="1:415" s="63" customFormat="1" ht="13.5" hidden="1" outlineLevel="1" thickBot="1" x14ac:dyDescent="0.25">
      <c r="A512" s="233"/>
      <c r="B512" s="234"/>
      <c r="C512" s="235"/>
      <c r="D512" s="110"/>
      <c r="E512" s="110"/>
      <c r="F512" s="218"/>
      <c r="G512" s="111"/>
      <c r="H512" s="112"/>
      <c r="I512" s="94" t="str">
        <f>B511</f>
        <v>DARBO PROJEKTAS - TSPĮ</v>
      </c>
      <c r="J512" s="87"/>
      <c r="K512" s="87"/>
      <c r="L512" s="87"/>
      <c r="M512" s="87"/>
      <c r="N512" s="87"/>
      <c r="O512" s="87"/>
      <c r="P512" s="87"/>
      <c r="Q512" s="87"/>
      <c r="R512" s="87"/>
      <c r="S512" s="87"/>
      <c r="T512" s="87"/>
      <c r="U512" s="87"/>
      <c r="V512" s="87"/>
      <c r="W512" s="87"/>
      <c r="X512" s="87"/>
      <c r="Y512" s="87"/>
      <c r="Z512" s="87"/>
      <c r="AA512" s="186"/>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s="63" customFormat="1" ht="13.5" hidden="1" outlineLevel="2" thickBot="1" x14ac:dyDescent="0.25">
      <c r="A513" s="108"/>
      <c r="B513" s="224"/>
      <c r="C513" s="229"/>
      <c r="D513" s="78"/>
      <c r="E513" s="78"/>
      <c r="F513" s="215"/>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s="63" customFormat="1" ht="13.5" hidden="1" outlineLevel="2" thickBot="1" x14ac:dyDescent="0.25">
      <c r="A514" s="121"/>
      <c r="B514" s="236"/>
      <c r="C514" s="237"/>
      <c r="D514" s="123"/>
      <c r="E514" s="123"/>
      <c r="F514" s="219"/>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78"/>
      <c r="OF514" s="28"/>
      <c r="OG514" s="183"/>
      <c r="OH514" s="29"/>
      <c r="OI514" s="109"/>
      <c r="OJ514" s="92"/>
      <c r="OK514" s="29"/>
      <c r="OL514" s="109"/>
      <c r="OM514" s="29"/>
      <c r="ON514" s="109"/>
      <c r="OO514" s="28"/>
      <c r="OP514" s="109"/>
      <c r="OQ514" s="28"/>
      <c r="OR514" s="109"/>
      <c r="OS514" s="28"/>
      <c r="OT514" s="109"/>
      <c r="OU514" s="28"/>
      <c r="OV514" s="109"/>
      <c r="OW514" s="28"/>
      <c r="OX514" s="109"/>
      <c r="OY514" s="181"/>
    </row>
    <row r="515" spans="1:415" ht="12.75" collapsed="1" x14ac:dyDescent="0.2">
      <c r="A515" s="273" t="s">
        <v>304</v>
      </c>
      <c r="B515" s="274" t="s">
        <v>305</v>
      </c>
      <c r="C515" s="275" t="s">
        <v>52</v>
      </c>
      <c r="D515" s="272">
        <v>1</v>
      </c>
      <c r="E515" s="272">
        <f t="shared" ref="E515" si="1889">D515</f>
        <v>1</v>
      </c>
      <c r="F515" s="277">
        <v>4300</v>
      </c>
      <c r="G515" s="278">
        <f t="shared" ref="G515" si="1890">ROUND(ROUND(D515,3)*$F515,2)</f>
        <v>4300</v>
      </c>
      <c r="H515" s="279">
        <f t="shared" ref="H515" si="1891">ROUND(ROUND(E515,3)*$F515,2)</f>
        <v>4300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78"/>
      <c r="OF515" s="28">
        <f t="shared" ref="OF515" si="1892">OK515+OM515+OO515+OQ515+OS515+OU515+OW515</f>
        <v>0</v>
      </c>
      <c r="OG515" s="28">
        <f t="shared" ref="OG515" si="1893">OL515+ON515+OP515+OR515+OT515+OV515+OX515</f>
        <v>0</v>
      </c>
      <c r="OH515" s="29">
        <f>D515-OF515</f>
        <v>1</v>
      </c>
      <c r="OI515" s="29">
        <f>G515-OG515</f>
        <v>4300</v>
      </c>
      <c r="OJ515" s="92" t="str">
        <f>J515</f>
        <v>kompl.</v>
      </c>
      <c r="OK515" s="213"/>
      <c r="OL515" s="29">
        <f>OK515*F515</f>
        <v>0</v>
      </c>
      <c r="OM515" s="213"/>
      <c r="ON515" s="29">
        <f>OM515*F515</f>
        <v>0</v>
      </c>
      <c r="OO515" s="214"/>
      <c r="OP515" s="29">
        <f>OO515*F515</f>
        <v>0</v>
      </c>
      <c r="OQ515" s="214"/>
      <c r="OR515" s="29">
        <f>OQ515*F515</f>
        <v>0</v>
      </c>
      <c r="OS515" s="214"/>
      <c r="OT515" s="29">
        <f>OS515*F515</f>
        <v>0</v>
      </c>
      <c r="OU515" s="214"/>
      <c r="OV515" s="29">
        <f>OU515*F515</f>
        <v>0</v>
      </c>
      <c r="OW515" s="214"/>
      <c r="OX515" s="29">
        <f>OW515*F515</f>
        <v>0</v>
      </c>
      <c r="OY515" s="181"/>
    </row>
    <row r="516" spans="1:415" s="63" customFormat="1" ht="12.75" hidden="1" outlineLevel="1" x14ac:dyDescent="0.2">
      <c r="A516" s="233"/>
      <c r="B516" s="234"/>
      <c r="C516" s="235"/>
      <c r="D516" s="110"/>
      <c r="E516" s="110"/>
      <c r="F516" s="218"/>
      <c r="G516" s="111"/>
      <c r="H516" s="112"/>
      <c r="I516" s="94" t="str">
        <f>B515</f>
        <v>TECHNINIS - DARBO PROJEKTAS</v>
      </c>
      <c r="J516" s="87"/>
      <c r="K516" s="87"/>
      <c r="L516" s="87"/>
      <c r="M516" s="87"/>
      <c r="N516" s="87"/>
      <c r="O516" s="87"/>
      <c r="P516" s="87"/>
      <c r="Q516" s="87"/>
      <c r="R516" s="87"/>
      <c r="S516" s="87"/>
      <c r="T516" s="87"/>
      <c r="U516" s="87"/>
      <c r="V516" s="87"/>
      <c r="W516" s="87"/>
      <c r="X516" s="87"/>
      <c r="Y516" s="87"/>
      <c r="Z516" s="87"/>
      <c r="AA516" s="186"/>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s="63" customFormat="1" ht="12.75" hidden="1" outlineLevel="2" x14ac:dyDescent="0.2">
      <c r="A517" s="108"/>
      <c r="B517" s="224"/>
      <c r="C517" s="229"/>
      <c r="D517" s="78"/>
      <c r="E517" s="78"/>
      <c r="F517" s="215"/>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8"/>
      <c r="OF517" s="28"/>
      <c r="OG517" s="28"/>
      <c r="OH517" s="29"/>
      <c r="OI517" s="29"/>
      <c r="OJ517" s="92"/>
      <c r="OK517" s="29"/>
      <c r="OL517" s="29"/>
      <c r="OM517" s="29"/>
      <c r="ON517" s="29"/>
      <c r="OO517" s="28"/>
      <c r="OP517" s="29"/>
      <c r="OQ517" s="28"/>
      <c r="OR517" s="29"/>
      <c r="OS517" s="28"/>
      <c r="OT517" s="29"/>
      <c r="OU517" s="28"/>
      <c r="OV517" s="29"/>
      <c r="OW517" s="28"/>
      <c r="OX517" s="29"/>
      <c r="OY517" s="178"/>
    </row>
    <row r="518" spans="1:415" s="63" customFormat="1" ht="13.5" hidden="1" outlineLevel="2" thickBot="1" x14ac:dyDescent="0.25">
      <c r="A518" s="121"/>
      <c r="B518" s="236"/>
      <c r="C518" s="237"/>
      <c r="D518" s="123"/>
      <c r="E518" s="123"/>
      <c r="F518" s="219"/>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8"/>
      <c r="OF518" s="28"/>
      <c r="OG518" s="183"/>
      <c r="OH518" s="29"/>
      <c r="OI518" s="109"/>
      <c r="OJ518" s="92"/>
      <c r="OK518" s="29"/>
      <c r="OL518" s="109"/>
      <c r="OM518" s="29"/>
      <c r="ON518" s="109"/>
      <c r="OO518" s="28"/>
      <c r="OP518" s="109"/>
      <c r="OQ518" s="28"/>
      <c r="OR518" s="109"/>
      <c r="OS518" s="28"/>
      <c r="OT518" s="109"/>
      <c r="OU518" s="28"/>
      <c r="OV518" s="109"/>
      <c r="OW518" s="28"/>
      <c r="OX518" s="109"/>
      <c r="OY518" s="181"/>
    </row>
    <row r="519" spans="1:415" ht="13.5" collapsed="1" thickBot="1" x14ac:dyDescent="0.25">
      <c r="A519" s="225" t="s">
        <v>306</v>
      </c>
      <c r="B519" s="224" t="s">
        <v>305</v>
      </c>
      <c r="C519" s="228" t="s">
        <v>52</v>
      </c>
      <c r="D519" s="93">
        <v>0</v>
      </c>
      <c r="E519" s="26">
        <f t="shared" ref="E519" si="1900">D519</f>
        <v>0</v>
      </c>
      <c r="F519" s="282"/>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8"/>
      <c r="OF519" s="28">
        <f t="shared" ref="OF519" si="1913">OK519+OM519+OO519+OQ519+OS519+OU519+OW519</f>
        <v>0</v>
      </c>
      <c r="OG519" s="28">
        <f t="shared" ref="OG519" si="1914">OL519+ON519+OP519+OR519+OT519+OV519+OX519</f>
        <v>0</v>
      </c>
      <c r="OH519" s="29">
        <f>D519-OF519</f>
        <v>0</v>
      </c>
      <c r="OI519" s="29">
        <f>G519-OG519</f>
        <v>0</v>
      </c>
      <c r="OJ519" s="92" t="str">
        <f>J519</f>
        <v>kompl.</v>
      </c>
      <c r="OK519" s="213"/>
      <c r="OL519" s="29">
        <f>OK519*F519</f>
        <v>0</v>
      </c>
      <c r="OM519" s="213"/>
      <c r="ON519" s="29">
        <f>OM519*F519</f>
        <v>0</v>
      </c>
      <c r="OO519" s="214"/>
      <c r="OP519" s="29">
        <f>OO519*F519</f>
        <v>0</v>
      </c>
      <c r="OQ519" s="214"/>
      <c r="OR519" s="29">
        <f>OQ519*F519</f>
        <v>0</v>
      </c>
      <c r="OS519" s="214"/>
      <c r="OT519" s="29">
        <f>OS519*F519</f>
        <v>0</v>
      </c>
      <c r="OU519" s="214"/>
      <c r="OV519" s="29">
        <f>OU519*F519</f>
        <v>0</v>
      </c>
      <c r="OW519" s="214"/>
      <c r="OX519" s="29">
        <f>OW519*F519</f>
        <v>0</v>
      </c>
      <c r="OY519" s="181"/>
    </row>
    <row r="520" spans="1:415" s="63" customFormat="1" ht="12.75" hidden="1" outlineLevel="1" x14ac:dyDescent="0.2">
      <c r="A520" s="144"/>
      <c r="B520" s="145"/>
      <c r="C520" s="146"/>
      <c r="D520" s="110"/>
      <c r="E520" s="110"/>
      <c r="F520" s="218"/>
      <c r="G520" s="111"/>
      <c r="H520" s="112"/>
      <c r="I520" s="94" t="str">
        <f>B519</f>
        <v>TECHNINIS - DARBO PROJEKTAS</v>
      </c>
      <c r="J520" s="87"/>
      <c r="K520" s="87"/>
      <c r="L520" s="87"/>
      <c r="M520" s="87"/>
      <c r="N520" s="87"/>
      <c r="O520" s="87"/>
      <c r="P520" s="87"/>
      <c r="Q520" s="87"/>
      <c r="R520" s="87"/>
      <c r="S520" s="87"/>
      <c r="T520" s="87"/>
      <c r="U520" s="87"/>
      <c r="V520" s="87"/>
      <c r="W520" s="87"/>
      <c r="X520" s="87"/>
      <c r="Y520" s="87"/>
      <c r="Z520" s="87"/>
      <c r="AA520" s="186"/>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s="63" customFormat="1" ht="12.75" hidden="1" outlineLevel="2" x14ac:dyDescent="0.2">
      <c r="A521" s="108"/>
      <c r="B521" s="77"/>
      <c r="C521" s="78"/>
      <c r="D521" s="78"/>
      <c r="E521" s="78"/>
      <c r="F521" s="215"/>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78"/>
      <c r="OF521" s="28"/>
      <c r="OG521" s="28"/>
      <c r="OH521" s="29"/>
      <c r="OI521" s="29"/>
      <c r="OJ521" s="92"/>
      <c r="OK521" s="29"/>
      <c r="OL521" s="29"/>
      <c r="OM521" s="29"/>
      <c r="ON521" s="29"/>
      <c r="OO521" s="28"/>
      <c r="OP521" s="29"/>
      <c r="OQ521" s="28"/>
      <c r="OR521" s="29"/>
      <c r="OS521" s="28"/>
      <c r="OT521" s="29"/>
      <c r="OU521" s="28"/>
      <c r="OV521" s="29"/>
      <c r="OW521" s="28"/>
      <c r="OX521" s="29"/>
      <c r="OY521" s="178"/>
    </row>
    <row r="522" spans="1:415" s="63" customFormat="1" ht="13.5" hidden="1" outlineLevel="2" thickBot="1" x14ac:dyDescent="0.25">
      <c r="A522" s="121"/>
      <c r="B522" s="122"/>
      <c r="C522" s="123"/>
      <c r="D522" s="123"/>
      <c r="E522" s="123"/>
      <c r="F522" s="219"/>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78"/>
      <c r="OF522" s="28"/>
      <c r="OG522" s="183"/>
      <c r="OH522" s="29"/>
      <c r="OI522" s="109"/>
      <c r="OJ522" s="92"/>
      <c r="OK522" s="29"/>
      <c r="OL522" s="109"/>
      <c r="OM522" s="29"/>
      <c r="ON522" s="109"/>
      <c r="OO522" s="28"/>
      <c r="OP522" s="109"/>
      <c r="OQ522" s="28"/>
      <c r="OR522" s="109"/>
      <c r="OS522" s="28"/>
      <c r="OT522" s="109"/>
      <c r="OU522" s="28"/>
      <c r="OV522" s="109"/>
      <c r="OW522" s="28"/>
      <c r="OX522" s="109"/>
      <c r="OY522" s="181"/>
    </row>
    <row r="523" spans="1:415" ht="27.75" customHeight="1" collapsed="1" x14ac:dyDescent="0.2">
      <c r="A523" s="37"/>
      <c r="B523" s="31"/>
      <c r="C523" s="32"/>
      <c r="D523" s="238">
        <f>COUNTIF(D21:D519,"&gt;0")</f>
        <v>4</v>
      </c>
      <c r="E523" s="238">
        <f>COUNT(F21:F519)</f>
        <v>4</v>
      </c>
      <c r="F523" s="116" t="s">
        <v>307</v>
      </c>
      <c r="G523" s="117">
        <f>ROUND(SUM(G22:G519),2)</f>
        <v>79986.5</v>
      </c>
      <c r="H523" s="118">
        <f>ROUND(SUM(H22:H519),2)</f>
        <v>138441.15</v>
      </c>
      <c r="I523" s="114"/>
      <c r="J523" s="115"/>
      <c r="K523" s="43"/>
      <c r="L523" s="131">
        <f>ROUND(SUM(L22:L510),2)</f>
        <v>0</v>
      </c>
      <c r="M523" s="132" t="s">
        <v>308</v>
      </c>
      <c r="N523" s="131">
        <f>ROUND(SUM(N22:N510),2)</f>
        <v>0</v>
      </c>
      <c r="O523" s="132" t="s">
        <v>308</v>
      </c>
      <c r="P523" s="131">
        <f>ROUND(SUM(P22:P510),2)</f>
        <v>0</v>
      </c>
      <c r="Q523" s="132" t="s">
        <v>308</v>
      </c>
      <c r="R523" s="131">
        <f>ROUND(SUM(R22:R510),2)</f>
        <v>0</v>
      </c>
      <c r="S523" s="132" t="s">
        <v>308</v>
      </c>
      <c r="T523" s="131">
        <f>ROUND(SUM(T22:T510),2)</f>
        <v>0</v>
      </c>
      <c r="U523" s="132" t="s">
        <v>308</v>
      </c>
      <c r="V523" s="131">
        <f>ROUND(SUM(V22:V510),2)</f>
        <v>0</v>
      </c>
      <c r="W523" s="132" t="s">
        <v>308</v>
      </c>
      <c r="X523" s="115"/>
      <c r="Y523" s="43" t="s">
        <v>309</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309</v>
      </c>
      <c r="OG523" s="184">
        <f>ROUND(SUM(OG22:OG510),2)</f>
        <v>0</v>
      </c>
      <c r="OH523" s="135"/>
      <c r="OI523" s="131">
        <f>ROUND(SUM(OI22:OI510),2)</f>
        <v>75686.5</v>
      </c>
      <c r="OJ523" s="132" t="s">
        <v>308</v>
      </c>
      <c r="OK523" s="132"/>
      <c r="OL523" s="131">
        <f>ROUND(SUM(OL22:OL510),2)</f>
        <v>0</v>
      </c>
      <c r="OM523" s="132" t="s">
        <v>308</v>
      </c>
      <c r="ON523" s="131">
        <f>ROUND(SUM(ON22:ON510),2)</f>
        <v>0</v>
      </c>
      <c r="OO523" s="132" t="s">
        <v>308</v>
      </c>
      <c r="OP523" s="131">
        <f>ROUND(SUM(OP22:OP510),2)</f>
        <v>0</v>
      </c>
      <c r="OQ523" s="132" t="s">
        <v>308</v>
      </c>
      <c r="OR523" s="131">
        <f>ROUND(SUM(OR22:OR510),2)</f>
        <v>0</v>
      </c>
      <c r="OS523" s="132" t="s">
        <v>308</v>
      </c>
      <c r="OT523" s="131">
        <f>ROUND(SUM(OT22:OT510),2)</f>
        <v>0</v>
      </c>
      <c r="OU523" s="132" t="s">
        <v>308</v>
      </c>
      <c r="OV523" s="131">
        <f>ROUND(SUM(OV22:OV510),2)</f>
        <v>0</v>
      </c>
      <c r="OW523" s="132" t="s">
        <v>308</v>
      </c>
      <c r="OX523" s="131">
        <f>ROUND(SUM(OX22:OX510),2)</f>
        <v>0</v>
      </c>
      <c r="OY523" s="132"/>
    </row>
    <row r="524" spans="1:415" ht="27.75" customHeight="1" x14ac:dyDescent="0.2">
      <c r="A524" s="316" t="s">
        <v>310</v>
      </c>
      <c r="B524" s="316"/>
      <c r="C524" s="316"/>
      <c r="D524" s="316"/>
      <c r="E524" s="317"/>
      <c r="F524" s="34" t="s">
        <v>311</v>
      </c>
      <c r="G524" s="35">
        <f>ROUND(G523*0.21,2)</f>
        <v>16797.169999999998</v>
      </c>
      <c r="H524" s="119">
        <f>ROUND(H523*0.21,2)</f>
        <v>29072.639999999999</v>
      </c>
      <c r="I524" s="114"/>
      <c r="J524" s="115"/>
      <c r="K524" s="43"/>
      <c r="L524" s="131">
        <f>ROUND(L523*0.21,2)</f>
        <v>0</v>
      </c>
      <c r="M524" s="132" t="s">
        <v>311</v>
      </c>
      <c r="N524" s="131">
        <f>ROUND(N523*0.21,2)</f>
        <v>0</v>
      </c>
      <c r="O524" s="132" t="s">
        <v>311</v>
      </c>
      <c r="P524" s="131">
        <f>ROUND(P523*0.21,2)</f>
        <v>0</v>
      </c>
      <c r="Q524" s="132" t="s">
        <v>311</v>
      </c>
      <c r="R524" s="131">
        <f>ROUND(R523*0.21,2)</f>
        <v>0</v>
      </c>
      <c r="S524" s="132" t="s">
        <v>311</v>
      </c>
      <c r="T524" s="131">
        <f>ROUND(T523*0.21,2)</f>
        <v>0</v>
      </c>
      <c r="U524" s="132" t="s">
        <v>311</v>
      </c>
      <c r="V524" s="131">
        <f>ROUND(V523*0.21,2)</f>
        <v>0</v>
      </c>
      <c r="W524" s="132" t="s">
        <v>311</v>
      </c>
      <c r="X524" s="115"/>
      <c r="Y524" s="43" t="s">
        <v>312</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312</v>
      </c>
      <c r="OG524" s="133">
        <f>ROUND(OG523*0.21,2)</f>
        <v>0</v>
      </c>
      <c r="OH524" s="135"/>
      <c r="OI524" s="131">
        <f>ROUND(OI523*0.21,2)</f>
        <v>15894.17</v>
      </c>
      <c r="OJ524" s="132" t="s">
        <v>311</v>
      </c>
      <c r="OK524" s="132"/>
      <c r="OL524" s="131">
        <f>ROUND(OL523*0.21,2)</f>
        <v>0</v>
      </c>
      <c r="OM524" s="132" t="s">
        <v>311</v>
      </c>
      <c r="ON524" s="131">
        <f>ROUND(ON523*0.21,2)</f>
        <v>0</v>
      </c>
      <c r="OO524" s="132" t="s">
        <v>311</v>
      </c>
      <c r="OP524" s="131">
        <f>ROUND(OP523*0.21,2)</f>
        <v>0</v>
      </c>
      <c r="OQ524" s="132" t="s">
        <v>311</v>
      </c>
      <c r="OR524" s="131">
        <f>ROUND(OR523*0.21,2)</f>
        <v>0</v>
      </c>
      <c r="OS524" s="132" t="s">
        <v>311</v>
      </c>
      <c r="OT524" s="131">
        <f>ROUND(OT523*0.21,2)</f>
        <v>0</v>
      </c>
      <c r="OU524" s="132" t="s">
        <v>311</v>
      </c>
      <c r="OV524" s="131">
        <f>ROUND(OV523*0.21,2)</f>
        <v>0</v>
      </c>
      <c r="OW524" s="132" t="s">
        <v>311</v>
      </c>
      <c r="OX524" s="131">
        <f>ROUND(OX523*0.21,2)</f>
        <v>0</v>
      </c>
      <c r="OY524" s="132"/>
    </row>
    <row r="525" spans="1:415" ht="27.75" customHeight="1" x14ac:dyDescent="0.2">
      <c r="A525" s="37"/>
      <c r="B525" s="31"/>
      <c r="C525" s="32"/>
      <c r="D525" s="32"/>
      <c r="E525" s="32"/>
      <c r="F525" s="38" t="s">
        <v>313</v>
      </c>
      <c r="G525" s="39">
        <f>SUM(G523:G524)</f>
        <v>96783.67</v>
      </c>
      <c r="H525" s="120">
        <f>SUM(H523:H524)</f>
        <v>167513.78999999998</v>
      </c>
      <c r="I525" s="114"/>
      <c r="J525" s="115"/>
      <c r="K525" s="43"/>
      <c r="L525" s="131">
        <f>SUM(L523:L524)</f>
        <v>0</v>
      </c>
      <c r="M525" s="132" t="s">
        <v>314</v>
      </c>
      <c r="N525" s="131">
        <f>SUM(N523:N524)</f>
        <v>0</v>
      </c>
      <c r="O525" s="132" t="s">
        <v>314</v>
      </c>
      <c r="P525" s="131">
        <f>SUM(P523:P524)</f>
        <v>0</v>
      </c>
      <c r="Q525" s="132" t="s">
        <v>314</v>
      </c>
      <c r="R525" s="131">
        <f>SUM(R523:R524)</f>
        <v>0</v>
      </c>
      <c r="S525" s="132" t="s">
        <v>314</v>
      </c>
      <c r="T525" s="131">
        <f>SUM(T523:T524)</f>
        <v>0</v>
      </c>
      <c r="U525" s="132" t="s">
        <v>314</v>
      </c>
      <c r="V525" s="131">
        <f>SUM(V523:V524)</f>
        <v>0</v>
      </c>
      <c r="W525" s="132" t="s">
        <v>314</v>
      </c>
      <c r="X525" s="115"/>
      <c r="Y525" s="43" t="s">
        <v>315</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315</v>
      </c>
      <c r="OG525" s="134">
        <f>SUM(OG523:OG524)</f>
        <v>0</v>
      </c>
      <c r="OH525" s="135"/>
      <c r="OI525" s="131">
        <f>SUM(OI523:OI524)</f>
        <v>91580.67</v>
      </c>
      <c r="OJ525" s="132" t="s">
        <v>314</v>
      </c>
      <c r="OK525" s="132"/>
      <c r="OL525" s="131">
        <f>SUM(OL523:OL524)</f>
        <v>0</v>
      </c>
      <c r="OM525" s="132" t="s">
        <v>314</v>
      </c>
      <c r="ON525" s="131">
        <f>SUM(ON523:ON524)</f>
        <v>0</v>
      </c>
      <c r="OO525" s="132" t="s">
        <v>314</v>
      </c>
      <c r="OP525" s="131">
        <f>SUM(OP523:OP524)</f>
        <v>0</v>
      </c>
      <c r="OQ525" s="132" t="s">
        <v>314</v>
      </c>
      <c r="OR525" s="131">
        <f>SUM(OR523:OR524)</f>
        <v>0</v>
      </c>
      <c r="OS525" s="132" t="s">
        <v>314</v>
      </c>
      <c r="OT525" s="131">
        <f>SUM(OT523:OT524)</f>
        <v>0</v>
      </c>
      <c r="OU525" s="132" t="s">
        <v>314</v>
      </c>
      <c r="OV525" s="131">
        <f>SUM(OV523:OV524)</f>
        <v>0</v>
      </c>
      <c r="OW525" s="132" t="s">
        <v>314</v>
      </c>
      <c r="OX525" s="131">
        <f>SUM(OX523:OX524)</f>
        <v>0</v>
      </c>
      <c r="OY525" s="132"/>
    </row>
    <row r="526" spans="1:415" ht="27.75" customHeight="1" x14ac:dyDescent="0.2">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47" t="s">
        <v>316</v>
      </c>
      <c r="C527" s="49"/>
      <c r="D527" s="49"/>
      <c r="E527" s="49"/>
      <c r="F527" s="33"/>
      <c r="G527" s="50"/>
      <c r="H527" s="18"/>
      <c r="I527" s="147"/>
      <c r="J527" s="147"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7" t="s">
        <v>318</v>
      </c>
    </row>
    <row r="528" spans="1:415" ht="34.5" customHeight="1" x14ac:dyDescent="0.2">
      <c r="A528" s="325" t="s">
        <v>319</v>
      </c>
      <c r="B528" s="325"/>
      <c r="C528" s="325"/>
      <c r="D528" s="325"/>
      <c r="E528" s="325"/>
      <c r="F528" s="325"/>
      <c r="G528" s="325"/>
      <c r="H528" s="325"/>
      <c r="I528" s="106"/>
      <c r="J528" s="293" t="s">
        <v>320</v>
      </c>
      <c r="K528" s="293"/>
      <c r="L528" s="293"/>
      <c r="M528" s="293"/>
      <c r="N528" s="293"/>
      <c r="O528" s="293"/>
      <c r="P528" s="293"/>
      <c r="Q528" s="293"/>
      <c r="R528" s="293"/>
      <c r="S528" s="293"/>
      <c r="T528" s="293"/>
      <c r="U528" s="293"/>
      <c r="V528" s="293"/>
      <c r="W528" s="293"/>
      <c r="X528" s="293"/>
      <c r="Y528" s="293"/>
      <c r="Z528" s="293"/>
      <c r="AA528" s="293"/>
      <c r="AB528" s="293"/>
      <c r="AC528" s="29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3" t="s">
        <v>320</v>
      </c>
      <c r="OG528" s="293"/>
      <c r="OH528" s="293"/>
      <c r="OI528" s="293"/>
      <c r="OJ528" s="293"/>
      <c r="OK528" s="293"/>
      <c r="OL528" s="293"/>
      <c r="OM528" s="293"/>
      <c r="ON528" s="293"/>
      <c r="OO528" s="293"/>
      <c r="OP528" s="293"/>
      <c r="OQ528" s="293"/>
      <c r="OR528" s="293"/>
      <c r="OS528" s="293"/>
      <c r="OT528" s="293"/>
      <c r="OU528" s="293"/>
      <c r="OV528" s="293"/>
      <c r="OW528" s="293"/>
      <c r="OX528" s="293"/>
    </row>
    <row r="529" spans="1:414" ht="34.5" customHeight="1" x14ac:dyDescent="0.2">
      <c r="A529" s="325" t="s">
        <v>321</v>
      </c>
      <c r="B529" s="325"/>
      <c r="C529" s="325"/>
      <c r="D529" s="325"/>
      <c r="E529" s="325"/>
      <c r="F529" s="325"/>
      <c r="G529" s="325"/>
      <c r="H529" s="325"/>
      <c r="I529" s="106"/>
      <c r="J529" s="293" t="s">
        <v>320</v>
      </c>
      <c r="K529" s="293"/>
      <c r="L529" s="293"/>
      <c r="M529" s="293"/>
      <c r="N529" s="293"/>
      <c r="O529" s="293"/>
      <c r="P529" s="293"/>
      <c r="Q529" s="293"/>
      <c r="R529" s="293"/>
      <c r="S529" s="293"/>
      <c r="T529" s="293"/>
      <c r="U529" s="293"/>
      <c r="V529" s="293"/>
      <c r="W529" s="293"/>
      <c r="X529" s="293"/>
      <c r="Y529" s="293"/>
      <c r="Z529" s="293"/>
      <c r="AA529" s="293"/>
      <c r="AB529" s="293"/>
      <c r="AC529" s="29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3" t="s">
        <v>320</v>
      </c>
      <c r="OG529" s="293"/>
      <c r="OH529" s="293"/>
      <c r="OI529" s="293"/>
      <c r="OJ529" s="293"/>
      <c r="OK529" s="293"/>
      <c r="OL529" s="293"/>
      <c r="OM529" s="293"/>
      <c r="ON529" s="293"/>
      <c r="OO529" s="293"/>
      <c r="OP529" s="293"/>
      <c r="OQ529" s="293"/>
      <c r="OR529" s="293"/>
      <c r="OS529" s="293"/>
      <c r="OT529" s="293"/>
      <c r="OU529" s="293"/>
      <c r="OV529" s="293"/>
      <c r="OW529" s="293"/>
      <c r="OX529" s="293"/>
    </row>
    <row r="530" spans="1:414" ht="12.75" customHeight="1" x14ac:dyDescent="0.2">
      <c r="A530" s="37"/>
      <c r="B530" s="48"/>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6"/>
      <c r="B531" s="292" t="s">
        <v>322</v>
      </c>
      <c r="C531" s="292"/>
      <c r="D531" s="292"/>
      <c r="E531" s="292"/>
      <c r="F531" s="292"/>
      <c r="G531" s="292"/>
      <c r="H531" s="292"/>
      <c r="I531" s="106"/>
      <c r="J531" s="149"/>
      <c r="K531" s="292" t="s">
        <v>323</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87"/>
      <c r="OG531" s="292" t="s">
        <v>324</v>
      </c>
      <c r="OH531" s="292"/>
      <c r="OI531" s="292"/>
      <c r="OJ531" s="292"/>
      <c r="OK531" s="292"/>
      <c r="OL531" s="292"/>
      <c r="OM531" s="292"/>
      <c r="ON531" s="292"/>
      <c r="OO531" s="292"/>
      <c r="OP531" s="292"/>
      <c r="OQ531" s="292"/>
      <c r="OR531" s="292"/>
      <c r="OS531" s="292"/>
      <c r="OT531" s="292"/>
      <c r="OU531" s="292"/>
      <c r="OV531" s="292"/>
      <c r="OW531" s="292"/>
      <c r="OX531" s="292"/>
    </row>
    <row r="532" spans="1:414" s="193" customFormat="1" ht="11.25" customHeight="1" x14ac:dyDescent="0.2">
      <c r="A532" s="37"/>
      <c r="B532" s="190"/>
      <c r="C532" s="190"/>
      <c r="D532" s="190"/>
      <c r="E532" s="190"/>
      <c r="F532" s="190"/>
      <c r="G532" s="190"/>
      <c r="H532" s="190"/>
      <c r="I532" s="191"/>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c r="BL532" s="192"/>
      <c r="BM532" s="192"/>
      <c r="BN532" s="192"/>
      <c r="BO532" s="192"/>
      <c r="BP532" s="192"/>
      <c r="BQ532" s="192"/>
      <c r="BR532" s="192"/>
      <c r="BS532" s="192"/>
      <c r="BT532" s="192"/>
      <c r="BU532" s="192"/>
      <c r="BV532" s="192"/>
      <c r="BW532" s="192"/>
      <c r="BX532" s="192"/>
      <c r="BY532" s="192"/>
      <c r="BZ532" s="192"/>
      <c r="CA532" s="192"/>
      <c r="CB532" s="192"/>
      <c r="CC532" s="192"/>
      <c r="CD532" s="192"/>
      <c r="CE532" s="192"/>
      <c r="CF532" s="192"/>
      <c r="CG532" s="192"/>
      <c r="CH532" s="192"/>
      <c r="CI532" s="192"/>
      <c r="CJ532" s="192"/>
      <c r="CK532" s="192"/>
      <c r="CL532" s="192"/>
      <c r="CM532" s="192"/>
      <c r="CN532" s="192"/>
      <c r="CO532" s="192"/>
      <c r="CP532" s="192"/>
      <c r="CQ532" s="192"/>
      <c r="CR532" s="192"/>
      <c r="CS532" s="192"/>
      <c r="CT532" s="192"/>
      <c r="CU532" s="192"/>
      <c r="CV532" s="192"/>
      <c r="CW532" s="192"/>
      <c r="CX532" s="192"/>
      <c r="CY532" s="192"/>
      <c r="CZ532" s="192"/>
      <c r="DA532" s="192"/>
      <c r="DB532" s="192"/>
      <c r="DC532" s="192"/>
      <c r="DD532" s="192"/>
      <c r="DE532" s="192"/>
      <c r="DF532" s="192"/>
      <c r="DG532" s="192"/>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2"/>
      <c r="EG532" s="192"/>
      <c r="EH532" s="192"/>
      <c r="EI532" s="192"/>
      <c r="EJ532" s="192"/>
      <c r="EK532" s="192"/>
      <c r="EL532" s="192"/>
      <c r="EM532" s="192"/>
      <c r="EN532" s="192"/>
      <c r="EO532" s="192"/>
      <c r="EP532" s="192"/>
      <c r="EQ532" s="192"/>
      <c r="ER532" s="192"/>
      <c r="ES532" s="192"/>
      <c r="ET532" s="192"/>
      <c r="EU532" s="192"/>
      <c r="EV532" s="192"/>
      <c r="EW532" s="192"/>
      <c r="EX532" s="192"/>
      <c r="EY532" s="192"/>
      <c r="EZ532" s="192"/>
      <c r="FA532" s="192"/>
      <c r="FB532" s="192"/>
      <c r="FC532" s="192"/>
      <c r="FD532" s="192"/>
      <c r="FE532" s="192"/>
      <c r="FF532" s="192"/>
      <c r="FG532" s="192"/>
      <c r="FH532" s="192"/>
      <c r="FI532" s="192"/>
      <c r="FJ532" s="192"/>
      <c r="FK532" s="192"/>
      <c r="FL532" s="192"/>
      <c r="FM532" s="192"/>
      <c r="FN532" s="192"/>
      <c r="FO532" s="192"/>
      <c r="FP532" s="192"/>
      <c r="FQ532" s="192"/>
      <c r="FR532" s="192"/>
      <c r="FS532" s="192"/>
      <c r="FT532" s="192"/>
      <c r="FU532" s="192"/>
      <c r="FV532" s="192"/>
      <c r="FW532" s="192"/>
      <c r="FX532" s="192"/>
      <c r="FY532" s="192"/>
      <c r="FZ532" s="192"/>
      <c r="GA532" s="192"/>
      <c r="GB532" s="192"/>
      <c r="GC532" s="192"/>
      <c r="GD532" s="192"/>
      <c r="GE532" s="192"/>
      <c r="GF532" s="192"/>
      <c r="GG532" s="192"/>
      <c r="GH532" s="192"/>
      <c r="GI532" s="192"/>
      <c r="GJ532" s="192"/>
      <c r="GK532" s="192"/>
      <c r="GL532" s="192"/>
      <c r="GM532" s="192"/>
      <c r="GN532" s="192"/>
      <c r="GO532" s="192"/>
      <c r="GP532" s="192"/>
      <c r="GQ532" s="192"/>
      <c r="GR532" s="192"/>
      <c r="GS532" s="192"/>
      <c r="GT532" s="192"/>
      <c r="GU532" s="192"/>
      <c r="GV532" s="192"/>
      <c r="GW532" s="192"/>
      <c r="GX532" s="192"/>
      <c r="GY532" s="192"/>
      <c r="GZ532" s="192"/>
      <c r="HA532" s="192"/>
      <c r="HB532" s="192"/>
      <c r="HC532" s="192"/>
      <c r="HD532" s="192"/>
      <c r="HE532" s="192"/>
      <c r="HF532" s="192"/>
      <c r="HG532" s="192"/>
      <c r="HH532" s="192"/>
      <c r="HI532" s="192"/>
      <c r="HJ532" s="192"/>
      <c r="HK532" s="192"/>
      <c r="HL532" s="192"/>
      <c r="HM532" s="192"/>
      <c r="HN532" s="192"/>
      <c r="HO532" s="192"/>
      <c r="HP532" s="192"/>
      <c r="HQ532" s="192"/>
      <c r="HR532" s="192"/>
      <c r="HS532" s="192"/>
      <c r="HT532" s="192"/>
      <c r="HU532" s="192"/>
      <c r="HV532" s="192"/>
      <c r="HW532" s="192"/>
      <c r="HX532" s="192"/>
      <c r="HY532" s="192"/>
      <c r="HZ532" s="192"/>
      <c r="IA532" s="192"/>
      <c r="IB532" s="192"/>
      <c r="IC532" s="192"/>
      <c r="ID532" s="192"/>
      <c r="IE532" s="192"/>
      <c r="IF532" s="192"/>
      <c r="IG532" s="192"/>
      <c r="IH532" s="192"/>
      <c r="II532" s="192"/>
      <c r="IJ532" s="192"/>
      <c r="IK532" s="192"/>
      <c r="IL532" s="192"/>
      <c r="IM532" s="192"/>
      <c r="IN532" s="192"/>
      <c r="IO532" s="192"/>
      <c r="IP532" s="192"/>
      <c r="IQ532" s="192"/>
      <c r="IR532" s="192"/>
      <c r="IS532" s="192"/>
      <c r="IT532" s="192"/>
      <c r="IU532" s="192"/>
      <c r="IV532" s="192"/>
      <c r="IW532" s="192"/>
      <c r="IX532" s="192"/>
      <c r="IY532" s="192"/>
      <c r="IZ532" s="192"/>
      <c r="JA532" s="192"/>
      <c r="JB532" s="192"/>
      <c r="JC532" s="192"/>
      <c r="JD532" s="192"/>
      <c r="JE532" s="192"/>
      <c r="JF532" s="192"/>
      <c r="JG532" s="192"/>
      <c r="JH532" s="192"/>
      <c r="JI532" s="192"/>
      <c r="JJ532" s="192"/>
      <c r="JK532" s="192"/>
      <c r="JL532" s="192"/>
      <c r="JM532" s="192"/>
      <c r="JN532" s="192"/>
      <c r="JO532" s="192"/>
      <c r="JP532" s="192"/>
      <c r="JQ532" s="192"/>
      <c r="JR532" s="192"/>
      <c r="JS532" s="192"/>
      <c r="JT532" s="192"/>
      <c r="JU532" s="192"/>
      <c r="JV532" s="192"/>
      <c r="JW532" s="192"/>
      <c r="JX532" s="192"/>
      <c r="JY532" s="192"/>
      <c r="JZ532" s="192"/>
      <c r="KA532" s="192"/>
      <c r="KB532" s="192"/>
      <c r="KC532" s="192"/>
      <c r="KD532" s="192"/>
      <c r="KE532" s="192"/>
      <c r="KF532" s="192"/>
      <c r="KG532" s="192"/>
      <c r="KH532" s="192"/>
      <c r="KI532" s="192"/>
      <c r="KJ532" s="192"/>
      <c r="KK532" s="192"/>
      <c r="KL532" s="192"/>
      <c r="KM532" s="192"/>
      <c r="KN532" s="192"/>
      <c r="KO532" s="192"/>
      <c r="KP532" s="192"/>
      <c r="KQ532" s="192"/>
      <c r="KR532" s="192"/>
      <c r="KS532" s="192"/>
      <c r="KT532" s="192"/>
      <c r="KU532" s="192"/>
      <c r="KV532" s="192"/>
      <c r="KW532" s="192"/>
      <c r="KX532" s="192"/>
      <c r="KY532" s="192"/>
      <c r="KZ532" s="192"/>
      <c r="LA532" s="192"/>
      <c r="LB532" s="192"/>
      <c r="LC532" s="192"/>
      <c r="LD532" s="192"/>
      <c r="LE532" s="192"/>
      <c r="LF532" s="192"/>
      <c r="LG532" s="192"/>
      <c r="LH532" s="192"/>
      <c r="LI532" s="192"/>
      <c r="LJ532" s="192"/>
      <c r="LK532" s="192"/>
      <c r="LL532" s="192"/>
      <c r="LM532" s="192"/>
      <c r="LN532" s="192"/>
      <c r="LO532" s="192"/>
      <c r="LP532" s="192"/>
      <c r="LQ532" s="192"/>
      <c r="LR532" s="192"/>
      <c r="LS532" s="192"/>
      <c r="LT532" s="192"/>
      <c r="LU532" s="192"/>
      <c r="LV532" s="192"/>
      <c r="LW532" s="192"/>
      <c r="LX532" s="192"/>
      <c r="LY532" s="192"/>
      <c r="LZ532" s="192"/>
      <c r="MA532" s="192"/>
      <c r="MB532" s="192"/>
      <c r="MC532" s="192"/>
      <c r="MD532" s="192"/>
      <c r="ME532" s="192"/>
      <c r="MF532" s="192"/>
      <c r="MG532" s="192"/>
      <c r="MH532" s="192"/>
      <c r="MI532" s="192"/>
      <c r="MJ532" s="192"/>
      <c r="MK532" s="192"/>
      <c r="ML532" s="192"/>
      <c r="MM532" s="192"/>
      <c r="MN532" s="192"/>
      <c r="MO532" s="192"/>
      <c r="MP532" s="192"/>
      <c r="MQ532" s="192"/>
      <c r="MR532" s="192"/>
      <c r="MS532" s="192"/>
      <c r="MT532" s="192"/>
      <c r="MU532" s="192"/>
      <c r="MV532" s="192"/>
      <c r="MW532" s="192"/>
      <c r="MX532" s="192"/>
      <c r="MY532" s="192"/>
      <c r="MZ532" s="192"/>
      <c r="NA532" s="192"/>
      <c r="NB532" s="192"/>
      <c r="NC532" s="192"/>
      <c r="ND532" s="192"/>
      <c r="NE532" s="192"/>
      <c r="NF532" s="192"/>
      <c r="NG532" s="192"/>
      <c r="NH532" s="192"/>
      <c r="NI532" s="192"/>
      <c r="NJ532" s="192"/>
      <c r="NK532" s="192"/>
      <c r="NL532" s="192"/>
      <c r="NM532" s="192"/>
      <c r="NN532" s="192"/>
      <c r="NO532" s="192"/>
      <c r="NP532" s="192"/>
      <c r="NQ532" s="192"/>
      <c r="NR532" s="192"/>
      <c r="NS532" s="192"/>
      <c r="NT532" s="192"/>
      <c r="NU532" s="192"/>
      <c r="NV532" s="192"/>
      <c r="NW532" s="192"/>
      <c r="NX532" s="192"/>
      <c r="NY532" s="192"/>
      <c r="NZ532" s="192"/>
      <c r="OA532" s="192"/>
      <c r="OB532" s="192"/>
      <c r="OC532" s="192"/>
      <c r="OD532" s="192"/>
      <c r="OE532" s="33"/>
      <c r="OF532" s="37"/>
      <c r="OG532" s="190"/>
      <c r="OH532" s="190"/>
      <c r="OI532" s="190"/>
      <c r="OJ532" s="190"/>
      <c r="OK532" s="190"/>
      <c r="OL532" s="190"/>
      <c r="OM532" s="190"/>
      <c r="ON532" s="192"/>
      <c r="OO532" s="192"/>
      <c r="OP532" s="192"/>
      <c r="OQ532" s="192"/>
      <c r="OR532" s="192"/>
      <c r="OS532" s="192"/>
      <c r="OT532" s="192"/>
      <c r="OU532" s="192"/>
      <c r="OV532" s="192"/>
      <c r="OW532" s="192"/>
      <c r="OX532" s="192"/>
    </row>
    <row r="533" spans="1:414" ht="27.75" customHeight="1" x14ac:dyDescent="0.2">
      <c r="A533" s="148"/>
      <c r="B533" s="292" t="s">
        <v>325</v>
      </c>
      <c r="C533" s="292"/>
      <c r="D533" s="292"/>
      <c r="E533" s="292"/>
      <c r="F533" s="292"/>
      <c r="G533" s="292"/>
      <c r="H533" s="292"/>
      <c r="I533" s="106"/>
      <c r="J533" s="188"/>
      <c r="K533" s="292" t="s">
        <v>326</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88"/>
      <c r="OG533" s="292" t="s">
        <v>326</v>
      </c>
      <c r="OH533" s="292"/>
      <c r="OI533" s="292"/>
      <c r="OJ533" s="292"/>
      <c r="OK533" s="292"/>
      <c r="OL533" s="292"/>
      <c r="OM533" s="292"/>
      <c r="ON533" s="292"/>
      <c r="OO533" s="292"/>
      <c r="OP533" s="292"/>
      <c r="OQ533" s="292"/>
      <c r="OR533" s="292"/>
      <c r="OS533" s="292"/>
      <c r="OT533" s="292"/>
      <c r="OU533" s="292"/>
      <c r="OV533" s="292"/>
      <c r="OW533" s="292"/>
      <c r="OX533" s="292"/>
    </row>
    <row r="534" spans="1:414" s="193" customFormat="1" ht="10.5" customHeight="1" x14ac:dyDescent="0.2">
      <c r="A534" s="37"/>
      <c r="B534" s="190"/>
      <c r="C534" s="190"/>
      <c r="D534" s="190"/>
      <c r="E534" s="190"/>
      <c r="F534" s="190"/>
      <c r="G534" s="190"/>
      <c r="H534" s="190"/>
      <c r="I534" s="191"/>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33"/>
      <c r="OF534" s="37"/>
      <c r="OG534" s="190"/>
      <c r="OH534" s="190"/>
      <c r="OI534" s="190"/>
      <c r="OJ534" s="190"/>
      <c r="OK534" s="190"/>
      <c r="OL534" s="190"/>
      <c r="OM534" s="190"/>
      <c r="ON534" s="192"/>
      <c r="OO534" s="192"/>
      <c r="OP534" s="192"/>
      <c r="OQ534" s="192"/>
      <c r="OR534" s="192"/>
      <c r="OS534" s="192"/>
      <c r="OT534" s="192"/>
      <c r="OU534" s="192"/>
      <c r="OV534" s="192"/>
      <c r="OW534" s="192"/>
      <c r="OX534" s="192"/>
    </row>
    <row r="535" spans="1:414" s="193" customFormat="1" ht="10.5" customHeight="1" x14ac:dyDescent="0.2">
      <c r="A535" s="37"/>
      <c r="B535" s="190"/>
      <c r="C535" s="190"/>
      <c r="D535" s="190"/>
      <c r="E535" s="190"/>
      <c r="F535" s="190"/>
      <c r="G535" s="190"/>
      <c r="H535" s="190"/>
      <c r="I535" s="191"/>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c r="CK535" s="192"/>
      <c r="CL535" s="192"/>
      <c r="CM535" s="192"/>
      <c r="CN535" s="192"/>
      <c r="CO535" s="192"/>
      <c r="CP535" s="192"/>
      <c r="CQ535" s="192"/>
      <c r="CR535" s="192"/>
      <c r="CS535" s="192"/>
      <c r="CT535" s="192"/>
      <c r="CU535" s="192"/>
      <c r="CV535" s="192"/>
      <c r="CW535" s="192"/>
      <c r="CX535" s="192"/>
      <c r="CY535" s="192"/>
      <c r="CZ535" s="192"/>
      <c r="DA535" s="192"/>
      <c r="DB535" s="192"/>
      <c r="DC535" s="192"/>
      <c r="DD535" s="192"/>
      <c r="DE535" s="192"/>
      <c r="DF535" s="192"/>
      <c r="DG535" s="192"/>
      <c r="DH535" s="192"/>
      <c r="DI535" s="192"/>
      <c r="DJ535" s="192"/>
      <c r="DK535" s="192"/>
      <c r="DL535" s="192"/>
      <c r="DM535" s="192"/>
      <c r="DN535" s="192"/>
      <c r="DO535" s="192"/>
      <c r="DP535" s="192"/>
      <c r="DQ535" s="192"/>
      <c r="DR535" s="192"/>
      <c r="DS535" s="192"/>
      <c r="DT535" s="192"/>
      <c r="DU535" s="192"/>
      <c r="DV535" s="192"/>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c r="FA535" s="192"/>
      <c r="FB535" s="192"/>
      <c r="FC535" s="192"/>
      <c r="FD535" s="192"/>
      <c r="FE535" s="192"/>
      <c r="FF535" s="192"/>
      <c r="FG535" s="192"/>
      <c r="FH535" s="192"/>
      <c r="FI535" s="192"/>
      <c r="FJ535" s="192"/>
      <c r="FK535" s="192"/>
      <c r="FL535" s="192"/>
      <c r="FM535" s="192"/>
      <c r="FN535" s="192"/>
      <c r="FO535" s="192"/>
      <c r="FP535" s="192"/>
      <c r="FQ535" s="192"/>
      <c r="FR535" s="192"/>
      <c r="FS535" s="192"/>
      <c r="FT535" s="192"/>
      <c r="FU535" s="192"/>
      <c r="FV535" s="192"/>
      <c r="FW535" s="192"/>
      <c r="FX535" s="192"/>
      <c r="FY535" s="192"/>
      <c r="FZ535" s="192"/>
      <c r="GA535" s="192"/>
      <c r="GB535" s="192"/>
      <c r="GC535" s="192"/>
      <c r="GD535" s="192"/>
      <c r="GE535" s="192"/>
      <c r="GF535" s="192"/>
      <c r="GG535" s="192"/>
      <c r="GH535" s="192"/>
      <c r="GI535" s="192"/>
      <c r="GJ535" s="192"/>
      <c r="GK535" s="192"/>
      <c r="GL535" s="192"/>
      <c r="GM535" s="192"/>
      <c r="GN535" s="192"/>
      <c r="GO535" s="192"/>
      <c r="GP535" s="192"/>
      <c r="GQ535" s="192"/>
      <c r="GR535" s="192"/>
      <c r="GS535" s="192"/>
      <c r="GT535" s="192"/>
      <c r="GU535" s="192"/>
      <c r="GV535" s="192"/>
      <c r="GW535" s="192"/>
      <c r="GX535" s="192"/>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c r="HV535" s="192"/>
      <c r="HW535" s="192"/>
      <c r="HX535" s="192"/>
      <c r="HY535" s="192"/>
      <c r="HZ535" s="192"/>
      <c r="IA535" s="192"/>
      <c r="IB535" s="192"/>
      <c r="IC535" s="192"/>
      <c r="ID535" s="192"/>
      <c r="IE535" s="192"/>
      <c r="IF535" s="192"/>
      <c r="IG535" s="192"/>
      <c r="IH535" s="192"/>
      <c r="II535" s="192"/>
      <c r="IJ535" s="192"/>
      <c r="IK535" s="192"/>
      <c r="IL535" s="192"/>
      <c r="IM535" s="192"/>
      <c r="IN535" s="192"/>
      <c r="IO535" s="192"/>
      <c r="IP535" s="192"/>
      <c r="IQ535" s="192"/>
      <c r="IR535" s="192"/>
      <c r="IS535" s="192"/>
      <c r="IT535" s="192"/>
      <c r="IU535" s="192"/>
      <c r="IV535" s="192"/>
      <c r="IW535" s="192"/>
      <c r="IX535" s="192"/>
      <c r="IY535" s="192"/>
      <c r="IZ535" s="192"/>
      <c r="JA535" s="192"/>
      <c r="JB535" s="192"/>
      <c r="JC535" s="192"/>
      <c r="JD535" s="192"/>
      <c r="JE535" s="192"/>
      <c r="JF535" s="192"/>
      <c r="JG535" s="192"/>
      <c r="JH535" s="192"/>
      <c r="JI535" s="192"/>
      <c r="JJ535" s="192"/>
      <c r="JK535" s="192"/>
      <c r="JL535" s="192"/>
      <c r="JM535" s="192"/>
      <c r="JN535" s="192"/>
      <c r="JO535" s="192"/>
      <c r="JP535" s="192"/>
      <c r="JQ535" s="192"/>
      <c r="JR535" s="192"/>
      <c r="JS535" s="192"/>
      <c r="JT535" s="192"/>
      <c r="JU535" s="192"/>
      <c r="JV535" s="192"/>
      <c r="JW535" s="192"/>
      <c r="JX535" s="192"/>
      <c r="JY535" s="192"/>
      <c r="JZ535" s="192"/>
      <c r="KA535" s="192"/>
      <c r="KB535" s="192"/>
      <c r="KC535" s="192"/>
      <c r="KD535" s="192"/>
      <c r="KE535" s="192"/>
      <c r="KF535" s="192"/>
      <c r="KG535" s="192"/>
      <c r="KH535" s="192"/>
      <c r="KI535" s="192"/>
      <c r="KJ535" s="192"/>
      <c r="KK535" s="192"/>
      <c r="KL535" s="192"/>
      <c r="KM535" s="192"/>
      <c r="KN535" s="192"/>
      <c r="KO535" s="192"/>
      <c r="KP535" s="192"/>
      <c r="KQ535" s="192"/>
      <c r="KR535" s="192"/>
      <c r="KS535" s="192"/>
      <c r="KT535" s="192"/>
      <c r="KU535" s="192"/>
      <c r="KV535" s="192"/>
      <c r="KW535" s="192"/>
      <c r="KX535" s="192"/>
      <c r="KY535" s="192"/>
      <c r="KZ535" s="192"/>
      <c r="LA535" s="192"/>
      <c r="LB535" s="192"/>
      <c r="LC535" s="192"/>
      <c r="LD535" s="192"/>
      <c r="LE535" s="192"/>
      <c r="LF535" s="192"/>
      <c r="LG535" s="192"/>
      <c r="LH535" s="192"/>
      <c r="LI535" s="192"/>
      <c r="LJ535" s="192"/>
      <c r="LK535" s="192"/>
      <c r="LL535" s="192"/>
      <c r="LM535" s="192"/>
      <c r="LN535" s="192"/>
      <c r="LO535" s="192"/>
      <c r="LP535" s="192"/>
      <c r="LQ535" s="192"/>
      <c r="LR535" s="192"/>
      <c r="LS535" s="192"/>
      <c r="LT535" s="192"/>
      <c r="LU535" s="192"/>
      <c r="LV535" s="192"/>
      <c r="LW535" s="192"/>
      <c r="LX535" s="192"/>
      <c r="LY535" s="192"/>
      <c r="LZ535" s="192"/>
      <c r="MA535" s="192"/>
      <c r="MB535" s="192"/>
      <c r="MC535" s="192"/>
      <c r="MD535" s="192"/>
      <c r="ME535" s="192"/>
      <c r="MF535" s="192"/>
      <c r="MG535" s="192"/>
      <c r="MH535" s="192"/>
      <c r="MI535" s="192"/>
      <c r="MJ535" s="192"/>
      <c r="MK535" s="192"/>
      <c r="ML535" s="192"/>
      <c r="MM535" s="192"/>
      <c r="MN535" s="192"/>
      <c r="MO535" s="192"/>
      <c r="MP535" s="192"/>
      <c r="MQ535" s="192"/>
      <c r="MR535" s="192"/>
      <c r="MS535" s="192"/>
      <c r="MT535" s="192"/>
      <c r="MU535" s="192"/>
      <c r="MV535" s="192"/>
      <c r="MW535" s="192"/>
      <c r="MX535" s="192"/>
      <c r="MY535" s="192"/>
      <c r="MZ535" s="192"/>
      <c r="NA535" s="192"/>
      <c r="NB535" s="192"/>
      <c r="NC535" s="192"/>
      <c r="ND535" s="192"/>
      <c r="NE535" s="192"/>
      <c r="NF535" s="192"/>
      <c r="NG535" s="192"/>
      <c r="NH535" s="192"/>
      <c r="NI535" s="192"/>
      <c r="NJ535" s="192"/>
      <c r="NK535" s="192"/>
      <c r="NL535" s="192"/>
      <c r="NM535" s="192"/>
      <c r="NN535" s="192"/>
      <c r="NO535" s="192"/>
      <c r="NP535" s="192"/>
      <c r="NQ535" s="192"/>
      <c r="NR535" s="192"/>
      <c r="NS535" s="192"/>
      <c r="NT535" s="192"/>
      <c r="NU535" s="192"/>
      <c r="NV535" s="192"/>
      <c r="NW535" s="192"/>
      <c r="NX535" s="192"/>
      <c r="NY535" s="192"/>
      <c r="NZ535" s="192"/>
      <c r="OA535" s="192"/>
      <c r="OB535" s="192"/>
      <c r="OC535" s="192"/>
      <c r="OD535" s="192"/>
      <c r="OE535" s="33"/>
      <c r="OF535" s="37"/>
      <c r="OG535" s="190"/>
      <c r="OH535" s="190"/>
      <c r="OI535" s="190"/>
      <c r="OJ535" s="190"/>
      <c r="OK535" s="190"/>
      <c r="OL535" s="190"/>
      <c r="OM535" s="190"/>
      <c r="ON535" s="192"/>
      <c r="OO535" s="192"/>
      <c r="OP535" s="192"/>
      <c r="OQ535" s="192"/>
      <c r="OR535" s="192"/>
      <c r="OS535" s="192"/>
      <c r="OT535" s="192"/>
      <c r="OU535" s="192"/>
      <c r="OV535" s="192"/>
      <c r="OW535" s="192"/>
      <c r="OX535" s="192"/>
    </row>
    <row r="536" spans="1:414" ht="239.65" customHeight="1" x14ac:dyDescent="0.2">
      <c r="A536" s="239" t="s">
        <v>327</v>
      </c>
      <c r="B536" s="328" t="s">
        <v>328</v>
      </c>
      <c r="C536" s="328"/>
      <c r="D536" s="328"/>
      <c r="E536" s="328"/>
      <c r="F536" s="328"/>
      <c r="G536" s="328"/>
      <c r="H536" s="328"/>
      <c r="I536" s="106"/>
      <c r="J536" s="189"/>
      <c r="K536" s="292" t="s">
        <v>329</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89"/>
      <c r="OG536" s="292" t="s">
        <v>330</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
      <c r="A537" s="37"/>
      <c r="B537" s="147" t="s">
        <v>331</v>
      </c>
      <c r="C537" s="49"/>
      <c r="D537" s="49"/>
      <c r="E537" s="49"/>
      <c r="F537" s="33"/>
      <c r="G537" s="50"/>
      <c r="H537" s="18"/>
      <c r="I537" s="106"/>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262" t="s">
        <v>332</v>
      </c>
      <c r="B538" s="327" t="s">
        <v>333</v>
      </c>
      <c r="C538" s="327"/>
      <c r="D538" s="327"/>
      <c r="E538" s="327"/>
      <c r="F538" s="327"/>
      <c r="G538" s="327"/>
      <c r="H538" s="327"/>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262" t="s">
        <v>334</v>
      </c>
      <c r="B539" s="327" t="s">
        <v>335</v>
      </c>
      <c r="C539" s="327"/>
      <c r="D539" s="327"/>
      <c r="E539" s="327"/>
      <c r="F539" s="327"/>
      <c r="G539" s="327"/>
      <c r="H539" s="327"/>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262" t="s">
        <v>336</v>
      </c>
      <c r="B540" s="327" t="s">
        <v>337</v>
      </c>
      <c r="C540" s="327"/>
      <c r="D540" s="327"/>
      <c r="E540" s="327"/>
      <c r="F540" s="327"/>
      <c r="G540" s="327"/>
      <c r="H540" s="327"/>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262" t="s">
        <v>338</v>
      </c>
      <c r="B541" s="327" t="s">
        <v>339</v>
      </c>
      <c r="C541" s="327"/>
      <c r="D541" s="327"/>
      <c r="E541" s="327"/>
      <c r="F541" s="327"/>
      <c r="G541" s="327"/>
      <c r="H541" s="327"/>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4" t="s">
        <v>340</v>
      </c>
      <c r="B542" s="327" t="s">
        <v>341</v>
      </c>
      <c r="C542" s="327"/>
      <c r="D542" s="327"/>
      <c r="E542" s="327"/>
      <c r="F542" s="327"/>
      <c r="G542" s="327"/>
      <c r="H542" s="327"/>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4" t="s">
        <v>342</v>
      </c>
      <c r="B543" s="327" t="s">
        <v>343</v>
      </c>
      <c r="C543" s="327"/>
      <c r="D543" s="327"/>
      <c r="E543" s="327"/>
      <c r="F543" s="327"/>
      <c r="G543" s="327"/>
      <c r="H543" s="327"/>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4" t="s">
        <v>344</v>
      </c>
      <c r="B544" s="327" t="s">
        <v>345</v>
      </c>
      <c r="C544" s="327"/>
      <c r="D544" s="327"/>
      <c r="E544" s="327"/>
      <c r="F544" s="327"/>
      <c r="G544" s="327"/>
      <c r="H544" s="327"/>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4" t="s">
        <v>346</v>
      </c>
      <c r="B545" s="326" t="s">
        <v>347</v>
      </c>
      <c r="C545" s="326"/>
      <c r="D545" s="326"/>
      <c r="E545" s="326"/>
      <c r="F545" s="326"/>
      <c r="G545" s="326"/>
      <c r="H545" s="326"/>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4" t="s">
        <v>348</v>
      </c>
      <c r="B546" s="326" t="s">
        <v>424</v>
      </c>
      <c r="C546" s="326"/>
      <c r="D546" s="326"/>
      <c r="E546" s="326"/>
      <c r="F546" s="326"/>
      <c r="G546" s="326"/>
      <c r="H546" s="326"/>
      <c r="I546" s="105"/>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I3eUaMmCOXDP15LTcWIbg2GYXWsx+ORY3Gctue6D19DWEc6hthGZKMpqCxnyY5xJn/D+tzWv0mdW1e9btaHHGQ==" saltValue="ITRHcwI18MzZQvtzh5u60Q==" spinCount="100000" sheet="1" selectLockedCells="1"/>
  <autoFilter ref="D20:Z525" xr:uid="{00000000-0009-0000-0000-000000000000}"/>
  <mergeCells count="76">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A524:E524"/>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1" priority="4004" operator="greaterThan">
      <formula>0</formula>
    </cfRule>
  </conditionalFormatting>
  <conditionalFormatting sqref="D23">
    <cfRule type="cellIs" dxfId="5800" priority="9244" operator="greaterThan">
      <formula>0</formula>
    </cfRule>
  </conditionalFormatting>
  <conditionalFormatting sqref="D24">
    <cfRule type="cellIs" dxfId="5799" priority="9240" operator="greaterThan">
      <formula>0</formula>
    </cfRule>
  </conditionalFormatting>
  <conditionalFormatting sqref="D25">
    <cfRule type="cellIs" dxfId="5798" priority="9236" operator="greaterThan">
      <formula>0</formula>
    </cfRule>
  </conditionalFormatting>
  <conditionalFormatting sqref="D26">
    <cfRule type="cellIs" dxfId="5797" priority="4006" operator="greaterThan">
      <formula>0</formula>
    </cfRule>
  </conditionalFormatting>
  <conditionalFormatting sqref="D27">
    <cfRule type="cellIs" dxfId="5796" priority="9265" operator="greaterThan">
      <formula>0</formula>
    </cfRule>
  </conditionalFormatting>
  <conditionalFormatting sqref="D28">
    <cfRule type="cellIs" dxfId="5795" priority="9261" operator="greaterThan">
      <formula>0</formula>
    </cfRule>
  </conditionalFormatting>
  <conditionalFormatting sqref="D29">
    <cfRule type="cellIs" dxfId="5794" priority="9257" operator="greaterThan">
      <formula>0</formula>
    </cfRule>
  </conditionalFormatting>
  <conditionalFormatting sqref="D31">
    <cfRule type="cellIs" dxfId="5793" priority="4008" operator="greaterThan">
      <formula>0</formula>
    </cfRule>
  </conditionalFormatting>
  <conditionalFormatting sqref="D32">
    <cfRule type="cellIs" dxfId="5792" priority="9286" operator="greaterThan">
      <formula>0</formula>
    </cfRule>
  </conditionalFormatting>
  <conditionalFormatting sqref="D33">
    <cfRule type="cellIs" dxfId="5791" priority="9282" operator="greaterThan">
      <formula>0</formula>
    </cfRule>
  </conditionalFormatting>
  <conditionalFormatting sqref="D34">
    <cfRule type="cellIs" dxfId="5790" priority="9278" operator="greaterThan">
      <formula>0</formula>
    </cfRule>
  </conditionalFormatting>
  <conditionalFormatting sqref="D35">
    <cfRule type="cellIs" dxfId="5789" priority="4010" operator="greaterThan">
      <formula>0</formula>
    </cfRule>
  </conditionalFormatting>
  <conditionalFormatting sqref="D36">
    <cfRule type="cellIs" dxfId="5788" priority="9307" operator="greaterThan">
      <formula>0</formula>
    </cfRule>
  </conditionalFormatting>
  <conditionalFormatting sqref="D37">
    <cfRule type="cellIs" dxfId="5787" priority="9303" operator="greaterThan">
      <formula>0</formula>
    </cfRule>
  </conditionalFormatting>
  <conditionalFormatting sqref="D38">
    <cfRule type="cellIs" dxfId="5786" priority="9299" operator="greaterThan">
      <formula>0</formula>
    </cfRule>
  </conditionalFormatting>
  <conditionalFormatting sqref="D39">
    <cfRule type="cellIs" dxfId="5785" priority="4894" operator="greaterThan">
      <formula>0</formula>
    </cfRule>
  </conditionalFormatting>
  <conditionalFormatting sqref="D40">
    <cfRule type="cellIs" dxfId="5784" priority="9328" operator="greaterThan">
      <formula>0</formula>
    </cfRule>
  </conditionalFormatting>
  <conditionalFormatting sqref="D41">
    <cfRule type="cellIs" dxfId="5783" priority="9324" operator="greaterThan">
      <formula>0</formula>
    </cfRule>
  </conditionalFormatting>
  <conditionalFormatting sqref="D42">
    <cfRule type="cellIs" dxfId="5782" priority="9320" operator="greaterThan">
      <formula>0</formula>
    </cfRule>
  </conditionalFormatting>
  <conditionalFormatting sqref="D43">
    <cfRule type="cellIs" dxfId="5781" priority="4893" operator="greaterThan">
      <formula>0</formula>
    </cfRule>
  </conditionalFormatting>
  <conditionalFormatting sqref="D44">
    <cfRule type="cellIs" dxfId="5780" priority="9349" operator="greaterThan">
      <formula>0</formula>
    </cfRule>
  </conditionalFormatting>
  <conditionalFormatting sqref="D45">
    <cfRule type="cellIs" dxfId="5779" priority="9345" operator="greaterThan">
      <formula>0</formula>
    </cfRule>
  </conditionalFormatting>
  <conditionalFormatting sqref="D46">
    <cfRule type="cellIs" dxfId="5778" priority="9341" operator="greaterThan">
      <formula>0</formula>
    </cfRule>
  </conditionalFormatting>
  <conditionalFormatting sqref="D47">
    <cfRule type="cellIs" dxfId="5777" priority="4898" operator="greaterThan">
      <formula>0</formula>
    </cfRule>
  </conditionalFormatting>
  <conditionalFormatting sqref="D48">
    <cfRule type="cellIs" dxfId="5776" priority="9370" operator="greaterThan">
      <formula>0</formula>
    </cfRule>
  </conditionalFormatting>
  <conditionalFormatting sqref="D49">
    <cfRule type="cellIs" dxfId="5775" priority="9366" operator="greaterThan">
      <formula>0</formula>
    </cfRule>
  </conditionalFormatting>
  <conditionalFormatting sqref="D50">
    <cfRule type="cellIs" dxfId="5774" priority="9362" operator="greaterThan">
      <formula>0</formula>
    </cfRule>
  </conditionalFormatting>
  <conditionalFormatting sqref="D51">
    <cfRule type="cellIs" dxfId="5773" priority="4899" operator="greaterThan">
      <formula>0</formula>
    </cfRule>
  </conditionalFormatting>
  <conditionalFormatting sqref="D52">
    <cfRule type="cellIs" dxfId="5772" priority="9391" operator="greaterThan">
      <formula>0</formula>
    </cfRule>
  </conditionalFormatting>
  <conditionalFormatting sqref="D53">
    <cfRule type="cellIs" dxfId="5771" priority="9387" operator="greaterThan">
      <formula>0</formula>
    </cfRule>
  </conditionalFormatting>
  <conditionalFormatting sqref="D54">
    <cfRule type="cellIs" dxfId="5770" priority="9383" operator="greaterThan">
      <formula>0</formula>
    </cfRule>
  </conditionalFormatting>
  <conditionalFormatting sqref="D57 F57">
    <cfRule type="cellIs" dxfId="5769" priority="15273" operator="greaterThan">
      <formula>0</formula>
    </cfRule>
  </conditionalFormatting>
  <conditionalFormatting sqref="D58">
    <cfRule type="cellIs" dxfId="5768" priority="9412" operator="greaterThan">
      <formula>0</formula>
    </cfRule>
  </conditionalFormatting>
  <conditionalFormatting sqref="D59">
    <cfRule type="cellIs" dxfId="5767" priority="9408" operator="greaterThan">
      <formula>0</formula>
    </cfRule>
  </conditionalFormatting>
  <conditionalFormatting sqref="D60">
    <cfRule type="cellIs" dxfId="5766" priority="9404" operator="greaterThan">
      <formula>0</formula>
    </cfRule>
  </conditionalFormatting>
  <conditionalFormatting sqref="D61 F61">
    <cfRule type="cellIs" dxfId="5765" priority="15131" operator="greaterThan">
      <formula>0</formula>
    </cfRule>
  </conditionalFormatting>
  <conditionalFormatting sqref="D62">
    <cfRule type="cellIs" dxfId="5764" priority="9433" operator="greaterThan">
      <formula>0</formula>
    </cfRule>
  </conditionalFormatting>
  <conditionalFormatting sqref="D63">
    <cfRule type="cellIs" dxfId="5763" priority="9429" operator="greaterThan">
      <formula>0</formula>
    </cfRule>
  </conditionalFormatting>
  <conditionalFormatting sqref="D64">
    <cfRule type="cellIs" dxfId="5762" priority="9425" operator="greaterThan">
      <formula>0</formula>
    </cfRule>
  </conditionalFormatting>
  <conditionalFormatting sqref="D65 F65">
    <cfRule type="cellIs" dxfId="5761" priority="14989" operator="greaterThan">
      <formula>0</formula>
    </cfRule>
  </conditionalFormatting>
  <conditionalFormatting sqref="D66">
    <cfRule type="cellIs" dxfId="5760" priority="9454" operator="greaterThan">
      <formula>0</formula>
    </cfRule>
  </conditionalFormatting>
  <conditionalFormatting sqref="D67">
    <cfRule type="cellIs" dxfId="5759" priority="9450" operator="greaterThan">
      <formula>0</formula>
    </cfRule>
  </conditionalFormatting>
  <conditionalFormatting sqref="D68">
    <cfRule type="cellIs" dxfId="5758" priority="9446" operator="greaterThan">
      <formula>0</formula>
    </cfRule>
  </conditionalFormatting>
  <conditionalFormatting sqref="D70">
    <cfRule type="cellIs" dxfId="5757" priority="4892" operator="greaterThan">
      <formula>0</formula>
    </cfRule>
  </conditionalFormatting>
  <conditionalFormatting sqref="D71">
    <cfRule type="cellIs" dxfId="5756" priority="9475" operator="greaterThan">
      <formula>0</formula>
    </cfRule>
  </conditionalFormatting>
  <conditionalFormatting sqref="D72">
    <cfRule type="cellIs" dxfId="5755" priority="9471" operator="greaterThan">
      <formula>0</formula>
    </cfRule>
  </conditionalFormatting>
  <conditionalFormatting sqref="D73">
    <cfRule type="cellIs" dxfId="5754" priority="9467" operator="greaterThan">
      <formula>0</formula>
    </cfRule>
  </conditionalFormatting>
  <conditionalFormatting sqref="D74">
    <cfRule type="cellIs" dxfId="5753" priority="4891" operator="greaterThan">
      <formula>0</formula>
    </cfRule>
  </conditionalFormatting>
  <conditionalFormatting sqref="D75">
    <cfRule type="cellIs" dxfId="5752" priority="9496" operator="greaterThan">
      <formula>0</formula>
    </cfRule>
  </conditionalFormatting>
  <conditionalFormatting sqref="D76">
    <cfRule type="cellIs" dxfId="5751" priority="9492" operator="greaterThan">
      <formula>0</formula>
    </cfRule>
  </conditionalFormatting>
  <conditionalFormatting sqref="D77">
    <cfRule type="cellIs" dxfId="5750" priority="9488" operator="greaterThan">
      <formula>0</formula>
    </cfRule>
  </conditionalFormatting>
  <conditionalFormatting sqref="D78">
    <cfRule type="cellIs" dxfId="5749" priority="4890" operator="greaterThan">
      <formula>0</formula>
    </cfRule>
  </conditionalFormatting>
  <conditionalFormatting sqref="D79">
    <cfRule type="cellIs" dxfId="5748" priority="9517" operator="greaterThan">
      <formula>0</formula>
    </cfRule>
  </conditionalFormatting>
  <conditionalFormatting sqref="D80">
    <cfRule type="cellIs" dxfId="5747" priority="9513" operator="greaterThan">
      <formula>0</formula>
    </cfRule>
  </conditionalFormatting>
  <conditionalFormatting sqref="D81">
    <cfRule type="cellIs" dxfId="5746" priority="9509" operator="greaterThan">
      <formula>0</formula>
    </cfRule>
  </conditionalFormatting>
  <conditionalFormatting sqref="D82">
    <cfRule type="cellIs" dxfId="5745" priority="4889" operator="greaterThan">
      <formula>0</formula>
    </cfRule>
  </conditionalFormatting>
  <conditionalFormatting sqref="D83">
    <cfRule type="cellIs" dxfId="5744" priority="9538" operator="greaterThan">
      <formula>0</formula>
    </cfRule>
  </conditionalFormatting>
  <conditionalFormatting sqref="D84">
    <cfRule type="cellIs" dxfId="5743" priority="9534" operator="greaterThan">
      <formula>0</formula>
    </cfRule>
  </conditionalFormatting>
  <conditionalFormatting sqref="D85">
    <cfRule type="cellIs" dxfId="5742" priority="9530" operator="greaterThan">
      <formula>0</formula>
    </cfRule>
  </conditionalFormatting>
  <conditionalFormatting sqref="D86">
    <cfRule type="cellIs" dxfId="5741" priority="4888" operator="greaterThan">
      <formula>0</formula>
    </cfRule>
  </conditionalFormatting>
  <conditionalFormatting sqref="D87">
    <cfRule type="cellIs" dxfId="5740" priority="9559" operator="greaterThan">
      <formula>0</formula>
    </cfRule>
  </conditionalFormatting>
  <conditionalFormatting sqref="D88">
    <cfRule type="cellIs" dxfId="5739" priority="9555" operator="greaterThan">
      <formula>0</formula>
    </cfRule>
  </conditionalFormatting>
  <conditionalFormatting sqref="D89">
    <cfRule type="cellIs" dxfId="5738" priority="9551" operator="greaterThan">
      <formula>0</formula>
    </cfRule>
  </conditionalFormatting>
  <conditionalFormatting sqref="D90">
    <cfRule type="cellIs" dxfId="5737" priority="4887" operator="greaterThan">
      <formula>0</formula>
    </cfRule>
  </conditionalFormatting>
  <conditionalFormatting sqref="D91">
    <cfRule type="cellIs" dxfId="5736" priority="6157" operator="greaterThan">
      <formula>0</formula>
    </cfRule>
  </conditionalFormatting>
  <conditionalFormatting sqref="D92">
    <cfRule type="cellIs" dxfId="5735" priority="6153" operator="greaterThan">
      <formula>0</formula>
    </cfRule>
  </conditionalFormatting>
  <conditionalFormatting sqref="D93">
    <cfRule type="cellIs" dxfId="5734" priority="6149" operator="greaterThan">
      <formula>0</formula>
    </cfRule>
  </conditionalFormatting>
  <conditionalFormatting sqref="D94">
    <cfRule type="cellIs" dxfId="5733" priority="4886" operator="greaterThan">
      <formula>0</formula>
    </cfRule>
  </conditionalFormatting>
  <conditionalFormatting sqref="D95">
    <cfRule type="cellIs" dxfId="5732" priority="6110" operator="greaterThan">
      <formula>0</formula>
    </cfRule>
  </conditionalFormatting>
  <conditionalFormatting sqref="D96">
    <cfRule type="cellIs" dxfId="5731" priority="6106" operator="greaterThan">
      <formula>0</formula>
    </cfRule>
  </conditionalFormatting>
  <conditionalFormatting sqref="D97">
    <cfRule type="cellIs" dxfId="5730" priority="6102" operator="greaterThan">
      <formula>0</formula>
    </cfRule>
  </conditionalFormatting>
  <conditionalFormatting sqref="D98">
    <cfRule type="cellIs" dxfId="5729" priority="4900" operator="greaterThan">
      <formula>0</formula>
    </cfRule>
  </conditionalFormatting>
  <conditionalFormatting sqref="D99">
    <cfRule type="cellIs" dxfId="5728" priority="9580" operator="greaterThan">
      <formula>0</formula>
    </cfRule>
  </conditionalFormatting>
  <conditionalFormatting sqref="D100">
    <cfRule type="cellIs" dxfId="5727" priority="9576" operator="greaterThan">
      <formula>0</formula>
    </cfRule>
  </conditionalFormatting>
  <conditionalFormatting sqref="D101">
    <cfRule type="cellIs" dxfId="5726" priority="9572" operator="greaterThan">
      <formula>0</formula>
    </cfRule>
  </conditionalFormatting>
  <conditionalFormatting sqref="D102">
    <cfRule type="cellIs" dxfId="5725" priority="2236" operator="greaterThan">
      <formula>0</formula>
    </cfRule>
  </conditionalFormatting>
  <conditionalFormatting sqref="D103">
    <cfRule type="cellIs" dxfId="5724" priority="2253" operator="greaterThan">
      <formula>0</formula>
    </cfRule>
  </conditionalFormatting>
  <conditionalFormatting sqref="D104">
    <cfRule type="cellIs" dxfId="5723" priority="2249" operator="greaterThan">
      <formula>0</formula>
    </cfRule>
  </conditionalFormatting>
  <conditionalFormatting sqref="D105">
    <cfRule type="cellIs" dxfId="5722" priority="2245" operator="greaterThan">
      <formula>0</formula>
    </cfRule>
  </conditionalFormatting>
  <conditionalFormatting sqref="D106">
    <cfRule type="cellIs" dxfId="5721" priority="2177" operator="greaterThan">
      <formula>0</formula>
    </cfRule>
  </conditionalFormatting>
  <conditionalFormatting sqref="D107">
    <cfRule type="cellIs" dxfId="5720" priority="2194" operator="greaterThan">
      <formula>0</formula>
    </cfRule>
  </conditionalFormatting>
  <conditionalFormatting sqref="D108">
    <cfRule type="cellIs" dxfId="5719" priority="2190" operator="greaterThan">
      <formula>0</formula>
    </cfRule>
  </conditionalFormatting>
  <conditionalFormatting sqref="D109">
    <cfRule type="cellIs" dxfId="5718" priority="2186" operator="greaterThan">
      <formula>0</formula>
    </cfRule>
  </conditionalFormatting>
  <conditionalFormatting sqref="D110">
    <cfRule type="cellIs" dxfId="5717" priority="1410" operator="greaterThan">
      <formula>0</formula>
    </cfRule>
  </conditionalFormatting>
  <conditionalFormatting sqref="D111">
    <cfRule type="cellIs" dxfId="5716" priority="1427" operator="greaterThan">
      <formula>0</formula>
    </cfRule>
  </conditionalFormatting>
  <conditionalFormatting sqref="D112">
    <cfRule type="cellIs" dxfId="5715" priority="1423" operator="greaterThan">
      <formula>0</formula>
    </cfRule>
  </conditionalFormatting>
  <conditionalFormatting sqref="D113">
    <cfRule type="cellIs" dxfId="5714" priority="1419" operator="greaterThan">
      <formula>0</formula>
    </cfRule>
  </conditionalFormatting>
  <conditionalFormatting sqref="D114">
    <cfRule type="cellIs" dxfId="5713" priority="1351" operator="greaterThan">
      <formula>0</formula>
    </cfRule>
  </conditionalFormatting>
  <conditionalFormatting sqref="D115">
    <cfRule type="cellIs" dxfId="5712" priority="1368" operator="greaterThan">
      <formula>0</formula>
    </cfRule>
  </conditionalFormatting>
  <conditionalFormatting sqref="D116">
    <cfRule type="cellIs" dxfId="5711" priority="1364" operator="greaterThan">
      <formula>0</formula>
    </cfRule>
  </conditionalFormatting>
  <conditionalFormatting sqref="D117">
    <cfRule type="cellIs" dxfId="5710" priority="1360" operator="greaterThan">
      <formula>0</formula>
    </cfRule>
  </conditionalFormatting>
  <conditionalFormatting sqref="D118">
    <cfRule type="cellIs" dxfId="5709" priority="1292" operator="greaterThan">
      <formula>0</formula>
    </cfRule>
  </conditionalFormatting>
  <conditionalFormatting sqref="D119">
    <cfRule type="cellIs" dxfId="5708" priority="1309" operator="greaterThan">
      <formula>0</formula>
    </cfRule>
  </conditionalFormatting>
  <conditionalFormatting sqref="D120">
    <cfRule type="cellIs" dxfId="5707" priority="1305" operator="greaterThan">
      <formula>0</formula>
    </cfRule>
  </conditionalFormatting>
  <conditionalFormatting sqref="D121">
    <cfRule type="cellIs" dxfId="5706" priority="1301" operator="greaterThan">
      <formula>0</formula>
    </cfRule>
  </conditionalFormatting>
  <conditionalFormatting sqref="D122">
    <cfRule type="cellIs" dxfId="5705" priority="2118" operator="greaterThan">
      <formula>0</formula>
    </cfRule>
  </conditionalFormatting>
  <conditionalFormatting sqref="D123">
    <cfRule type="cellIs" dxfId="5704" priority="2135" operator="greaterThan">
      <formula>0</formula>
    </cfRule>
  </conditionalFormatting>
  <conditionalFormatting sqref="D124">
    <cfRule type="cellIs" dxfId="5703" priority="2131" operator="greaterThan">
      <formula>0</formula>
    </cfRule>
  </conditionalFormatting>
  <conditionalFormatting sqref="D125">
    <cfRule type="cellIs" dxfId="5702" priority="2127" operator="greaterThan">
      <formula>0</formula>
    </cfRule>
  </conditionalFormatting>
  <conditionalFormatting sqref="D126">
    <cfRule type="cellIs" dxfId="5701" priority="4901" operator="greaterThan">
      <formula>0</formula>
    </cfRule>
  </conditionalFormatting>
  <conditionalFormatting sqref="D127">
    <cfRule type="cellIs" dxfId="5700" priority="9601" operator="greaterThan">
      <formula>0</formula>
    </cfRule>
  </conditionalFormatting>
  <conditionalFormatting sqref="D128">
    <cfRule type="cellIs" dxfId="5699" priority="9597" operator="greaterThan">
      <formula>0</formula>
    </cfRule>
  </conditionalFormatting>
  <conditionalFormatting sqref="D129">
    <cfRule type="cellIs" dxfId="5698" priority="9593" operator="greaterThan">
      <formula>0</formula>
    </cfRule>
  </conditionalFormatting>
  <conditionalFormatting sqref="D130">
    <cfRule type="cellIs" dxfId="5697" priority="1233" operator="greaterThan">
      <formula>0</formula>
    </cfRule>
  </conditionalFormatting>
  <conditionalFormatting sqref="D131">
    <cfRule type="cellIs" dxfId="5696" priority="1250" operator="greaterThan">
      <formula>0</formula>
    </cfRule>
  </conditionalFormatting>
  <conditionalFormatting sqref="D132">
    <cfRule type="cellIs" dxfId="5695" priority="1246" operator="greaterThan">
      <formula>0</formula>
    </cfRule>
  </conditionalFormatting>
  <conditionalFormatting sqref="D133">
    <cfRule type="cellIs" dxfId="5694" priority="1242" operator="greaterThan">
      <formula>0</formula>
    </cfRule>
  </conditionalFormatting>
  <conditionalFormatting sqref="D134">
    <cfRule type="cellIs" dxfId="5693" priority="1174" operator="greaterThan">
      <formula>0</formula>
    </cfRule>
  </conditionalFormatting>
  <conditionalFormatting sqref="D135">
    <cfRule type="cellIs" dxfId="5692" priority="1191" operator="greaterThan">
      <formula>0</formula>
    </cfRule>
  </conditionalFormatting>
  <conditionalFormatting sqref="D136">
    <cfRule type="cellIs" dxfId="5691" priority="1187" operator="greaterThan">
      <formula>0</formula>
    </cfRule>
  </conditionalFormatting>
  <conditionalFormatting sqref="D137">
    <cfRule type="cellIs" dxfId="5690" priority="1183" operator="greaterThan">
      <formula>0</formula>
    </cfRule>
  </conditionalFormatting>
  <conditionalFormatting sqref="D138">
    <cfRule type="cellIs" dxfId="5689" priority="1115" operator="greaterThan">
      <formula>0</formula>
    </cfRule>
  </conditionalFormatting>
  <conditionalFormatting sqref="D139">
    <cfRule type="cellIs" dxfId="5688" priority="1132" operator="greaterThan">
      <formula>0</formula>
    </cfRule>
  </conditionalFormatting>
  <conditionalFormatting sqref="D140">
    <cfRule type="cellIs" dxfId="5687" priority="1128" operator="greaterThan">
      <formula>0</formula>
    </cfRule>
  </conditionalFormatting>
  <conditionalFormatting sqref="D141">
    <cfRule type="cellIs" dxfId="5686" priority="1124" operator="greaterThan">
      <formula>0</formula>
    </cfRule>
  </conditionalFormatting>
  <conditionalFormatting sqref="D142">
    <cfRule type="cellIs" dxfId="5685" priority="1056" operator="greaterThan">
      <formula>0</formula>
    </cfRule>
  </conditionalFormatting>
  <conditionalFormatting sqref="D143">
    <cfRule type="cellIs" dxfId="5684" priority="1073" operator="greaterThan">
      <formula>0</formula>
    </cfRule>
  </conditionalFormatting>
  <conditionalFormatting sqref="D144">
    <cfRule type="cellIs" dxfId="5683" priority="1069" operator="greaterThan">
      <formula>0</formula>
    </cfRule>
  </conditionalFormatting>
  <conditionalFormatting sqref="D145">
    <cfRule type="cellIs" dxfId="5682" priority="1065" operator="greaterThan">
      <formula>0</formula>
    </cfRule>
  </conditionalFormatting>
  <conditionalFormatting sqref="D146">
    <cfRule type="cellIs" dxfId="5681" priority="4902" operator="greaterThan">
      <formula>0</formula>
    </cfRule>
  </conditionalFormatting>
  <conditionalFormatting sqref="D147">
    <cfRule type="cellIs" dxfId="5680" priority="9622" operator="greaterThan">
      <formula>0</formula>
    </cfRule>
  </conditionalFormatting>
  <conditionalFormatting sqref="D148">
    <cfRule type="cellIs" dxfId="5679" priority="9618" operator="greaterThan">
      <formula>0</formula>
    </cfRule>
  </conditionalFormatting>
  <conditionalFormatting sqref="D149">
    <cfRule type="cellIs" dxfId="5678" priority="9614" operator="greaterThan">
      <formula>0</formula>
    </cfRule>
  </conditionalFormatting>
  <conditionalFormatting sqref="D150">
    <cfRule type="cellIs" dxfId="5677" priority="997" operator="greaterThan">
      <formula>0</formula>
    </cfRule>
  </conditionalFormatting>
  <conditionalFormatting sqref="D151">
    <cfRule type="cellIs" dxfId="5676" priority="1014" operator="greaterThan">
      <formula>0</formula>
    </cfRule>
  </conditionalFormatting>
  <conditionalFormatting sqref="D152">
    <cfRule type="cellIs" dxfId="5675" priority="1010" operator="greaterThan">
      <formula>0</formula>
    </cfRule>
  </conditionalFormatting>
  <conditionalFormatting sqref="D153">
    <cfRule type="cellIs" dxfId="5674" priority="1006" operator="greaterThan">
      <formula>0</formula>
    </cfRule>
  </conditionalFormatting>
  <conditionalFormatting sqref="D154">
    <cfRule type="cellIs" dxfId="5673" priority="938" operator="greaterThan">
      <formula>0</formula>
    </cfRule>
  </conditionalFormatting>
  <conditionalFormatting sqref="D155">
    <cfRule type="cellIs" dxfId="5672" priority="955" operator="greaterThan">
      <formula>0</formula>
    </cfRule>
  </conditionalFormatting>
  <conditionalFormatting sqref="D156">
    <cfRule type="cellIs" dxfId="5671" priority="951" operator="greaterThan">
      <formula>0</formula>
    </cfRule>
  </conditionalFormatting>
  <conditionalFormatting sqref="D157">
    <cfRule type="cellIs" dxfId="5670" priority="947" operator="greaterThan">
      <formula>0</formula>
    </cfRule>
  </conditionalFormatting>
  <conditionalFormatting sqref="D158">
    <cfRule type="cellIs" dxfId="5669" priority="879" operator="greaterThan">
      <formula>0</formula>
    </cfRule>
  </conditionalFormatting>
  <conditionalFormatting sqref="D159">
    <cfRule type="cellIs" dxfId="5668" priority="896" operator="greaterThan">
      <formula>0</formula>
    </cfRule>
  </conditionalFormatting>
  <conditionalFormatting sqref="D160">
    <cfRule type="cellIs" dxfId="5667" priority="892" operator="greaterThan">
      <formula>0</formula>
    </cfRule>
  </conditionalFormatting>
  <conditionalFormatting sqref="D161">
    <cfRule type="cellIs" dxfId="5666" priority="888" operator="greaterThan">
      <formula>0</formula>
    </cfRule>
  </conditionalFormatting>
  <conditionalFormatting sqref="D162">
    <cfRule type="cellIs" dxfId="5665" priority="820" operator="greaterThan">
      <formula>0</formula>
    </cfRule>
  </conditionalFormatting>
  <conditionalFormatting sqref="D163">
    <cfRule type="cellIs" dxfId="5664" priority="837" operator="greaterThan">
      <formula>0</formula>
    </cfRule>
  </conditionalFormatting>
  <conditionalFormatting sqref="D164">
    <cfRule type="cellIs" dxfId="5663" priority="833" operator="greaterThan">
      <formula>0</formula>
    </cfRule>
  </conditionalFormatting>
  <conditionalFormatting sqref="D165">
    <cfRule type="cellIs" dxfId="5662" priority="829" operator="greaterThan">
      <formula>0</formula>
    </cfRule>
  </conditionalFormatting>
  <conditionalFormatting sqref="D166">
    <cfRule type="cellIs" dxfId="5661" priority="4903" operator="greaterThan">
      <formula>0</formula>
    </cfRule>
  </conditionalFormatting>
  <conditionalFormatting sqref="D167">
    <cfRule type="cellIs" dxfId="5660" priority="9643" operator="greaterThan">
      <formula>0</formula>
    </cfRule>
  </conditionalFormatting>
  <conditionalFormatting sqref="D168">
    <cfRule type="cellIs" dxfId="5659" priority="9639" operator="greaterThan">
      <formula>0</formula>
    </cfRule>
  </conditionalFormatting>
  <conditionalFormatting sqref="D169">
    <cfRule type="cellIs" dxfId="5658" priority="9635" operator="greaterThan">
      <formula>0</formula>
    </cfRule>
  </conditionalFormatting>
  <conditionalFormatting sqref="D170">
    <cfRule type="cellIs" dxfId="5657" priority="702" operator="greaterThan">
      <formula>0</formula>
    </cfRule>
  </conditionalFormatting>
  <conditionalFormatting sqref="D171">
    <cfRule type="cellIs" dxfId="5656" priority="719" operator="greaterThan">
      <formula>0</formula>
    </cfRule>
  </conditionalFormatting>
  <conditionalFormatting sqref="D172">
    <cfRule type="cellIs" dxfId="5655" priority="715" operator="greaterThan">
      <formula>0</formula>
    </cfRule>
  </conditionalFormatting>
  <conditionalFormatting sqref="D173">
    <cfRule type="cellIs" dxfId="5654" priority="711" operator="greaterThan">
      <formula>0</formula>
    </cfRule>
  </conditionalFormatting>
  <conditionalFormatting sqref="D174">
    <cfRule type="cellIs" dxfId="5653" priority="761" operator="greaterThan">
      <formula>0</formula>
    </cfRule>
  </conditionalFormatting>
  <conditionalFormatting sqref="D175">
    <cfRule type="cellIs" dxfId="5652" priority="778" operator="greaterThan">
      <formula>0</formula>
    </cfRule>
  </conditionalFormatting>
  <conditionalFormatting sqref="D176">
    <cfRule type="cellIs" dxfId="5651" priority="774" operator="greaterThan">
      <formula>0</formula>
    </cfRule>
  </conditionalFormatting>
  <conditionalFormatting sqref="D177">
    <cfRule type="cellIs" dxfId="5650" priority="770" operator="greaterThan">
      <formula>0</formula>
    </cfRule>
  </conditionalFormatting>
  <conditionalFormatting sqref="D178">
    <cfRule type="cellIs" dxfId="5649" priority="4904" operator="greaterThan">
      <formula>0</formula>
    </cfRule>
  </conditionalFormatting>
  <conditionalFormatting sqref="D179">
    <cfRule type="cellIs" dxfId="5648" priority="9664" operator="greaterThan">
      <formula>0</formula>
    </cfRule>
  </conditionalFormatting>
  <conditionalFormatting sqref="D180">
    <cfRule type="cellIs" dxfId="5647" priority="9660" operator="greaterThan">
      <formula>0</formula>
    </cfRule>
  </conditionalFormatting>
  <conditionalFormatting sqref="D181">
    <cfRule type="cellIs" dxfId="5646" priority="9656" operator="greaterThan">
      <formula>0</formula>
    </cfRule>
  </conditionalFormatting>
  <conditionalFormatting sqref="D182">
    <cfRule type="cellIs" dxfId="5645" priority="348" operator="greaterThan">
      <formula>0</formula>
    </cfRule>
  </conditionalFormatting>
  <conditionalFormatting sqref="D183">
    <cfRule type="cellIs" dxfId="5644" priority="365" operator="greaterThan">
      <formula>0</formula>
    </cfRule>
  </conditionalFormatting>
  <conditionalFormatting sqref="D184">
    <cfRule type="cellIs" dxfId="5643" priority="361" operator="greaterThan">
      <formula>0</formula>
    </cfRule>
  </conditionalFormatting>
  <conditionalFormatting sqref="D185">
    <cfRule type="cellIs" dxfId="5642" priority="357" operator="greaterThan">
      <formula>0</formula>
    </cfRule>
  </conditionalFormatting>
  <conditionalFormatting sqref="D186">
    <cfRule type="cellIs" dxfId="5641" priority="289" operator="greaterThan">
      <formula>0</formula>
    </cfRule>
  </conditionalFormatting>
  <conditionalFormatting sqref="D187">
    <cfRule type="cellIs" dxfId="5640" priority="306" operator="greaterThan">
      <formula>0</formula>
    </cfRule>
  </conditionalFormatting>
  <conditionalFormatting sqref="D188">
    <cfRule type="cellIs" dxfId="5639" priority="302" operator="greaterThan">
      <formula>0</formula>
    </cfRule>
  </conditionalFormatting>
  <conditionalFormatting sqref="D189">
    <cfRule type="cellIs" dxfId="5638" priority="298" operator="greaterThan">
      <formula>0</formula>
    </cfRule>
  </conditionalFormatting>
  <conditionalFormatting sqref="D190">
    <cfRule type="cellIs" dxfId="5637" priority="4885" operator="greaterThan">
      <formula>0</formula>
    </cfRule>
  </conditionalFormatting>
  <conditionalFormatting sqref="D191">
    <cfRule type="cellIs" dxfId="5636" priority="9685" operator="greaterThan">
      <formula>0</formula>
    </cfRule>
  </conditionalFormatting>
  <conditionalFormatting sqref="D192">
    <cfRule type="cellIs" dxfId="5635" priority="9681" operator="greaterThan">
      <formula>0</formula>
    </cfRule>
  </conditionalFormatting>
  <conditionalFormatting sqref="D193">
    <cfRule type="cellIs" dxfId="5634" priority="9677" operator="greaterThan">
      <formula>0</formula>
    </cfRule>
  </conditionalFormatting>
  <conditionalFormatting sqref="D194">
    <cfRule type="cellIs" dxfId="5633" priority="4884" operator="greaterThan">
      <formula>0</formula>
    </cfRule>
  </conditionalFormatting>
  <conditionalFormatting sqref="D195">
    <cfRule type="cellIs" dxfId="5632" priority="14413" operator="greaterThan">
      <formula>0</formula>
    </cfRule>
  </conditionalFormatting>
  <conditionalFormatting sqref="D196">
    <cfRule type="cellIs" dxfId="5631" priority="14409" operator="greaterThan">
      <formula>0</formula>
    </cfRule>
  </conditionalFormatting>
  <conditionalFormatting sqref="D197">
    <cfRule type="cellIs" dxfId="5630" priority="14405" operator="greaterThan">
      <formula>0</formula>
    </cfRule>
  </conditionalFormatting>
  <conditionalFormatting sqref="D198">
    <cfRule type="cellIs" dxfId="5629" priority="4883" operator="greaterThan">
      <formula>0</formula>
    </cfRule>
  </conditionalFormatting>
  <conditionalFormatting sqref="D199">
    <cfRule type="cellIs" dxfId="5628" priority="14366" operator="greaterThan">
      <formula>0</formula>
    </cfRule>
  </conditionalFormatting>
  <conditionalFormatting sqref="D200">
    <cfRule type="cellIs" dxfId="5627" priority="14362" operator="greaterThan">
      <formula>0</formula>
    </cfRule>
  </conditionalFormatting>
  <conditionalFormatting sqref="D201">
    <cfRule type="cellIs" dxfId="5626" priority="14358" operator="greaterThan">
      <formula>0</formula>
    </cfRule>
  </conditionalFormatting>
  <conditionalFormatting sqref="D202">
    <cfRule type="cellIs" dxfId="5625" priority="4882" operator="greaterThan">
      <formula>0</formula>
    </cfRule>
  </conditionalFormatting>
  <conditionalFormatting sqref="D203">
    <cfRule type="cellIs" dxfId="5624" priority="14319" operator="greaterThan">
      <formula>0</formula>
    </cfRule>
  </conditionalFormatting>
  <conditionalFormatting sqref="D204">
    <cfRule type="cellIs" dxfId="5623" priority="14315" operator="greaterThan">
      <formula>0</formula>
    </cfRule>
  </conditionalFormatting>
  <conditionalFormatting sqref="D205">
    <cfRule type="cellIs" dxfId="5622" priority="14311" operator="greaterThan">
      <formula>0</formula>
    </cfRule>
  </conditionalFormatting>
  <conditionalFormatting sqref="D206">
    <cfRule type="cellIs" dxfId="5621" priority="4881" operator="greaterThan">
      <formula>0</formula>
    </cfRule>
  </conditionalFormatting>
  <conditionalFormatting sqref="D207">
    <cfRule type="cellIs" dxfId="5620" priority="14272" operator="greaterThan">
      <formula>0</formula>
    </cfRule>
  </conditionalFormatting>
  <conditionalFormatting sqref="D208">
    <cfRule type="cellIs" dxfId="5619" priority="14268" operator="greaterThan">
      <formula>0</formula>
    </cfRule>
  </conditionalFormatting>
  <conditionalFormatting sqref="D209">
    <cfRule type="cellIs" dxfId="5618" priority="14264" operator="greaterThan">
      <formula>0</formula>
    </cfRule>
  </conditionalFormatting>
  <conditionalFormatting sqref="D210">
    <cfRule type="cellIs" dxfId="5617" priority="4880" operator="greaterThan">
      <formula>0</formula>
    </cfRule>
  </conditionalFormatting>
  <conditionalFormatting sqref="D211">
    <cfRule type="cellIs" dxfId="5616" priority="14225" operator="greaterThan">
      <formula>0</formula>
    </cfRule>
  </conditionalFormatting>
  <conditionalFormatting sqref="D212">
    <cfRule type="cellIs" dxfId="5615" priority="14221" operator="greaterThan">
      <formula>0</formula>
    </cfRule>
  </conditionalFormatting>
  <conditionalFormatting sqref="D213">
    <cfRule type="cellIs" dxfId="5614" priority="14217" operator="greaterThan">
      <formula>0</formula>
    </cfRule>
  </conditionalFormatting>
  <conditionalFormatting sqref="D215">
    <cfRule type="cellIs" dxfId="5613" priority="4905" operator="greaterThan">
      <formula>0</formula>
    </cfRule>
  </conditionalFormatting>
  <conditionalFormatting sqref="D216">
    <cfRule type="cellIs" dxfId="5612" priority="7068" operator="greaterThan">
      <formula>0</formula>
    </cfRule>
  </conditionalFormatting>
  <conditionalFormatting sqref="D217">
    <cfRule type="cellIs" dxfId="5611" priority="7064" operator="greaterThan">
      <formula>0</formula>
    </cfRule>
  </conditionalFormatting>
  <conditionalFormatting sqref="D218">
    <cfRule type="cellIs" dxfId="5610" priority="7060" operator="greaterThan">
      <formula>0</formula>
    </cfRule>
  </conditionalFormatting>
  <conditionalFormatting sqref="D219">
    <cfRule type="cellIs" dxfId="5609" priority="4879" operator="greaterThan">
      <formula>0</formula>
    </cfRule>
  </conditionalFormatting>
  <conditionalFormatting sqref="D220">
    <cfRule type="cellIs" dxfId="5608" priority="7021" operator="greaterThan">
      <formula>0</formula>
    </cfRule>
  </conditionalFormatting>
  <conditionalFormatting sqref="D221">
    <cfRule type="cellIs" dxfId="5607" priority="7017" operator="greaterThan">
      <formula>0</formula>
    </cfRule>
  </conditionalFormatting>
  <conditionalFormatting sqref="D222">
    <cfRule type="cellIs" dxfId="5606" priority="7013" operator="greaterThan">
      <formula>0</formula>
    </cfRule>
  </conditionalFormatting>
  <conditionalFormatting sqref="D223">
    <cfRule type="cellIs" dxfId="5605" priority="4878" operator="greaterThan">
      <formula>0</formula>
    </cfRule>
  </conditionalFormatting>
  <conditionalFormatting sqref="D224">
    <cfRule type="cellIs" dxfId="5604" priority="6974" operator="greaterThan">
      <formula>0</formula>
    </cfRule>
  </conditionalFormatting>
  <conditionalFormatting sqref="D225">
    <cfRule type="cellIs" dxfId="5603" priority="6970" operator="greaterThan">
      <formula>0</formula>
    </cfRule>
  </conditionalFormatting>
  <conditionalFormatting sqref="D226">
    <cfRule type="cellIs" dxfId="5602" priority="6966" operator="greaterThan">
      <formula>0</formula>
    </cfRule>
  </conditionalFormatting>
  <conditionalFormatting sqref="D227">
    <cfRule type="cellIs" dxfId="5601" priority="4877" operator="greaterThan">
      <formula>0</formula>
    </cfRule>
  </conditionalFormatting>
  <conditionalFormatting sqref="D228">
    <cfRule type="cellIs" dxfId="5600" priority="6927" operator="greaterThan">
      <formula>0</formula>
    </cfRule>
  </conditionalFormatting>
  <conditionalFormatting sqref="D229">
    <cfRule type="cellIs" dxfId="5599" priority="6923" operator="greaterThan">
      <formula>0</formula>
    </cfRule>
  </conditionalFormatting>
  <conditionalFormatting sqref="D230">
    <cfRule type="cellIs" dxfId="5598" priority="6919" operator="greaterThan">
      <formula>0</formula>
    </cfRule>
  </conditionalFormatting>
  <conditionalFormatting sqref="D231">
    <cfRule type="cellIs" dxfId="5597" priority="4876" operator="greaterThan">
      <formula>0</formula>
    </cfRule>
  </conditionalFormatting>
  <conditionalFormatting sqref="D232">
    <cfRule type="cellIs" dxfId="5596" priority="6880" operator="greaterThan">
      <formula>0</formula>
    </cfRule>
  </conditionalFormatting>
  <conditionalFormatting sqref="D233">
    <cfRule type="cellIs" dxfId="5595" priority="6876" operator="greaterThan">
      <formula>0</formula>
    </cfRule>
  </conditionalFormatting>
  <conditionalFormatting sqref="D234">
    <cfRule type="cellIs" dxfId="5594" priority="6872" operator="greaterThan">
      <formula>0</formula>
    </cfRule>
  </conditionalFormatting>
  <conditionalFormatting sqref="D235">
    <cfRule type="cellIs" dxfId="5593" priority="4875" operator="greaterThan">
      <formula>0</formula>
    </cfRule>
  </conditionalFormatting>
  <conditionalFormatting sqref="D236">
    <cfRule type="cellIs" dxfId="5592" priority="6833" operator="greaterThan">
      <formula>0</formula>
    </cfRule>
  </conditionalFormatting>
  <conditionalFormatting sqref="D237">
    <cfRule type="cellIs" dxfId="5591" priority="6829" operator="greaterThan">
      <formula>0</formula>
    </cfRule>
  </conditionalFormatting>
  <conditionalFormatting sqref="D238">
    <cfRule type="cellIs" dxfId="5590" priority="6825" operator="greaterThan">
      <formula>0</formula>
    </cfRule>
  </conditionalFormatting>
  <conditionalFormatting sqref="D239">
    <cfRule type="cellIs" dxfId="5589" priority="2059" operator="greaterThan">
      <formula>0</formula>
    </cfRule>
  </conditionalFormatting>
  <conditionalFormatting sqref="D240">
    <cfRule type="cellIs" dxfId="5588" priority="2086" operator="greaterThan">
      <formula>0</formula>
    </cfRule>
  </conditionalFormatting>
  <conditionalFormatting sqref="D241">
    <cfRule type="cellIs" dxfId="5587" priority="2082" operator="greaterThan">
      <formula>0</formula>
    </cfRule>
  </conditionalFormatting>
  <conditionalFormatting sqref="D242">
    <cfRule type="cellIs" dxfId="5586" priority="2078" operator="greaterThan">
      <formula>0</formula>
    </cfRule>
  </conditionalFormatting>
  <conditionalFormatting sqref="D243">
    <cfRule type="cellIs" dxfId="5585" priority="4874" operator="greaterThan">
      <formula>0</formula>
    </cfRule>
  </conditionalFormatting>
  <conditionalFormatting sqref="D244">
    <cfRule type="cellIs" dxfId="5584" priority="6786" operator="greaterThan">
      <formula>0</formula>
    </cfRule>
  </conditionalFormatting>
  <conditionalFormatting sqref="D245">
    <cfRule type="cellIs" dxfId="5583" priority="6782" operator="greaterThan">
      <formula>0</formula>
    </cfRule>
  </conditionalFormatting>
  <conditionalFormatting sqref="D246">
    <cfRule type="cellIs" dxfId="5582" priority="6778" operator="greaterThan">
      <formula>0</formula>
    </cfRule>
  </conditionalFormatting>
  <conditionalFormatting sqref="D247">
    <cfRule type="cellIs" dxfId="5581" priority="4873" operator="greaterThan">
      <formula>0</formula>
    </cfRule>
  </conditionalFormatting>
  <conditionalFormatting sqref="D248">
    <cfRule type="cellIs" dxfId="5580" priority="6739" operator="greaterThan">
      <formula>0</formula>
    </cfRule>
  </conditionalFormatting>
  <conditionalFormatting sqref="D249">
    <cfRule type="cellIs" dxfId="5579" priority="6735" operator="greaterThan">
      <formula>0</formula>
    </cfRule>
  </conditionalFormatting>
  <conditionalFormatting sqref="D250">
    <cfRule type="cellIs" dxfId="5578" priority="6731" operator="greaterThan">
      <formula>0</formula>
    </cfRule>
  </conditionalFormatting>
  <conditionalFormatting sqref="D251">
    <cfRule type="cellIs" dxfId="5577" priority="4906" operator="greaterThan">
      <formula>0</formula>
    </cfRule>
  </conditionalFormatting>
  <conditionalFormatting sqref="D252">
    <cfRule type="cellIs" dxfId="5576" priority="6692" operator="greaterThan">
      <formula>0</formula>
    </cfRule>
  </conditionalFormatting>
  <conditionalFormatting sqref="D253">
    <cfRule type="cellIs" dxfId="5575" priority="6688" operator="greaterThan">
      <formula>0</formula>
    </cfRule>
  </conditionalFormatting>
  <conditionalFormatting sqref="D254">
    <cfRule type="cellIs" dxfId="5574" priority="6684" operator="greaterThan">
      <formula>0</formula>
    </cfRule>
  </conditionalFormatting>
  <conditionalFormatting sqref="D255">
    <cfRule type="cellIs" dxfId="5573" priority="4872" operator="greaterThan">
      <formula>0</formula>
    </cfRule>
  </conditionalFormatting>
  <conditionalFormatting sqref="D256">
    <cfRule type="cellIs" dxfId="5572" priority="6645" operator="greaterThan">
      <formula>0</formula>
    </cfRule>
  </conditionalFormatting>
  <conditionalFormatting sqref="D257">
    <cfRule type="cellIs" dxfId="5571" priority="6641" operator="greaterThan">
      <formula>0</formula>
    </cfRule>
  </conditionalFormatting>
  <conditionalFormatting sqref="D258">
    <cfRule type="cellIs" dxfId="5570" priority="6637" operator="greaterThan">
      <formula>0</formula>
    </cfRule>
  </conditionalFormatting>
  <conditionalFormatting sqref="D259">
    <cfRule type="cellIs" dxfId="5569" priority="2000" operator="greaterThan">
      <formula>0</formula>
    </cfRule>
  </conditionalFormatting>
  <conditionalFormatting sqref="D260">
    <cfRule type="cellIs" dxfId="5568" priority="2027" operator="greaterThan">
      <formula>0</formula>
    </cfRule>
  </conditionalFormatting>
  <conditionalFormatting sqref="D261">
    <cfRule type="cellIs" dxfId="5567" priority="2023" operator="greaterThan">
      <formula>0</formula>
    </cfRule>
  </conditionalFormatting>
  <conditionalFormatting sqref="D262">
    <cfRule type="cellIs" dxfId="5566" priority="2019" operator="greaterThan">
      <formula>0</formula>
    </cfRule>
  </conditionalFormatting>
  <conditionalFormatting sqref="D263">
    <cfRule type="cellIs" dxfId="5565" priority="4907" operator="greaterThan">
      <formula>0</formula>
    </cfRule>
  </conditionalFormatting>
  <conditionalFormatting sqref="D264">
    <cfRule type="cellIs" dxfId="5564" priority="6598" operator="greaterThan">
      <formula>0</formula>
    </cfRule>
  </conditionalFormatting>
  <conditionalFormatting sqref="D265">
    <cfRule type="cellIs" dxfId="5563" priority="6594" operator="greaterThan">
      <formula>0</formula>
    </cfRule>
  </conditionalFormatting>
  <conditionalFormatting sqref="D266">
    <cfRule type="cellIs" dxfId="5562" priority="6590" operator="greaterThan">
      <formula>0</formula>
    </cfRule>
  </conditionalFormatting>
  <conditionalFormatting sqref="D269">
    <cfRule type="cellIs" dxfId="5561" priority="4908" operator="greaterThan">
      <formula>0</formula>
    </cfRule>
  </conditionalFormatting>
  <conditionalFormatting sqref="D270">
    <cfRule type="cellIs" dxfId="5560" priority="7256" operator="greaterThan">
      <formula>0</formula>
    </cfRule>
  </conditionalFormatting>
  <conditionalFormatting sqref="D271">
    <cfRule type="cellIs" dxfId="5559" priority="7252" operator="greaterThan">
      <formula>0</formula>
    </cfRule>
  </conditionalFormatting>
  <conditionalFormatting sqref="D272">
    <cfRule type="cellIs" dxfId="5558" priority="7248" operator="greaterThan">
      <formula>0</formula>
    </cfRule>
  </conditionalFormatting>
  <conditionalFormatting sqref="D273">
    <cfRule type="cellIs" dxfId="5557" priority="1882" operator="greaterThan">
      <formula>0</formula>
    </cfRule>
  </conditionalFormatting>
  <conditionalFormatting sqref="D274">
    <cfRule type="cellIs" dxfId="5556" priority="1909" operator="greaterThan">
      <formula>0</formula>
    </cfRule>
  </conditionalFormatting>
  <conditionalFormatting sqref="D275">
    <cfRule type="cellIs" dxfId="5555" priority="1905" operator="greaterThan">
      <formula>0</formula>
    </cfRule>
  </conditionalFormatting>
  <conditionalFormatting sqref="D276">
    <cfRule type="cellIs" dxfId="5554" priority="1901" operator="greaterThan">
      <formula>0</formula>
    </cfRule>
  </conditionalFormatting>
  <conditionalFormatting sqref="D277">
    <cfRule type="cellIs" dxfId="5553" priority="643" operator="greaterThan">
      <formula>0</formula>
    </cfRule>
  </conditionalFormatting>
  <conditionalFormatting sqref="D278">
    <cfRule type="cellIs" dxfId="5552" priority="670" operator="greaterThan">
      <formula>0</formula>
    </cfRule>
  </conditionalFormatting>
  <conditionalFormatting sqref="D279">
    <cfRule type="cellIs" dxfId="5551" priority="666" operator="greaterThan">
      <formula>0</formula>
    </cfRule>
  </conditionalFormatting>
  <conditionalFormatting sqref="D280">
    <cfRule type="cellIs" dxfId="5550" priority="662" operator="greaterThan">
      <formula>0</formula>
    </cfRule>
  </conditionalFormatting>
  <conditionalFormatting sqref="D281">
    <cfRule type="cellIs" dxfId="5549" priority="1823" operator="greaterThan">
      <formula>0</formula>
    </cfRule>
  </conditionalFormatting>
  <conditionalFormatting sqref="D282">
    <cfRule type="cellIs" dxfId="5548" priority="1850" operator="greaterThan">
      <formula>0</formula>
    </cfRule>
  </conditionalFormatting>
  <conditionalFormatting sqref="D283">
    <cfRule type="cellIs" dxfId="5547" priority="1846" operator="greaterThan">
      <formula>0</formula>
    </cfRule>
  </conditionalFormatting>
  <conditionalFormatting sqref="D284">
    <cfRule type="cellIs" dxfId="5546" priority="1842" operator="greaterThan">
      <formula>0</formula>
    </cfRule>
  </conditionalFormatting>
  <conditionalFormatting sqref="D285">
    <cfRule type="cellIs" dxfId="5545" priority="1941" operator="greaterThan">
      <formula>0</formula>
    </cfRule>
  </conditionalFormatting>
  <conditionalFormatting sqref="D286">
    <cfRule type="cellIs" dxfId="5544" priority="1968" operator="greaterThan">
      <formula>0</formula>
    </cfRule>
  </conditionalFormatting>
  <conditionalFormatting sqref="D287">
    <cfRule type="cellIs" dxfId="5543" priority="1964" operator="greaterThan">
      <formula>0</formula>
    </cfRule>
  </conditionalFormatting>
  <conditionalFormatting sqref="D288">
    <cfRule type="cellIs" dxfId="5542" priority="1960" operator="greaterThan">
      <formula>0</formula>
    </cfRule>
  </conditionalFormatting>
  <conditionalFormatting sqref="D290">
    <cfRule type="cellIs" dxfId="5541" priority="4909" operator="greaterThan">
      <formula>0</formula>
    </cfRule>
  </conditionalFormatting>
  <conditionalFormatting sqref="D291">
    <cfRule type="cellIs" dxfId="5540" priority="7209" operator="greaterThan">
      <formula>0</formula>
    </cfRule>
  </conditionalFormatting>
  <conditionalFormatting sqref="D292">
    <cfRule type="cellIs" dxfId="5539" priority="7205" operator="greaterThan">
      <formula>0</formula>
    </cfRule>
  </conditionalFormatting>
  <conditionalFormatting sqref="D293">
    <cfRule type="cellIs" dxfId="5538" priority="7201" operator="greaterThan">
      <formula>0</formula>
    </cfRule>
  </conditionalFormatting>
  <conditionalFormatting sqref="D295">
    <cfRule type="cellIs" dxfId="5537" priority="4910" operator="greaterThan">
      <formula>0</formula>
    </cfRule>
  </conditionalFormatting>
  <conditionalFormatting sqref="D296">
    <cfRule type="cellIs" dxfId="5536" priority="7162" operator="greaterThan">
      <formula>0</formula>
    </cfRule>
  </conditionalFormatting>
  <conditionalFormatting sqref="D297">
    <cfRule type="cellIs" dxfId="5535" priority="7158" operator="greaterThan">
      <formula>0</formula>
    </cfRule>
  </conditionalFormatting>
  <conditionalFormatting sqref="D298">
    <cfRule type="cellIs" dxfId="5534" priority="7154" operator="greaterThan">
      <formula>0</formula>
    </cfRule>
  </conditionalFormatting>
  <conditionalFormatting sqref="D300">
    <cfRule type="cellIs" dxfId="5533" priority="4871" operator="greaterThan">
      <formula>0</formula>
    </cfRule>
  </conditionalFormatting>
  <conditionalFormatting sqref="D301">
    <cfRule type="cellIs" dxfId="5532" priority="6551" operator="greaterThan">
      <formula>0</formula>
    </cfRule>
  </conditionalFormatting>
  <conditionalFormatting sqref="D302">
    <cfRule type="cellIs" dxfId="5531" priority="6547" operator="greaterThan">
      <formula>0</formula>
    </cfRule>
  </conditionalFormatting>
  <conditionalFormatting sqref="D303">
    <cfRule type="cellIs" dxfId="5530" priority="6543" operator="greaterThan">
      <formula>0</formula>
    </cfRule>
  </conditionalFormatting>
  <conditionalFormatting sqref="D304">
    <cfRule type="cellIs" dxfId="5529" priority="4911" operator="greaterThan">
      <formula>0</formula>
    </cfRule>
  </conditionalFormatting>
  <conditionalFormatting sqref="D305">
    <cfRule type="cellIs" dxfId="5528" priority="6504" operator="greaterThan">
      <formula>0</formula>
    </cfRule>
  </conditionalFormatting>
  <conditionalFormatting sqref="D306">
    <cfRule type="cellIs" dxfId="5527" priority="6500" operator="greaterThan">
      <formula>0</formula>
    </cfRule>
  </conditionalFormatting>
  <conditionalFormatting sqref="D307">
    <cfRule type="cellIs" dxfId="5526" priority="6496" operator="greaterThan">
      <formula>0</formula>
    </cfRule>
  </conditionalFormatting>
  <conditionalFormatting sqref="D308">
    <cfRule type="cellIs" dxfId="5525" priority="4870" operator="greaterThan">
      <formula>0</formula>
    </cfRule>
  </conditionalFormatting>
  <conditionalFormatting sqref="D309">
    <cfRule type="cellIs" dxfId="5524" priority="6457" operator="greaterThan">
      <formula>0</formula>
    </cfRule>
  </conditionalFormatting>
  <conditionalFormatting sqref="D310">
    <cfRule type="cellIs" dxfId="5523" priority="6453" operator="greaterThan">
      <formula>0</formula>
    </cfRule>
  </conditionalFormatting>
  <conditionalFormatting sqref="D311">
    <cfRule type="cellIs" dxfId="5522" priority="6449" operator="greaterThan">
      <formula>0</formula>
    </cfRule>
  </conditionalFormatting>
  <conditionalFormatting sqref="D312">
    <cfRule type="cellIs" dxfId="5521" priority="4869" operator="greaterThan">
      <formula>0</formula>
    </cfRule>
  </conditionalFormatting>
  <conditionalFormatting sqref="D313">
    <cfRule type="cellIs" dxfId="5520" priority="6410" operator="greaterThan">
      <formula>0</formula>
    </cfRule>
  </conditionalFormatting>
  <conditionalFormatting sqref="D314">
    <cfRule type="cellIs" dxfId="5519" priority="6406" operator="greaterThan">
      <formula>0</formula>
    </cfRule>
  </conditionalFormatting>
  <conditionalFormatting sqref="D315">
    <cfRule type="cellIs" dxfId="5518" priority="6402" operator="greaterThan">
      <formula>0</formula>
    </cfRule>
  </conditionalFormatting>
  <conditionalFormatting sqref="D316">
    <cfRule type="cellIs" dxfId="5517" priority="4868" operator="greaterThan">
      <formula>0</formula>
    </cfRule>
  </conditionalFormatting>
  <conditionalFormatting sqref="D317">
    <cfRule type="cellIs" dxfId="5516" priority="6363" operator="greaterThan">
      <formula>0</formula>
    </cfRule>
  </conditionalFormatting>
  <conditionalFormatting sqref="D318">
    <cfRule type="cellIs" dxfId="5515" priority="6359" operator="greaterThan">
      <formula>0</formula>
    </cfRule>
  </conditionalFormatting>
  <conditionalFormatting sqref="D319">
    <cfRule type="cellIs" dxfId="5514" priority="6355" operator="greaterThan">
      <formula>0</formula>
    </cfRule>
  </conditionalFormatting>
  <conditionalFormatting sqref="D320">
    <cfRule type="cellIs" dxfId="5513" priority="4867" operator="greaterThan">
      <formula>0</formula>
    </cfRule>
  </conditionalFormatting>
  <conditionalFormatting sqref="D321">
    <cfRule type="cellIs" dxfId="5512" priority="6316" operator="greaterThan">
      <formula>0</formula>
    </cfRule>
  </conditionalFormatting>
  <conditionalFormatting sqref="D322">
    <cfRule type="cellIs" dxfId="5511" priority="6312" operator="greaterThan">
      <formula>0</formula>
    </cfRule>
  </conditionalFormatting>
  <conditionalFormatting sqref="D323">
    <cfRule type="cellIs" dxfId="5510" priority="6308" operator="greaterThan">
      <formula>0</formula>
    </cfRule>
  </conditionalFormatting>
  <conditionalFormatting sqref="D324">
    <cfRule type="cellIs" dxfId="5509" priority="4866" operator="greaterThan">
      <formula>0</formula>
    </cfRule>
  </conditionalFormatting>
  <conditionalFormatting sqref="D325">
    <cfRule type="cellIs" dxfId="5508" priority="6269" operator="greaterThan">
      <formula>0</formula>
    </cfRule>
  </conditionalFormatting>
  <conditionalFormatting sqref="D326">
    <cfRule type="cellIs" dxfId="5507" priority="6265" operator="greaterThan">
      <formula>0</formula>
    </cfRule>
  </conditionalFormatting>
  <conditionalFormatting sqref="D327">
    <cfRule type="cellIs" dxfId="5506" priority="6261" operator="greaterThan">
      <formula>0</formula>
    </cfRule>
  </conditionalFormatting>
  <conditionalFormatting sqref="D328">
    <cfRule type="cellIs" dxfId="5505" priority="4865" operator="greaterThan">
      <formula>0</formula>
    </cfRule>
  </conditionalFormatting>
  <conditionalFormatting sqref="D329">
    <cfRule type="cellIs" dxfId="5504" priority="6222" operator="greaterThan">
      <formula>0</formula>
    </cfRule>
  </conditionalFormatting>
  <conditionalFormatting sqref="D330">
    <cfRule type="cellIs" dxfId="5503" priority="6218" operator="greaterThan">
      <formula>0</formula>
    </cfRule>
  </conditionalFormatting>
  <conditionalFormatting sqref="D331">
    <cfRule type="cellIs" dxfId="5502" priority="6214" operator="greaterThan">
      <formula>0</formula>
    </cfRule>
  </conditionalFormatting>
  <conditionalFormatting sqref="D332">
    <cfRule type="cellIs" dxfId="5501" priority="4912" operator="greaterThan">
      <formula>0</formula>
    </cfRule>
  </conditionalFormatting>
  <conditionalFormatting sqref="D333">
    <cfRule type="cellIs" dxfId="5500" priority="7115" operator="greaterThan">
      <formula>0</formula>
    </cfRule>
  </conditionalFormatting>
  <conditionalFormatting sqref="D334">
    <cfRule type="cellIs" dxfId="5499" priority="7111" operator="greaterThan">
      <formula>0</formula>
    </cfRule>
  </conditionalFormatting>
  <conditionalFormatting sqref="D335">
    <cfRule type="cellIs" dxfId="5498" priority="7107" operator="greaterThan">
      <formula>0</formula>
    </cfRule>
  </conditionalFormatting>
  <conditionalFormatting sqref="D338">
    <cfRule type="cellIs" dxfId="5497" priority="4936" operator="greaterThan">
      <formula>0</formula>
    </cfRule>
  </conditionalFormatting>
  <conditionalFormatting sqref="D339">
    <cfRule type="cellIs" dxfId="5496" priority="7398" operator="greaterThan">
      <formula>0</formula>
    </cfRule>
  </conditionalFormatting>
  <conditionalFormatting sqref="D340">
    <cfRule type="cellIs" dxfId="5495" priority="7394" operator="greaterThan">
      <formula>0</formula>
    </cfRule>
  </conditionalFormatting>
  <conditionalFormatting sqref="D341">
    <cfRule type="cellIs" dxfId="5494" priority="7390" operator="greaterThan">
      <formula>0</formula>
    </cfRule>
  </conditionalFormatting>
  <conditionalFormatting sqref="D342">
    <cfRule type="cellIs" dxfId="5493" priority="4935" operator="greaterThan">
      <formula>0</formula>
    </cfRule>
  </conditionalFormatting>
  <conditionalFormatting sqref="D343">
    <cfRule type="cellIs" dxfId="5492" priority="7351" operator="greaterThan">
      <formula>0</formula>
    </cfRule>
  </conditionalFormatting>
  <conditionalFormatting sqref="D344">
    <cfRule type="cellIs" dxfId="5491" priority="7347" operator="greaterThan">
      <formula>0</formula>
    </cfRule>
  </conditionalFormatting>
  <conditionalFormatting sqref="D345">
    <cfRule type="cellIs" dxfId="5490" priority="7343" operator="greaterThan">
      <formula>0</formula>
    </cfRule>
  </conditionalFormatting>
  <conditionalFormatting sqref="D346">
    <cfRule type="cellIs" dxfId="5489" priority="4934" operator="greaterThan">
      <formula>0</formula>
    </cfRule>
  </conditionalFormatting>
  <conditionalFormatting sqref="D347">
    <cfRule type="cellIs" dxfId="5488" priority="7304" operator="greaterThan">
      <formula>0</formula>
    </cfRule>
  </conditionalFormatting>
  <conditionalFormatting sqref="D348">
    <cfRule type="cellIs" dxfId="5487" priority="7300" operator="greaterThan">
      <formula>0</formula>
    </cfRule>
  </conditionalFormatting>
  <conditionalFormatting sqref="D349">
    <cfRule type="cellIs" dxfId="5486" priority="7296" operator="greaterThan">
      <formula>0</formula>
    </cfRule>
  </conditionalFormatting>
  <conditionalFormatting sqref="D351">
    <cfRule type="cellIs" dxfId="5485" priority="4933" operator="greaterThan">
      <formula>0</formula>
    </cfRule>
  </conditionalFormatting>
  <conditionalFormatting sqref="D352">
    <cfRule type="cellIs" dxfId="5484" priority="7539" operator="greaterThan">
      <formula>0</formula>
    </cfRule>
  </conditionalFormatting>
  <conditionalFormatting sqref="D353">
    <cfRule type="cellIs" dxfId="5483" priority="7535" operator="greaterThan">
      <formula>0</formula>
    </cfRule>
  </conditionalFormatting>
  <conditionalFormatting sqref="D354">
    <cfRule type="cellIs" dxfId="5482" priority="7531" operator="greaterThan">
      <formula>0</formula>
    </cfRule>
  </conditionalFormatting>
  <conditionalFormatting sqref="D355">
    <cfRule type="cellIs" dxfId="5481" priority="4932" operator="greaterThan">
      <formula>0</formula>
    </cfRule>
  </conditionalFormatting>
  <conditionalFormatting sqref="D356">
    <cfRule type="cellIs" dxfId="5480" priority="7492" operator="greaterThan">
      <formula>0</formula>
    </cfRule>
  </conditionalFormatting>
  <conditionalFormatting sqref="D357">
    <cfRule type="cellIs" dxfId="5479" priority="7488" operator="greaterThan">
      <formula>0</formula>
    </cfRule>
  </conditionalFormatting>
  <conditionalFormatting sqref="D358">
    <cfRule type="cellIs" dxfId="5478" priority="7484" operator="greaterThan">
      <formula>0</formula>
    </cfRule>
  </conditionalFormatting>
  <conditionalFormatting sqref="D359">
    <cfRule type="cellIs" dxfId="5477" priority="4931" operator="greaterThan">
      <formula>0</formula>
    </cfRule>
  </conditionalFormatting>
  <conditionalFormatting sqref="D360">
    <cfRule type="cellIs" dxfId="5476" priority="7445" operator="greaterThan">
      <formula>0</formula>
    </cfRule>
  </conditionalFormatting>
  <conditionalFormatting sqref="D361">
    <cfRule type="cellIs" dxfId="5475" priority="7441" operator="greaterThan">
      <formula>0</formula>
    </cfRule>
  </conditionalFormatting>
  <conditionalFormatting sqref="D362">
    <cfRule type="cellIs" dxfId="5474" priority="7437" operator="greaterThan">
      <formula>0</formula>
    </cfRule>
  </conditionalFormatting>
  <conditionalFormatting sqref="D364">
    <cfRule type="cellIs" dxfId="5473" priority="4930" operator="greaterThan">
      <formula>0</formula>
    </cfRule>
  </conditionalFormatting>
  <conditionalFormatting sqref="D365">
    <cfRule type="cellIs" dxfId="5472" priority="7680" operator="greaterThan">
      <formula>0</formula>
    </cfRule>
  </conditionalFormatting>
  <conditionalFormatting sqref="D366">
    <cfRule type="cellIs" dxfId="5471" priority="7676" operator="greaterThan">
      <formula>0</formula>
    </cfRule>
  </conditionalFormatting>
  <conditionalFormatting sqref="D367">
    <cfRule type="cellIs" dxfId="5470" priority="7672" operator="greaterThan">
      <formula>0</formula>
    </cfRule>
  </conditionalFormatting>
  <conditionalFormatting sqref="D368">
    <cfRule type="cellIs" dxfId="5469" priority="4929" operator="greaterThan">
      <formula>0</formula>
    </cfRule>
  </conditionalFormatting>
  <conditionalFormatting sqref="D369">
    <cfRule type="cellIs" dxfId="5468" priority="7633" operator="greaterThan">
      <formula>0</formula>
    </cfRule>
  </conditionalFormatting>
  <conditionalFormatting sqref="D370">
    <cfRule type="cellIs" dxfId="5467" priority="7629" operator="greaterThan">
      <formula>0</formula>
    </cfRule>
  </conditionalFormatting>
  <conditionalFormatting sqref="D371">
    <cfRule type="cellIs" dxfId="5466" priority="7625" operator="greaterThan">
      <formula>0</formula>
    </cfRule>
  </conditionalFormatting>
  <conditionalFormatting sqref="D372">
    <cfRule type="cellIs" dxfId="5465" priority="4928" operator="greaterThan">
      <formula>0</formula>
    </cfRule>
  </conditionalFormatting>
  <conditionalFormatting sqref="D373">
    <cfRule type="cellIs" dxfId="5464" priority="7586" operator="greaterThan">
      <formula>0</formula>
    </cfRule>
  </conditionalFormatting>
  <conditionalFormatting sqref="D374">
    <cfRule type="cellIs" dxfId="5463" priority="7582" operator="greaterThan">
      <formula>0</formula>
    </cfRule>
  </conditionalFormatting>
  <conditionalFormatting sqref="D375">
    <cfRule type="cellIs" dxfId="5462" priority="7578" operator="greaterThan">
      <formula>0</formula>
    </cfRule>
  </conditionalFormatting>
  <conditionalFormatting sqref="D378">
    <cfRule type="cellIs" dxfId="5461" priority="4927" operator="greaterThan">
      <formula>0</formula>
    </cfRule>
  </conditionalFormatting>
  <conditionalFormatting sqref="D379">
    <cfRule type="cellIs" dxfId="5460" priority="7821" operator="greaterThan">
      <formula>0</formula>
    </cfRule>
  </conditionalFormatting>
  <conditionalFormatting sqref="D380">
    <cfRule type="cellIs" dxfId="5459" priority="7817" operator="greaterThan">
      <formula>0</formula>
    </cfRule>
  </conditionalFormatting>
  <conditionalFormatting sqref="D381">
    <cfRule type="cellIs" dxfId="5458" priority="7813" operator="greaterThan">
      <formula>0</formula>
    </cfRule>
  </conditionalFormatting>
  <conditionalFormatting sqref="D382">
    <cfRule type="cellIs" dxfId="5457" priority="4926" operator="greaterThan">
      <formula>0</formula>
    </cfRule>
  </conditionalFormatting>
  <conditionalFormatting sqref="D383">
    <cfRule type="cellIs" dxfId="5456" priority="7774" operator="greaterThan">
      <formula>0</formula>
    </cfRule>
  </conditionalFormatting>
  <conditionalFormatting sqref="D384">
    <cfRule type="cellIs" dxfId="5455" priority="7770" operator="greaterThan">
      <formula>0</formula>
    </cfRule>
  </conditionalFormatting>
  <conditionalFormatting sqref="D385">
    <cfRule type="cellIs" dxfId="5454" priority="7766" operator="greaterThan">
      <formula>0</formula>
    </cfRule>
  </conditionalFormatting>
  <conditionalFormatting sqref="D386">
    <cfRule type="cellIs" dxfId="5453" priority="4925" operator="greaterThan">
      <formula>0</formula>
    </cfRule>
  </conditionalFormatting>
  <conditionalFormatting sqref="D387">
    <cfRule type="cellIs" dxfId="5452" priority="7727" operator="greaterThan">
      <formula>0</formula>
    </cfRule>
  </conditionalFormatting>
  <conditionalFormatting sqref="D388">
    <cfRule type="cellIs" dxfId="5451" priority="7723" operator="greaterThan">
      <formula>0</formula>
    </cfRule>
  </conditionalFormatting>
  <conditionalFormatting sqref="D389">
    <cfRule type="cellIs" dxfId="5450" priority="7719" operator="greaterThan">
      <formula>0</formula>
    </cfRule>
  </conditionalFormatting>
  <conditionalFormatting sqref="D391">
    <cfRule type="cellIs" dxfId="5449" priority="4924" operator="greaterThan">
      <formula>0</formula>
    </cfRule>
  </conditionalFormatting>
  <conditionalFormatting sqref="D392">
    <cfRule type="cellIs" dxfId="5448" priority="7962" operator="greaterThan">
      <formula>0</formula>
    </cfRule>
  </conditionalFormatting>
  <conditionalFormatting sqref="D393">
    <cfRule type="cellIs" dxfId="5447" priority="7958" operator="greaterThan">
      <formula>0</formula>
    </cfRule>
  </conditionalFormatting>
  <conditionalFormatting sqref="D394">
    <cfRule type="cellIs" dxfId="5446" priority="7954" operator="greaterThan">
      <formula>0</formula>
    </cfRule>
  </conditionalFormatting>
  <conditionalFormatting sqref="D395">
    <cfRule type="cellIs" dxfId="5445" priority="4923" operator="greaterThan">
      <formula>0</formula>
    </cfRule>
  </conditionalFormatting>
  <conditionalFormatting sqref="D396">
    <cfRule type="cellIs" dxfId="5444" priority="7915" operator="greaterThan">
      <formula>0</formula>
    </cfRule>
  </conditionalFormatting>
  <conditionalFormatting sqref="D397">
    <cfRule type="cellIs" dxfId="5443" priority="7911" operator="greaterThan">
      <formula>0</formula>
    </cfRule>
  </conditionalFormatting>
  <conditionalFormatting sqref="D398">
    <cfRule type="cellIs" dxfId="5442" priority="7907" operator="greaterThan">
      <formula>0</formula>
    </cfRule>
  </conditionalFormatting>
  <conditionalFormatting sqref="D399">
    <cfRule type="cellIs" dxfId="5441" priority="4922" operator="greaterThan">
      <formula>0</formula>
    </cfRule>
  </conditionalFormatting>
  <conditionalFormatting sqref="D400">
    <cfRule type="cellIs" dxfId="5440" priority="7868" operator="greaterThan">
      <formula>0</formula>
    </cfRule>
  </conditionalFormatting>
  <conditionalFormatting sqref="D401">
    <cfRule type="cellIs" dxfId="5439" priority="7864" operator="greaterThan">
      <formula>0</formula>
    </cfRule>
  </conditionalFormatting>
  <conditionalFormatting sqref="D402">
    <cfRule type="cellIs" dxfId="5438" priority="7860" operator="greaterThan">
      <formula>0</formula>
    </cfRule>
  </conditionalFormatting>
  <conditionalFormatting sqref="D404">
    <cfRule type="cellIs" dxfId="5437" priority="1597" operator="greaterThan">
      <formula>0</formula>
    </cfRule>
  </conditionalFormatting>
  <conditionalFormatting sqref="D405">
    <cfRule type="cellIs" dxfId="5436" priority="1618" operator="greaterThan">
      <formula>0</formula>
    </cfRule>
  </conditionalFormatting>
  <conditionalFormatting sqref="D406">
    <cfRule type="cellIs" dxfId="5435" priority="1614" operator="greaterThan">
      <formula>0</formula>
    </cfRule>
  </conditionalFormatting>
  <conditionalFormatting sqref="D407">
    <cfRule type="cellIs" dxfId="5434" priority="1610" operator="greaterThan">
      <formula>0</formula>
    </cfRule>
  </conditionalFormatting>
  <conditionalFormatting sqref="D408">
    <cfRule type="cellIs" dxfId="5433" priority="1479" operator="greaterThan">
      <formula>0</formula>
    </cfRule>
  </conditionalFormatting>
  <conditionalFormatting sqref="D409">
    <cfRule type="cellIs" dxfId="5432" priority="1500" operator="greaterThan">
      <formula>0</formula>
    </cfRule>
  </conditionalFormatting>
  <conditionalFormatting sqref="D410">
    <cfRule type="cellIs" dxfId="5431" priority="1496" operator="greaterThan">
      <formula>0</formula>
    </cfRule>
  </conditionalFormatting>
  <conditionalFormatting sqref="D411">
    <cfRule type="cellIs" dxfId="5430" priority="1492" operator="greaterThan">
      <formula>0</formula>
    </cfRule>
  </conditionalFormatting>
  <conditionalFormatting sqref="D412">
    <cfRule type="cellIs" dxfId="5429" priority="1538" operator="greaterThan">
      <formula>0</formula>
    </cfRule>
  </conditionalFormatting>
  <conditionalFormatting sqref="D413">
    <cfRule type="cellIs" dxfId="5428" priority="1559" operator="greaterThan">
      <formula>0</formula>
    </cfRule>
  </conditionalFormatting>
  <conditionalFormatting sqref="D414">
    <cfRule type="cellIs" dxfId="5427" priority="1555" operator="greaterThan">
      <formula>0</formula>
    </cfRule>
  </conditionalFormatting>
  <conditionalFormatting sqref="D415">
    <cfRule type="cellIs" dxfId="5426" priority="1551" operator="greaterThan">
      <formula>0</formula>
    </cfRule>
  </conditionalFormatting>
  <conditionalFormatting sqref="D417">
    <cfRule type="cellIs" dxfId="5425" priority="261" operator="greaterThan">
      <formula>0</formula>
    </cfRule>
  </conditionalFormatting>
  <conditionalFormatting sqref="D418">
    <cfRule type="cellIs" dxfId="5424" priority="223" operator="greaterThan">
      <formula>0</formula>
    </cfRule>
  </conditionalFormatting>
  <conditionalFormatting sqref="D419">
    <cfRule type="cellIs" dxfId="5423" priority="185" operator="greaterThan">
      <formula>0</formula>
    </cfRule>
  </conditionalFormatting>
  <conditionalFormatting sqref="D421">
    <cfRule type="cellIs" dxfId="5422" priority="4921" operator="greaterThan">
      <formula>0</formula>
    </cfRule>
  </conditionalFormatting>
  <conditionalFormatting sqref="D422">
    <cfRule type="cellIs" dxfId="5421" priority="8103" operator="greaterThan">
      <formula>0</formula>
    </cfRule>
  </conditionalFormatting>
  <conditionalFormatting sqref="D423">
    <cfRule type="cellIs" dxfId="5420" priority="8099" operator="greaterThan">
      <formula>0</formula>
    </cfRule>
  </conditionalFormatting>
  <conditionalFormatting sqref="D424">
    <cfRule type="cellIs" dxfId="5419" priority="8095" operator="greaterThan">
      <formula>0</formula>
    </cfRule>
  </conditionalFormatting>
  <conditionalFormatting sqref="D425">
    <cfRule type="cellIs" dxfId="5418" priority="4920" operator="greaterThan">
      <formula>0</formula>
    </cfRule>
  </conditionalFormatting>
  <conditionalFormatting sqref="D426">
    <cfRule type="cellIs" dxfId="5417" priority="8056" operator="greaterThan">
      <formula>0</formula>
    </cfRule>
  </conditionalFormatting>
  <conditionalFormatting sqref="D427">
    <cfRule type="cellIs" dxfId="5416" priority="8052" operator="greaterThan">
      <formula>0</formula>
    </cfRule>
  </conditionalFormatting>
  <conditionalFormatting sqref="D428">
    <cfRule type="cellIs" dxfId="5415" priority="8048" operator="greaterThan">
      <formula>0</formula>
    </cfRule>
  </conditionalFormatting>
  <conditionalFormatting sqref="D429">
    <cfRule type="cellIs" dxfId="5414" priority="4919" operator="greaterThan">
      <formula>0</formula>
    </cfRule>
  </conditionalFormatting>
  <conditionalFormatting sqref="D430">
    <cfRule type="cellIs" dxfId="5413" priority="8009" operator="greaterThan">
      <formula>0</formula>
    </cfRule>
  </conditionalFormatting>
  <conditionalFormatting sqref="D431">
    <cfRule type="cellIs" dxfId="5412" priority="8005" operator="greaterThan">
      <formula>0</formula>
    </cfRule>
  </conditionalFormatting>
  <conditionalFormatting sqref="D432">
    <cfRule type="cellIs" dxfId="5411" priority="8001" operator="greaterThan">
      <formula>0</formula>
    </cfRule>
  </conditionalFormatting>
  <conditionalFormatting sqref="D434">
    <cfRule type="cellIs" dxfId="5410" priority="594" operator="greaterThan">
      <formula>0</formula>
    </cfRule>
  </conditionalFormatting>
  <conditionalFormatting sqref="D435">
    <cfRule type="cellIs" dxfId="5409" priority="615" operator="greaterThan">
      <formula>0</formula>
    </cfRule>
  </conditionalFormatting>
  <conditionalFormatting sqref="D436">
    <cfRule type="cellIs" dxfId="5408" priority="611" operator="greaterThan">
      <formula>0</formula>
    </cfRule>
  </conditionalFormatting>
  <conditionalFormatting sqref="D437">
    <cfRule type="cellIs" dxfId="5407" priority="607" operator="greaterThan">
      <formula>0</formula>
    </cfRule>
  </conditionalFormatting>
  <conditionalFormatting sqref="D438">
    <cfRule type="cellIs" dxfId="5406" priority="535" operator="greaterThan">
      <formula>0</formula>
    </cfRule>
  </conditionalFormatting>
  <conditionalFormatting sqref="D439">
    <cfRule type="cellIs" dxfId="5405" priority="556" operator="greaterThan">
      <formula>0</formula>
    </cfRule>
  </conditionalFormatting>
  <conditionalFormatting sqref="D440">
    <cfRule type="cellIs" dxfId="5404" priority="552" operator="greaterThan">
      <formula>0</formula>
    </cfRule>
  </conditionalFormatting>
  <conditionalFormatting sqref="D441">
    <cfRule type="cellIs" dxfId="5403" priority="548" operator="greaterThan">
      <formula>0</formula>
    </cfRule>
  </conditionalFormatting>
  <conditionalFormatting sqref="D442">
    <cfRule type="cellIs" dxfId="5402" priority="476" operator="greaterThan">
      <formula>0</formula>
    </cfRule>
  </conditionalFormatting>
  <conditionalFormatting sqref="D443">
    <cfRule type="cellIs" dxfId="5401" priority="497" operator="greaterThan">
      <formula>0</formula>
    </cfRule>
  </conditionalFormatting>
  <conditionalFormatting sqref="D444">
    <cfRule type="cellIs" dxfId="5400" priority="493" operator="greaterThan">
      <formula>0</formula>
    </cfRule>
  </conditionalFormatting>
  <conditionalFormatting sqref="D445">
    <cfRule type="cellIs" dxfId="5399" priority="489" operator="greaterThan">
      <formula>0</formula>
    </cfRule>
  </conditionalFormatting>
  <conditionalFormatting sqref="D446">
    <cfRule type="cellIs" dxfId="5398" priority="417" operator="greaterThan">
      <formula>0</formula>
    </cfRule>
  </conditionalFormatting>
  <conditionalFormatting sqref="D447">
    <cfRule type="cellIs" dxfId="5397" priority="438" operator="greaterThan">
      <formula>0</formula>
    </cfRule>
  </conditionalFormatting>
  <conditionalFormatting sqref="D448">
    <cfRule type="cellIs" dxfId="5396" priority="434" operator="greaterThan">
      <formula>0</formula>
    </cfRule>
  </conditionalFormatting>
  <conditionalFormatting sqref="D449">
    <cfRule type="cellIs" dxfId="5395" priority="430" operator="greaterThan">
      <formula>0</formula>
    </cfRule>
  </conditionalFormatting>
  <conditionalFormatting sqref="D451">
    <cfRule type="cellIs" dxfId="5394" priority="147" operator="greaterThan">
      <formula>0</formula>
    </cfRule>
  </conditionalFormatting>
  <conditionalFormatting sqref="D452">
    <cfRule type="cellIs" dxfId="5393" priority="109" operator="greaterThan">
      <formula>0</formula>
    </cfRule>
  </conditionalFormatting>
  <conditionalFormatting sqref="D453">
    <cfRule type="cellIs" dxfId="5392" priority="71" operator="greaterThan">
      <formula>0</formula>
    </cfRule>
  </conditionalFormatting>
  <conditionalFormatting sqref="D454">
    <cfRule type="cellIs" dxfId="5391" priority="33" operator="greaterThan">
      <formula>0</formula>
    </cfRule>
  </conditionalFormatting>
  <conditionalFormatting sqref="D456">
    <cfRule type="cellIs" dxfId="5390" priority="4864" operator="greaterThan">
      <formula>0</formula>
    </cfRule>
  </conditionalFormatting>
  <conditionalFormatting sqref="D457">
    <cfRule type="cellIs" dxfId="5389" priority="8760" operator="greaterThan">
      <formula>0</formula>
    </cfRule>
  </conditionalFormatting>
  <conditionalFormatting sqref="D458">
    <cfRule type="cellIs" dxfId="5388" priority="8756" operator="greaterThan">
      <formula>0</formula>
    </cfRule>
  </conditionalFormatting>
  <conditionalFormatting sqref="D459">
    <cfRule type="cellIs" dxfId="5387" priority="8752" operator="greaterThan">
      <formula>0</formula>
    </cfRule>
  </conditionalFormatting>
  <conditionalFormatting sqref="D460">
    <cfRule type="cellIs" dxfId="5386" priority="4863" operator="greaterThan">
      <formula>0</formula>
    </cfRule>
  </conditionalFormatting>
  <conditionalFormatting sqref="D461">
    <cfRule type="cellIs" dxfId="5385" priority="8713" operator="greaterThan">
      <formula>0</formula>
    </cfRule>
  </conditionalFormatting>
  <conditionalFormatting sqref="D462">
    <cfRule type="cellIs" dxfId="5384" priority="8709" operator="greaterThan">
      <formula>0</formula>
    </cfRule>
  </conditionalFormatting>
  <conditionalFormatting sqref="D463">
    <cfRule type="cellIs" dxfId="5383" priority="8705" operator="greaterThan">
      <formula>0</formula>
    </cfRule>
  </conditionalFormatting>
  <conditionalFormatting sqref="D464">
    <cfRule type="cellIs" dxfId="5382" priority="4862" operator="greaterThan">
      <formula>0</formula>
    </cfRule>
  </conditionalFormatting>
  <conditionalFormatting sqref="D465">
    <cfRule type="cellIs" dxfId="5381" priority="8666" operator="greaterThan">
      <formula>0</formula>
    </cfRule>
  </conditionalFormatting>
  <conditionalFormatting sqref="D466">
    <cfRule type="cellIs" dxfId="5380" priority="8662" operator="greaterThan">
      <formula>0</formula>
    </cfRule>
  </conditionalFormatting>
  <conditionalFormatting sqref="D467">
    <cfRule type="cellIs" dxfId="5379" priority="8658" operator="greaterThan">
      <formula>0</formula>
    </cfRule>
  </conditionalFormatting>
  <conditionalFormatting sqref="D469">
    <cfRule type="cellIs" dxfId="5378" priority="4861" operator="greaterThan">
      <formula>0</formula>
    </cfRule>
  </conditionalFormatting>
  <conditionalFormatting sqref="D470">
    <cfRule type="cellIs" dxfId="5377" priority="8619" operator="greaterThan">
      <formula>0</formula>
    </cfRule>
  </conditionalFormatting>
  <conditionalFormatting sqref="D471">
    <cfRule type="cellIs" dxfId="5376" priority="8615" operator="greaterThan">
      <formula>0</formula>
    </cfRule>
  </conditionalFormatting>
  <conditionalFormatting sqref="D472">
    <cfRule type="cellIs" dxfId="5375" priority="8611" operator="greaterThan">
      <formula>0</formula>
    </cfRule>
  </conditionalFormatting>
  <conditionalFormatting sqref="D473">
    <cfRule type="cellIs" dxfId="5374" priority="4860" operator="greaterThan">
      <formula>0</formula>
    </cfRule>
  </conditionalFormatting>
  <conditionalFormatting sqref="D474">
    <cfRule type="cellIs" dxfId="5373" priority="8572" operator="greaterThan">
      <formula>0</formula>
    </cfRule>
  </conditionalFormatting>
  <conditionalFormatting sqref="D475">
    <cfRule type="cellIs" dxfId="5372" priority="8568" operator="greaterThan">
      <formula>0</formula>
    </cfRule>
  </conditionalFormatting>
  <conditionalFormatting sqref="D476">
    <cfRule type="cellIs" dxfId="5371" priority="8564" operator="greaterThan">
      <formula>0</formula>
    </cfRule>
  </conditionalFormatting>
  <conditionalFormatting sqref="D477">
    <cfRule type="cellIs" dxfId="5370" priority="4859" operator="greaterThan">
      <formula>0</formula>
    </cfRule>
  </conditionalFormatting>
  <conditionalFormatting sqref="D478">
    <cfRule type="cellIs" dxfId="5369" priority="8525" operator="greaterThan">
      <formula>0</formula>
    </cfRule>
  </conditionalFormatting>
  <conditionalFormatting sqref="D479">
    <cfRule type="cellIs" dxfId="5368" priority="8521" operator="greaterThan">
      <formula>0</formula>
    </cfRule>
  </conditionalFormatting>
  <conditionalFormatting sqref="D480">
    <cfRule type="cellIs" dxfId="5367" priority="8517" operator="greaterThan">
      <formula>0</formula>
    </cfRule>
  </conditionalFormatting>
  <conditionalFormatting sqref="D482">
    <cfRule type="cellIs" dxfId="5366" priority="4858" operator="greaterThan">
      <formula>0</formula>
    </cfRule>
  </conditionalFormatting>
  <conditionalFormatting sqref="D483">
    <cfRule type="cellIs" dxfId="5365" priority="8478" operator="greaterThan">
      <formula>0</formula>
    </cfRule>
  </conditionalFormatting>
  <conditionalFormatting sqref="D484">
    <cfRule type="cellIs" dxfId="5364" priority="8474" operator="greaterThan">
      <formula>0</formula>
    </cfRule>
  </conditionalFormatting>
  <conditionalFormatting sqref="D485">
    <cfRule type="cellIs" dxfId="5363" priority="8470" operator="greaterThan">
      <formula>0</formula>
    </cfRule>
  </conditionalFormatting>
  <conditionalFormatting sqref="D486">
    <cfRule type="cellIs" dxfId="5362" priority="4857" operator="greaterThan">
      <formula>0</formula>
    </cfRule>
  </conditionalFormatting>
  <conditionalFormatting sqref="D487">
    <cfRule type="cellIs" dxfId="5361" priority="8431" operator="greaterThan">
      <formula>0</formula>
    </cfRule>
  </conditionalFormatting>
  <conditionalFormatting sqref="D488">
    <cfRule type="cellIs" dxfId="5360" priority="8427" operator="greaterThan">
      <formula>0</formula>
    </cfRule>
  </conditionalFormatting>
  <conditionalFormatting sqref="D489">
    <cfRule type="cellIs" dxfId="5359" priority="8423" operator="greaterThan">
      <formula>0</formula>
    </cfRule>
  </conditionalFormatting>
  <conditionalFormatting sqref="D490">
    <cfRule type="cellIs" dxfId="5358" priority="4856" operator="greaterThan">
      <formula>0</formula>
    </cfRule>
  </conditionalFormatting>
  <conditionalFormatting sqref="D491">
    <cfRule type="cellIs" dxfId="5357" priority="8384" operator="greaterThan">
      <formula>0</formula>
    </cfRule>
  </conditionalFormatting>
  <conditionalFormatting sqref="D492">
    <cfRule type="cellIs" dxfId="5356" priority="8380" operator="greaterThan">
      <formula>0</formula>
    </cfRule>
  </conditionalFormatting>
  <conditionalFormatting sqref="D493">
    <cfRule type="cellIs" dxfId="5355" priority="8376" operator="greaterThan">
      <formula>0</formula>
    </cfRule>
  </conditionalFormatting>
  <conditionalFormatting sqref="D495">
    <cfRule type="cellIs" dxfId="5354" priority="4855" operator="greaterThan">
      <formula>0</formula>
    </cfRule>
  </conditionalFormatting>
  <conditionalFormatting sqref="D496">
    <cfRule type="cellIs" dxfId="5353" priority="8337" operator="greaterThan">
      <formula>0</formula>
    </cfRule>
  </conditionalFormatting>
  <conditionalFormatting sqref="D497">
    <cfRule type="cellIs" dxfId="5352" priority="8333" operator="greaterThan">
      <formula>0</formula>
    </cfRule>
  </conditionalFormatting>
  <conditionalFormatting sqref="D498">
    <cfRule type="cellIs" dxfId="5351" priority="8329" operator="greaterThan">
      <formula>0</formula>
    </cfRule>
  </conditionalFormatting>
  <conditionalFormatting sqref="D499">
    <cfRule type="cellIs" dxfId="5350" priority="4854"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cellIs" dxfId="4186" priority="4851" operator="equal">
      <formula>G22</formula>
    </cfRule>
    <cfRule type="expression" dxfId="4185" priority="4604">
      <formula>Z22=0</formula>
    </cfRule>
  </conditionalFormatting>
  <conditionalFormatting sqref="Z26">
    <cfRule type="expression" dxfId="4184" priority="4600">
      <formula>Z26=0</formula>
    </cfRule>
    <cfRule type="cellIs" dxfId="4183" priority="4601" operator="equal">
      <formula>G26</formula>
    </cfRule>
    <cfRule type="cellIs" dxfId="4182" priority="4603" operator="greaterThan">
      <formula>G26</formula>
    </cfRule>
  </conditionalFormatting>
  <conditionalFormatting sqref="Z31">
    <cfRule type="cellIs" dxfId="4181" priority="4597" operator="equal">
      <formula>G31</formula>
    </cfRule>
    <cfRule type="expression" dxfId="4180" priority="4596">
      <formula>Z31=0</formula>
    </cfRule>
    <cfRule type="cellIs" dxfId="4179" priority="4599" operator="greaterThan">
      <formula>G31</formula>
    </cfRule>
  </conditionalFormatting>
  <conditionalFormatting sqref="Z35">
    <cfRule type="cellIs" dxfId="4178" priority="4595" operator="greaterThan">
      <formula>G35</formula>
    </cfRule>
    <cfRule type="expression" dxfId="4177" priority="4592">
      <formula>Z35=0</formula>
    </cfRule>
    <cfRule type="cellIs" dxfId="4176" priority="4593" operator="equal">
      <formula>G35</formula>
    </cfRule>
  </conditionalFormatting>
  <conditionalFormatting sqref="Z39">
    <cfRule type="expression" dxfId="4175" priority="4588">
      <formula>Z39=0</formula>
    </cfRule>
    <cfRule type="cellIs" dxfId="4174" priority="4589" operator="equal">
      <formula>G39</formula>
    </cfRule>
    <cfRule type="cellIs" dxfId="4173" priority="4591" operator="greaterThan">
      <formula>G39</formula>
    </cfRule>
  </conditionalFormatting>
  <conditionalFormatting sqref="Z43">
    <cfRule type="cellIs" dxfId="4172" priority="4587" operator="greaterThan">
      <formula>G43</formula>
    </cfRule>
    <cfRule type="expression" dxfId="4171" priority="4584">
      <formula>Z43=0</formula>
    </cfRule>
    <cfRule type="cellIs" dxfId="4170" priority="4585" operator="equal">
      <formula>G43</formula>
    </cfRule>
  </conditionalFormatting>
  <conditionalFormatting sqref="Z47">
    <cfRule type="cellIs" dxfId="4169" priority="4583" operator="greaterThan">
      <formula>G47</formula>
    </cfRule>
    <cfRule type="cellIs" dxfId="4168" priority="4581" operator="equal">
      <formula>G47</formula>
    </cfRule>
    <cfRule type="expression" dxfId="4167" priority="4580">
      <formula>Z47=0</formula>
    </cfRule>
  </conditionalFormatting>
  <conditionalFormatting sqref="Z51">
    <cfRule type="expression" dxfId="4166" priority="4576">
      <formula>Z51=0</formula>
    </cfRule>
    <cfRule type="cellIs" dxfId="4165" priority="4579" operator="greaterThan">
      <formula>G51</formula>
    </cfRule>
    <cfRule type="cellIs" dxfId="4164" priority="4577" operator="equal">
      <formula>G51</formula>
    </cfRule>
  </conditionalFormatting>
  <conditionalFormatting sqref="Z57">
    <cfRule type="cellIs" dxfId="4163" priority="4573" operator="equal">
      <formula>G57</formula>
    </cfRule>
    <cfRule type="cellIs" dxfId="4162" priority="4575" operator="greaterThan">
      <formula>G57</formula>
    </cfRule>
    <cfRule type="expression" dxfId="4161" priority="4572">
      <formula>Z57=0</formula>
    </cfRule>
  </conditionalFormatting>
  <conditionalFormatting sqref="Z61">
    <cfRule type="cellIs" dxfId="4160" priority="4569" operator="equal">
      <formula>G61</formula>
    </cfRule>
    <cfRule type="expression" dxfId="4159" priority="4568">
      <formula>Z61=0</formula>
    </cfRule>
    <cfRule type="cellIs" dxfId="4158" priority="4571" operator="greaterThan">
      <formula>G61</formula>
    </cfRule>
  </conditionalFormatting>
  <conditionalFormatting sqref="Z65">
    <cfRule type="cellIs" dxfId="4157" priority="4565" operator="equal">
      <formula>G65</formula>
    </cfRule>
    <cfRule type="expression" dxfId="4156" priority="4564">
      <formula>Z65=0</formula>
    </cfRule>
    <cfRule type="cellIs" dxfId="4155" priority="4567" operator="greaterThan">
      <formula>G65</formula>
    </cfRule>
  </conditionalFormatting>
  <conditionalFormatting sqref="Z70">
    <cfRule type="expression" dxfId="4154" priority="4560">
      <formula>Z70=0</formula>
    </cfRule>
    <cfRule type="cellIs" dxfId="4153" priority="4561" operator="equal">
      <formula>G70</formula>
    </cfRule>
    <cfRule type="cellIs" dxfId="4152" priority="4563" operator="greaterThan">
      <formula>G70</formula>
    </cfRule>
  </conditionalFormatting>
  <conditionalFormatting sqref="Z74">
    <cfRule type="cellIs" dxfId="4151" priority="4559" operator="greaterThan">
      <formula>G74</formula>
    </cfRule>
    <cfRule type="cellIs" dxfId="4150" priority="4557" operator="equal">
      <formula>G74</formula>
    </cfRule>
    <cfRule type="expression" dxfId="4149" priority="4556">
      <formula>Z74=0</formula>
    </cfRule>
  </conditionalFormatting>
  <conditionalFormatting sqref="Z78">
    <cfRule type="expression" dxfId="4148" priority="4552">
      <formula>Z78=0</formula>
    </cfRule>
    <cfRule type="cellIs" dxfId="4147" priority="4553" operator="equal">
      <formula>G78</formula>
    </cfRule>
    <cfRule type="cellIs" dxfId="4146" priority="4555" operator="greaterThan">
      <formula>G78</formula>
    </cfRule>
  </conditionalFormatting>
  <conditionalFormatting sqref="Z82">
    <cfRule type="cellIs" dxfId="4145" priority="4549" operator="equal">
      <formula>G82</formula>
    </cfRule>
    <cfRule type="cellIs" dxfId="4144" priority="4551" operator="greaterThan">
      <formula>G82</formula>
    </cfRule>
    <cfRule type="expression" dxfId="4143" priority="4548">
      <formula>Z82=0</formula>
    </cfRule>
  </conditionalFormatting>
  <conditionalFormatting sqref="Z86">
    <cfRule type="cellIs" dxfId="4142" priority="4547" operator="greaterThan">
      <formula>G86</formula>
    </cfRule>
    <cfRule type="cellIs" dxfId="4141" priority="4545" operator="equal">
      <formula>G86</formula>
    </cfRule>
    <cfRule type="expression" dxfId="4140" priority="4544">
      <formula>Z86=0</formula>
    </cfRule>
  </conditionalFormatting>
  <conditionalFormatting sqref="Z90">
    <cfRule type="cellIs" dxfId="4139" priority="4543" operator="greaterThan">
      <formula>G90</formula>
    </cfRule>
    <cfRule type="cellIs" dxfId="4138" priority="4541" operator="equal">
      <formula>G90</formula>
    </cfRule>
    <cfRule type="expression" dxfId="4137" priority="4540">
      <formula>Z90=0</formula>
    </cfRule>
  </conditionalFormatting>
  <conditionalFormatting sqref="Z94">
    <cfRule type="cellIs" dxfId="4136" priority="4537" operator="equal">
      <formula>G94</formula>
    </cfRule>
    <cfRule type="expression" dxfId="4135" priority="4536">
      <formula>Z94=0</formula>
    </cfRule>
    <cfRule type="cellIs" dxfId="4134" priority="4539" operator="greaterThan">
      <formula>G94</formula>
    </cfRule>
  </conditionalFormatting>
  <conditionalFormatting sqref="Z98">
    <cfRule type="expression" dxfId="4133" priority="4532">
      <formula>Z98=0</formula>
    </cfRule>
    <cfRule type="cellIs" dxfId="4132" priority="4533" operator="equal">
      <formula>G98</formula>
    </cfRule>
    <cfRule type="cellIs" dxfId="4131" priority="4535" operator="greaterThan">
      <formula>G98</formula>
    </cfRule>
  </conditionalFormatting>
  <conditionalFormatting sqref="Z102">
    <cfRule type="cellIs" dxfId="4130" priority="2235" operator="greaterThan">
      <formula>G102</formula>
    </cfRule>
    <cfRule type="expression" dxfId="4129" priority="2232">
      <formula>Z102=0</formula>
    </cfRule>
    <cfRule type="cellIs" dxfId="4128" priority="2233" operator="equal">
      <formula>G102</formula>
    </cfRule>
  </conditionalFormatting>
  <conditionalFormatting sqref="Z106">
    <cfRule type="expression" dxfId="4127" priority="2173">
      <formula>Z106=0</formula>
    </cfRule>
    <cfRule type="cellIs" dxfId="4126" priority="2174" operator="equal">
      <formula>G106</formula>
    </cfRule>
    <cfRule type="cellIs" dxfId="4125" priority="2176" operator="greaterThan">
      <formula>G106</formula>
    </cfRule>
  </conditionalFormatting>
  <conditionalFormatting sqref="Z110">
    <cfRule type="expression" dxfId="4124" priority="1406">
      <formula>Z110=0</formula>
    </cfRule>
    <cfRule type="cellIs" dxfId="4123" priority="1407" operator="equal">
      <formula>G110</formula>
    </cfRule>
    <cfRule type="cellIs" dxfId="4122" priority="1409" operator="greaterThan">
      <formula>G110</formula>
    </cfRule>
  </conditionalFormatting>
  <conditionalFormatting sqref="Z114">
    <cfRule type="expression" dxfId="4121" priority="1347">
      <formula>Z114=0</formula>
    </cfRule>
    <cfRule type="cellIs" dxfId="4120" priority="1348" operator="equal">
      <formula>G114</formula>
    </cfRule>
    <cfRule type="cellIs" dxfId="4119" priority="1350" operator="greaterThan">
      <formula>G114</formula>
    </cfRule>
  </conditionalFormatting>
  <conditionalFormatting sqref="Z118">
    <cfRule type="cellIs" dxfId="4118" priority="1291" operator="greaterThan">
      <formula>G118</formula>
    </cfRule>
    <cfRule type="cellIs" dxfId="4117" priority="1289" operator="equal">
      <formula>G118</formula>
    </cfRule>
    <cfRule type="expression" dxfId="4116" priority="1288">
      <formula>Z118=0</formula>
    </cfRule>
  </conditionalFormatting>
  <conditionalFormatting sqref="Z122">
    <cfRule type="cellIs" dxfId="4115" priority="2117" operator="greaterThan">
      <formula>G122</formula>
    </cfRule>
    <cfRule type="expression" dxfId="4114" priority="2114">
      <formula>Z122=0</formula>
    </cfRule>
    <cfRule type="cellIs" dxfId="4113" priority="2115" operator="equal">
      <formula>G122</formula>
    </cfRule>
  </conditionalFormatting>
  <conditionalFormatting sqref="Z126">
    <cfRule type="expression" dxfId="4112" priority="4528">
      <formula>Z126=0</formula>
    </cfRule>
    <cfRule type="cellIs" dxfId="4111" priority="4529" operator="equal">
      <formula>G126</formula>
    </cfRule>
    <cfRule type="cellIs" dxfId="4110" priority="4531" operator="greaterThan">
      <formula>G126</formula>
    </cfRule>
  </conditionalFormatting>
  <conditionalFormatting sqref="Z130">
    <cfRule type="expression" dxfId="4109" priority="1229">
      <formula>Z130=0</formula>
    </cfRule>
    <cfRule type="cellIs" dxfId="4108" priority="1230" operator="equal">
      <formula>G130</formula>
    </cfRule>
    <cfRule type="cellIs" dxfId="4107" priority="1232" operator="greaterThan">
      <formula>G130</formula>
    </cfRule>
  </conditionalFormatting>
  <conditionalFormatting sqref="Z134">
    <cfRule type="expression" dxfId="4106" priority="1170">
      <formula>Z134=0</formula>
    </cfRule>
    <cfRule type="cellIs" dxfId="4105" priority="1173" operator="greaterThan">
      <formula>G134</formula>
    </cfRule>
    <cfRule type="cellIs" dxfId="4104" priority="1171" operator="equal">
      <formula>G134</formula>
    </cfRule>
  </conditionalFormatting>
  <conditionalFormatting sqref="Z138">
    <cfRule type="cellIs" dxfId="4103" priority="1114" operator="greaterThan">
      <formula>G138</formula>
    </cfRule>
    <cfRule type="cellIs" dxfId="4102" priority="1112" operator="equal">
      <formula>G138</formula>
    </cfRule>
    <cfRule type="expression" dxfId="4101" priority="1111">
      <formula>Z138=0</formula>
    </cfRule>
  </conditionalFormatting>
  <conditionalFormatting sqref="Z142">
    <cfRule type="expression" dxfId="4100" priority="1052">
      <formula>Z142=0</formula>
    </cfRule>
    <cfRule type="cellIs" dxfId="4099" priority="1053" operator="equal">
      <formula>G142</formula>
    </cfRule>
    <cfRule type="cellIs" dxfId="4098" priority="1055" operator="greaterThan">
      <formula>G142</formula>
    </cfRule>
  </conditionalFormatting>
  <conditionalFormatting sqref="Z146">
    <cfRule type="cellIs" dxfId="4097" priority="4527" operator="greaterThan">
      <formula>G146</formula>
    </cfRule>
    <cfRule type="cellIs" dxfId="4096" priority="4525" operator="equal">
      <formula>G146</formula>
    </cfRule>
    <cfRule type="expression" dxfId="4095" priority="4524">
      <formula>Z146=0</formula>
    </cfRule>
  </conditionalFormatting>
  <conditionalFormatting sqref="Z150">
    <cfRule type="cellIs" dxfId="4094" priority="994" operator="equal">
      <formula>G150</formula>
    </cfRule>
    <cfRule type="expression" dxfId="4093" priority="993">
      <formula>Z150=0</formula>
    </cfRule>
    <cfRule type="cellIs" dxfId="4092" priority="996" operator="greaterThan">
      <formula>G150</formula>
    </cfRule>
  </conditionalFormatting>
  <conditionalFormatting sqref="Z154">
    <cfRule type="expression" dxfId="4091" priority="934">
      <formula>Z154=0</formula>
    </cfRule>
    <cfRule type="cellIs" dxfId="4090" priority="935" operator="equal">
      <formula>G154</formula>
    </cfRule>
    <cfRule type="cellIs" dxfId="4089" priority="937" operator="greaterThan">
      <formula>G154</formula>
    </cfRule>
  </conditionalFormatting>
  <conditionalFormatting sqref="Z158">
    <cfRule type="cellIs" dxfId="4088" priority="878" operator="greaterThan">
      <formula>G158</formula>
    </cfRule>
    <cfRule type="expression" dxfId="4087" priority="875">
      <formula>Z158=0</formula>
    </cfRule>
    <cfRule type="cellIs" dxfId="4086" priority="876" operator="equal">
      <formula>G158</formula>
    </cfRule>
  </conditionalFormatting>
  <conditionalFormatting sqref="Z162">
    <cfRule type="cellIs" dxfId="4085" priority="819" operator="greaterThan">
      <formula>G162</formula>
    </cfRule>
    <cfRule type="cellIs" dxfId="4084" priority="817" operator="equal">
      <formula>G162</formula>
    </cfRule>
    <cfRule type="expression" dxfId="4083" priority="816">
      <formula>Z162=0</formula>
    </cfRule>
  </conditionalFormatting>
  <conditionalFormatting sqref="Z166">
    <cfRule type="cellIs" dxfId="4082" priority="4521" operator="equal">
      <formula>G166</formula>
    </cfRule>
    <cfRule type="cellIs" dxfId="4081" priority="4523" operator="greaterThan">
      <formula>G166</formula>
    </cfRule>
    <cfRule type="expression" dxfId="4080" priority="4520">
      <formula>Z166=0</formula>
    </cfRule>
  </conditionalFormatting>
  <conditionalFormatting sqref="Z170">
    <cfRule type="cellIs" dxfId="4079" priority="699" operator="equal">
      <formula>G170</formula>
    </cfRule>
    <cfRule type="expression" dxfId="4078" priority="698">
      <formula>Z170=0</formula>
    </cfRule>
    <cfRule type="cellIs" dxfId="4077" priority="701" operator="greaterThan">
      <formula>G170</formula>
    </cfRule>
  </conditionalFormatting>
  <conditionalFormatting sqref="Z174">
    <cfRule type="cellIs" dxfId="4076" priority="760" operator="greaterThan">
      <formula>G174</formula>
    </cfRule>
    <cfRule type="expression" dxfId="4075" priority="757">
      <formula>Z174=0</formula>
    </cfRule>
    <cfRule type="cellIs" dxfId="4074" priority="758" operator="equal">
      <formula>G174</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expression" dxfId="4070" priority="344">
      <formula>Z182=0</formula>
    </cfRule>
    <cfRule type="cellIs" dxfId="4069" priority="347" operator="greaterThan">
      <formula>G182</formula>
    </cfRule>
    <cfRule type="cellIs" dxfId="4068" priority="345" operator="equal">
      <formula>G182</formula>
    </cfRule>
  </conditionalFormatting>
  <conditionalFormatting sqref="Z186">
    <cfRule type="cellIs" dxfId="4067" priority="288" operator="greaterThan">
      <formula>G186</formula>
    </cfRule>
    <cfRule type="cellIs" dxfId="4066" priority="286" operator="equal">
      <formula>G186</formula>
    </cfRule>
    <cfRule type="expression" dxfId="4065" priority="285">
      <formula>Z186=0</formula>
    </cfRule>
  </conditionalFormatting>
  <conditionalFormatting sqref="Z190">
    <cfRule type="cellIs" dxfId="4064" priority="4515" operator="greaterThan">
      <formula>G190</formula>
    </cfRule>
    <cfRule type="expression" dxfId="4063" priority="4512">
      <formula>Z190=0</formula>
    </cfRule>
    <cfRule type="cellIs" dxfId="4062" priority="4513" operator="equal">
      <formula>G190</formula>
    </cfRule>
  </conditionalFormatting>
  <conditionalFormatting sqref="Z194">
    <cfRule type="cellIs" dxfId="4061" priority="4509" operator="equal">
      <formula>G194</formula>
    </cfRule>
    <cfRule type="cellIs" dxfId="4060" priority="4511" operator="greaterThan">
      <formula>G194</formula>
    </cfRule>
    <cfRule type="expression" dxfId="4059" priority="4508">
      <formula>Z194=0</formula>
    </cfRule>
  </conditionalFormatting>
  <conditionalFormatting sqref="Z198">
    <cfRule type="expression" dxfId="4058" priority="4504">
      <formula>Z198=0</formula>
    </cfRule>
    <cfRule type="cellIs" dxfId="4057" priority="4505" operator="equal">
      <formula>G198</formula>
    </cfRule>
    <cfRule type="cellIs" dxfId="4056" priority="4507" operator="greaterThan">
      <formula>G198</formula>
    </cfRule>
  </conditionalFormatting>
  <conditionalFormatting sqref="Z202">
    <cfRule type="expression" dxfId="4055" priority="4500">
      <formula>Z202=0</formula>
    </cfRule>
    <cfRule type="cellIs" dxfId="4054" priority="4501" operator="equal">
      <formula>G202</formula>
    </cfRule>
    <cfRule type="cellIs" dxfId="4053" priority="4503" operator="greaterThan">
      <formula>G202</formula>
    </cfRule>
  </conditionalFormatting>
  <conditionalFormatting sqref="Z206">
    <cfRule type="expression" dxfId="4052" priority="4496">
      <formula>Z206=0</formula>
    </cfRule>
    <cfRule type="cellIs" dxfId="4051" priority="4497" operator="equal">
      <formula>G206</formula>
    </cfRule>
    <cfRule type="cellIs" dxfId="4050" priority="4499" operator="greaterThan">
      <formula>G206</formula>
    </cfRule>
  </conditionalFormatting>
  <conditionalFormatting sqref="Z210">
    <cfRule type="expression" dxfId="4049" priority="4492">
      <formula>Z210=0</formula>
    </cfRule>
    <cfRule type="cellIs" dxfId="4048" priority="4493" operator="equal">
      <formula>G210</formula>
    </cfRule>
    <cfRule type="cellIs" dxfId="4047" priority="4495" operator="greaterThan">
      <formula>G210</formula>
    </cfRule>
  </conditionalFormatting>
  <conditionalFormatting sqref="Z215">
    <cfRule type="cellIs" dxfId="4046" priority="4491" operator="greaterThan">
      <formula>G215</formula>
    </cfRule>
    <cfRule type="cellIs" dxfId="4045" priority="4489" operator="equal">
      <formula>G215</formula>
    </cfRule>
    <cfRule type="expression" dxfId="4044" priority="4488">
      <formula>Z215=0</formula>
    </cfRule>
  </conditionalFormatting>
  <conditionalFormatting sqref="Z219">
    <cfRule type="cellIs" dxfId="4043" priority="4485" operator="equal">
      <formula>G219</formula>
    </cfRule>
    <cfRule type="cellIs" dxfId="4042" priority="4487" operator="greaterThan">
      <formula>G219</formula>
    </cfRule>
    <cfRule type="expression" dxfId="4041" priority="4484">
      <formula>Z219=0</formula>
    </cfRule>
  </conditionalFormatting>
  <conditionalFormatting sqref="Z223">
    <cfRule type="expression" dxfId="4040" priority="4480">
      <formula>Z223=0</formula>
    </cfRule>
    <cfRule type="cellIs" dxfId="4039" priority="4481" operator="equal">
      <formula>G223</formula>
    </cfRule>
    <cfRule type="cellIs" dxfId="4038" priority="4483" operator="greaterThan">
      <formula>G223</formula>
    </cfRule>
  </conditionalFormatting>
  <conditionalFormatting sqref="Z227">
    <cfRule type="cellIs" dxfId="4037" priority="4477" operator="equal">
      <formula>G227</formula>
    </cfRule>
    <cfRule type="cellIs" dxfId="4036" priority="4479" operator="greaterThan">
      <formula>G227</formula>
    </cfRule>
    <cfRule type="expression" dxfId="4035" priority="4476">
      <formula>Z227=0</formula>
    </cfRule>
  </conditionalFormatting>
  <conditionalFormatting sqref="Z231">
    <cfRule type="cellIs" dxfId="4034" priority="4473" operator="equal">
      <formula>G231</formula>
    </cfRule>
    <cfRule type="expression" dxfId="4033" priority="4472">
      <formula>Z231=0</formula>
    </cfRule>
    <cfRule type="cellIs" dxfId="4032" priority="4475" operator="greaterThan">
      <formula>G231</formula>
    </cfRule>
  </conditionalFormatting>
  <conditionalFormatting sqref="Z235">
    <cfRule type="cellIs" dxfId="4031" priority="4469" operator="equal">
      <formula>G235</formula>
    </cfRule>
    <cfRule type="cellIs" dxfId="4030" priority="4471" operator="greaterThan">
      <formula>G235</formula>
    </cfRule>
    <cfRule type="expression" dxfId="4029" priority="4468">
      <formula>Z235=0</formula>
    </cfRule>
  </conditionalFormatting>
  <conditionalFormatting sqref="Z239">
    <cfRule type="expression" dxfId="4028" priority="2055">
      <formula>Z239=0</formula>
    </cfRule>
    <cfRule type="cellIs" dxfId="4027" priority="2056" operator="equal">
      <formula>G239</formula>
    </cfRule>
    <cfRule type="cellIs" dxfId="4026" priority="2058" operator="greaterThan">
      <formula>G239</formula>
    </cfRule>
  </conditionalFormatting>
  <conditionalFormatting sqref="Z243">
    <cfRule type="cellIs" dxfId="4025" priority="4465" operator="equal">
      <formula>G243</formula>
    </cfRule>
    <cfRule type="cellIs" dxfId="4024" priority="4467" operator="greaterThan">
      <formula>G243</formula>
    </cfRule>
    <cfRule type="expression" dxfId="4023" priority="4464">
      <formula>Z243=0</formula>
    </cfRule>
  </conditionalFormatting>
  <conditionalFormatting sqref="Z247">
    <cfRule type="expression" dxfId="4022" priority="4460">
      <formula>Z247=0</formula>
    </cfRule>
    <cfRule type="cellIs" dxfId="4021" priority="4463" operator="greaterThan">
      <formula>G247</formula>
    </cfRule>
    <cfRule type="cellIs" dxfId="4020" priority="4461" operator="equal">
      <formula>G247</formula>
    </cfRule>
  </conditionalFormatting>
  <conditionalFormatting sqref="Z251">
    <cfRule type="cellIs" dxfId="4019" priority="4459" operator="greaterThan">
      <formula>G251</formula>
    </cfRule>
    <cfRule type="expression" dxfId="4018" priority="4456">
      <formula>Z251=0</formula>
    </cfRule>
    <cfRule type="cellIs" dxfId="4017" priority="4457" operator="equal">
      <formula>G251</formula>
    </cfRule>
  </conditionalFormatting>
  <conditionalFormatting sqref="Z255">
    <cfRule type="expression" dxfId="4016" priority="4452">
      <formula>Z255=0</formula>
    </cfRule>
    <cfRule type="cellIs" dxfId="4015" priority="4455" operator="greaterThan">
      <formula>G255</formula>
    </cfRule>
    <cfRule type="cellIs" dxfId="4014" priority="4453" operator="equal">
      <formula>G255</formula>
    </cfRule>
  </conditionalFormatting>
  <conditionalFormatting sqref="Z259">
    <cfRule type="cellIs" dxfId="4013" priority="1999" operator="greaterThan">
      <formula>G259</formula>
    </cfRule>
    <cfRule type="expression" dxfId="4012" priority="1996">
      <formula>Z259=0</formula>
    </cfRule>
    <cfRule type="cellIs" dxfId="4011" priority="1997" operator="equal">
      <formula>G259</formula>
    </cfRule>
  </conditionalFormatting>
  <conditionalFormatting sqref="Z263">
    <cfRule type="cellIs" dxfId="4010" priority="4449" operator="equal">
      <formula>G263</formula>
    </cfRule>
    <cfRule type="cellIs" dxfId="4009" priority="4451" operator="greaterThan">
      <formula>G263</formula>
    </cfRule>
    <cfRule type="expression" dxfId="4008" priority="4448">
      <formula>Z263=0</formula>
    </cfRule>
  </conditionalFormatting>
  <conditionalFormatting sqref="Z269">
    <cfRule type="cellIs" dxfId="4007" priority="4447" operator="greaterThan">
      <formula>G269</formula>
    </cfRule>
    <cfRule type="cellIs" dxfId="4006" priority="4445" operator="equal">
      <formula>G269</formula>
    </cfRule>
    <cfRule type="expression" dxfId="4005" priority="4444">
      <formula>Z269=0</formula>
    </cfRule>
  </conditionalFormatting>
  <conditionalFormatting sqref="Z273">
    <cfRule type="cellIs" dxfId="4004" priority="1881" operator="greaterThan">
      <formula>G273</formula>
    </cfRule>
    <cfRule type="cellIs" dxfId="4003" priority="1879" operator="equal">
      <formula>G273</formula>
    </cfRule>
    <cfRule type="expression" dxfId="4002" priority="1878">
      <formula>Z273=0</formula>
    </cfRule>
  </conditionalFormatting>
  <conditionalFormatting sqref="Z277">
    <cfRule type="cellIs" dxfId="4001" priority="640" operator="equal">
      <formula>G277</formula>
    </cfRule>
    <cfRule type="cellIs" dxfId="4000" priority="642" operator="greaterThan">
      <formula>G277</formula>
    </cfRule>
    <cfRule type="expression" dxfId="3999" priority="639">
      <formula>Z277=0</formula>
    </cfRule>
  </conditionalFormatting>
  <conditionalFormatting sqref="Z281">
    <cfRule type="expression" dxfId="3998" priority="1819">
      <formula>Z281=0</formula>
    </cfRule>
    <cfRule type="cellIs" dxfId="3997" priority="1822" operator="greaterThan">
      <formula>G281</formula>
    </cfRule>
    <cfRule type="cellIs" dxfId="3996" priority="1820" operator="equal">
      <formula>G281</formula>
    </cfRule>
  </conditionalFormatting>
  <conditionalFormatting sqref="Z285">
    <cfRule type="expression" dxfId="3995" priority="1937">
      <formula>Z285=0</formula>
    </cfRule>
    <cfRule type="cellIs" dxfId="3994" priority="1940" operator="greaterThan">
      <formula>G285</formula>
    </cfRule>
    <cfRule type="cellIs" dxfId="3993" priority="1938" operator="equal">
      <formula>G285</formula>
    </cfRule>
  </conditionalFormatting>
  <conditionalFormatting sqref="Z290">
    <cfRule type="expression" dxfId="3992" priority="4440">
      <formula>Z290=0</formula>
    </cfRule>
    <cfRule type="cellIs" dxfId="3991" priority="4441" operator="equal">
      <formula>G290</formula>
    </cfRule>
    <cfRule type="cellIs" dxfId="3990" priority="4443" operator="greaterThan">
      <formula>G290</formula>
    </cfRule>
  </conditionalFormatting>
  <conditionalFormatting sqref="Z295">
    <cfRule type="cellIs" dxfId="3989" priority="4437" operator="equal">
      <formula>G295</formula>
    </cfRule>
    <cfRule type="cellIs" dxfId="3988" priority="4439" operator="greaterThan">
      <formula>G295</formula>
    </cfRule>
    <cfRule type="expression" dxfId="3987" priority="4436">
      <formula>Z295=0</formula>
    </cfRule>
  </conditionalFormatting>
  <conditionalFormatting sqref="Z300">
    <cfRule type="cellIs" dxfId="3986" priority="4435" operator="greaterThan">
      <formula>G300</formula>
    </cfRule>
    <cfRule type="cellIs" dxfId="3985" priority="4433" operator="equal">
      <formula>G300</formula>
    </cfRule>
    <cfRule type="expression" dxfId="3984" priority="4432">
      <formula>Z300=0</formula>
    </cfRule>
  </conditionalFormatting>
  <conditionalFormatting sqref="Z304">
    <cfRule type="cellIs" dxfId="3983" priority="4431" operator="greaterThan">
      <formula>G304</formula>
    </cfRule>
    <cfRule type="cellIs" dxfId="3982" priority="4429" operator="equal">
      <formula>G304</formula>
    </cfRule>
    <cfRule type="expression" dxfId="3981" priority="4428">
      <formula>Z304=0</formula>
    </cfRule>
  </conditionalFormatting>
  <conditionalFormatting sqref="Z308">
    <cfRule type="cellIs" dxfId="3980" priority="4425" operator="equal">
      <formula>G308</formula>
    </cfRule>
    <cfRule type="expression" dxfId="3979" priority="4424">
      <formula>Z308=0</formula>
    </cfRule>
    <cfRule type="cellIs" dxfId="3978" priority="4427" operator="greaterThan">
      <formula>G308</formula>
    </cfRule>
  </conditionalFormatting>
  <conditionalFormatting sqref="Z312">
    <cfRule type="cellIs" dxfId="3977" priority="4423" operator="greaterThan">
      <formula>G312</formula>
    </cfRule>
    <cfRule type="expression" dxfId="3976" priority="4420">
      <formula>Z312=0</formula>
    </cfRule>
    <cfRule type="cellIs" dxfId="3975" priority="4421" operator="equal">
      <formula>G312</formula>
    </cfRule>
  </conditionalFormatting>
  <conditionalFormatting sqref="Z316">
    <cfRule type="cellIs" dxfId="3974" priority="4419" operator="greaterThan">
      <formula>G316</formula>
    </cfRule>
    <cfRule type="cellIs" dxfId="3973" priority="4417" operator="equal">
      <formula>G316</formula>
    </cfRule>
    <cfRule type="expression" dxfId="3972" priority="4416">
      <formula>Z316=0</formula>
    </cfRule>
  </conditionalFormatting>
  <conditionalFormatting sqref="Z320">
    <cfRule type="expression" dxfId="3971" priority="4412">
      <formula>Z320=0</formula>
    </cfRule>
    <cfRule type="cellIs" dxfId="3970" priority="4413" operator="equal">
      <formula>G320</formula>
    </cfRule>
    <cfRule type="cellIs" dxfId="3969" priority="4415" operator="greaterThan">
      <formula>G320</formula>
    </cfRule>
  </conditionalFormatting>
  <conditionalFormatting sqref="Z324">
    <cfRule type="cellIs" dxfId="3968" priority="4411" operator="greaterThan">
      <formula>G324</formula>
    </cfRule>
    <cfRule type="cellIs" dxfId="3967" priority="4409" operator="equal">
      <formula>G324</formula>
    </cfRule>
    <cfRule type="expression" dxfId="3966" priority="4408">
      <formula>Z324=0</formula>
    </cfRule>
  </conditionalFormatting>
  <conditionalFormatting sqref="Z328">
    <cfRule type="cellIs" dxfId="3965" priority="4407" operator="greaterThan">
      <formula>G328</formula>
    </cfRule>
    <cfRule type="cellIs" dxfId="3964" priority="4405" operator="equal">
      <formula>G328</formula>
    </cfRule>
    <cfRule type="expression" dxfId="3963" priority="4404">
      <formula>Z328=0</formula>
    </cfRule>
  </conditionalFormatting>
  <conditionalFormatting sqref="Z332">
    <cfRule type="cellIs" dxfId="3962" priority="4403" operator="greaterThan">
      <formula>G332</formula>
    </cfRule>
    <cfRule type="cellIs" dxfId="3961" priority="4401" operator="equal">
      <formula>G332</formula>
    </cfRule>
    <cfRule type="expression" dxfId="3960" priority="4400">
      <formula>Z332=0</formula>
    </cfRule>
  </conditionalFormatting>
  <conditionalFormatting sqref="Z338">
    <cfRule type="expression" dxfId="3959" priority="4396">
      <formula>Z338=0</formula>
    </cfRule>
    <cfRule type="cellIs" dxfId="3958" priority="4399" operator="greaterThan">
      <formula>G338</formula>
    </cfRule>
    <cfRule type="cellIs" dxfId="3957" priority="4397" operator="equal">
      <formula>G338</formula>
    </cfRule>
  </conditionalFormatting>
  <conditionalFormatting sqref="Z342">
    <cfRule type="cellIs" dxfId="3956" priority="4395" operator="greaterThan">
      <formula>G342</formula>
    </cfRule>
    <cfRule type="cellIs" dxfId="3955" priority="4393" operator="equal">
      <formula>G342</formula>
    </cfRule>
    <cfRule type="expression" dxfId="3954" priority="4392">
      <formula>Z342=0</formula>
    </cfRule>
  </conditionalFormatting>
  <conditionalFormatting sqref="Z346">
    <cfRule type="expression" dxfId="3953" priority="4388">
      <formula>Z346=0</formula>
    </cfRule>
    <cfRule type="cellIs" dxfId="3952" priority="4391" operator="greaterThan">
      <formula>G346</formula>
    </cfRule>
    <cfRule type="cellIs" dxfId="3951" priority="4389" operator="equal">
      <formula>G346</formula>
    </cfRule>
  </conditionalFormatting>
  <conditionalFormatting sqref="Z351">
    <cfRule type="cellIs" dxfId="3950" priority="4387" operator="greaterThan">
      <formula>G351</formula>
    </cfRule>
    <cfRule type="cellIs" dxfId="3949" priority="4385" operator="equal">
      <formula>G351</formula>
    </cfRule>
    <cfRule type="expression" dxfId="3948" priority="4384">
      <formula>Z351=0</formula>
    </cfRule>
  </conditionalFormatting>
  <conditionalFormatting sqref="Z355">
    <cfRule type="expression" dxfId="3947" priority="4380">
      <formula>Z355=0</formula>
    </cfRule>
    <cfRule type="cellIs" dxfId="3946" priority="4383" operator="greaterThan">
      <formula>G355</formula>
    </cfRule>
    <cfRule type="cellIs" dxfId="3945" priority="4381" operator="equal">
      <formula>G355</formula>
    </cfRule>
  </conditionalFormatting>
  <conditionalFormatting sqref="Z359">
    <cfRule type="cellIs" dxfId="3944" priority="4377" operator="equal">
      <formula>G359</formula>
    </cfRule>
    <cfRule type="expression" dxfId="3943" priority="4376">
      <formula>Z359=0</formula>
    </cfRule>
    <cfRule type="cellIs" dxfId="3942" priority="4379" operator="greaterThan">
      <formula>G359</formula>
    </cfRule>
  </conditionalFormatting>
  <conditionalFormatting sqref="Z364">
    <cfRule type="expression" dxfId="3941" priority="4372">
      <formula>Z364=0</formula>
    </cfRule>
    <cfRule type="cellIs" dxfId="3940" priority="4375" operator="greaterThan">
      <formula>G364</formula>
    </cfRule>
    <cfRule type="cellIs" dxfId="3939" priority="4373" operator="equal">
      <formula>G364</formula>
    </cfRule>
  </conditionalFormatting>
  <conditionalFormatting sqref="Z368">
    <cfRule type="cellIs" dxfId="3938" priority="4369" operator="equal">
      <formula>G368</formula>
    </cfRule>
    <cfRule type="cellIs" dxfId="3937" priority="4371" operator="greaterThan">
      <formula>G368</formula>
    </cfRule>
    <cfRule type="expression" dxfId="3936" priority="4368">
      <formula>Z368=0</formula>
    </cfRule>
  </conditionalFormatting>
  <conditionalFormatting sqref="Z372">
    <cfRule type="cellIs" dxfId="3935" priority="4367" operator="greaterThan">
      <formula>G372</formula>
    </cfRule>
    <cfRule type="cellIs" dxfId="3934" priority="4365" operator="equal">
      <formula>G372</formula>
    </cfRule>
    <cfRule type="expression" dxfId="3933" priority="4364">
      <formula>Z372=0</formula>
    </cfRule>
  </conditionalFormatting>
  <conditionalFormatting sqref="Z378">
    <cfRule type="expression" dxfId="3932" priority="4360">
      <formula>Z378=0</formula>
    </cfRule>
    <cfRule type="cellIs" dxfId="3931" priority="4361" operator="equal">
      <formula>G378</formula>
    </cfRule>
    <cfRule type="cellIs" dxfId="3930" priority="4363" operator="greaterThan">
      <formula>G378</formula>
    </cfRule>
  </conditionalFormatting>
  <conditionalFormatting sqref="Z382">
    <cfRule type="cellIs" dxfId="3929" priority="4359" operator="greaterThan">
      <formula>G382</formula>
    </cfRule>
    <cfRule type="cellIs" dxfId="3928" priority="4357" operator="equal">
      <formula>G382</formula>
    </cfRule>
    <cfRule type="expression" dxfId="3927" priority="4356">
      <formula>Z382=0</formula>
    </cfRule>
  </conditionalFormatting>
  <conditionalFormatting sqref="Z386">
    <cfRule type="cellIs" dxfId="3926" priority="4355" operator="greaterThan">
      <formula>G386</formula>
    </cfRule>
    <cfRule type="expression" dxfId="3925" priority="4352">
      <formula>Z386=0</formula>
    </cfRule>
    <cfRule type="cellIs" dxfId="3924" priority="4353" operator="equal">
      <formula>G386</formula>
    </cfRule>
  </conditionalFormatting>
  <conditionalFormatting sqref="Z391">
    <cfRule type="cellIs" dxfId="3923" priority="4349" operator="equal">
      <formula>G391</formula>
    </cfRule>
    <cfRule type="expression" dxfId="3922" priority="4348">
      <formula>Z391=0</formula>
    </cfRule>
    <cfRule type="cellIs" dxfId="3921" priority="4351" operator="greaterThan">
      <formula>G391</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expression" dxfId="3914" priority="1594">
      <formula>Z404=0</formula>
    </cfRule>
    <cfRule type="cellIs" dxfId="3913" priority="1595" operator="equal">
      <formula>G404</formula>
    </cfRule>
    <cfRule type="cellIs" dxfId="3912" priority="1596" operator="greaterThan">
      <formula>G404</formula>
    </cfRule>
  </conditionalFormatting>
  <conditionalFormatting sqref="Z408">
    <cfRule type="cellIs" dxfId="3911" priority="1478" operator="greaterThan">
      <formula>G408</formula>
    </cfRule>
    <cfRule type="cellIs" dxfId="3910" priority="1477" operator="equal">
      <formula>G408</formula>
    </cfRule>
    <cfRule type="expression" dxfId="3909" priority="1476">
      <formula>Z408=0</formula>
    </cfRule>
  </conditionalFormatting>
  <conditionalFormatting sqref="Z412">
    <cfRule type="cellIs" dxfId="3908" priority="1537" operator="greaterThan">
      <formula>G412</formula>
    </cfRule>
    <cfRule type="expression" dxfId="3907" priority="1535">
      <formula>Z412=0</formula>
    </cfRule>
    <cfRule type="cellIs" dxfId="3906" priority="1536" operator="equal">
      <formula>G412</formula>
    </cfRule>
  </conditionalFormatting>
  <conditionalFormatting sqref="Z417">
    <cfRule type="cellIs" dxfId="3905" priority="260" operator="greaterThan">
      <formula>G417</formula>
    </cfRule>
    <cfRule type="cellIs" dxfId="3904" priority="259" operator="equal">
      <formula>G417</formula>
    </cfRule>
    <cfRule type="expression" dxfId="3903" priority="258">
      <formula>Z417=0</formula>
    </cfRule>
  </conditionalFormatting>
  <conditionalFormatting sqref="Z418">
    <cfRule type="cellIs" dxfId="3902" priority="221" operator="equal">
      <formula>G418</formula>
    </cfRule>
    <cfRule type="expression" dxfId="3901" priority="220">
      <formula>Z418=0</formula>
    </cfRule>
    <cfRule type="cellIs" dxfId="3900" priority="222" operator="greaterThan">
      <formula>G418</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9" operator="greaterThan">
      <formula>G421</formula>
    </cfRule>
    <cfRule type="cellIs" dxfId="3895" priority="4337" operator="equal">
      <formula>G421</formula>
    </cfRule>
    <cfRule type="expression" dxfId="3894" priority="4336">
      <formula>Z421=0</formula>
    </cfRule>
  </conditionalFormatting>
  <conditionalFormatting sqref="Z425">
    <cfRule type="expression" dxfId="3893" priority="4332">
      <formula>Z425=0</formula>
    </cfRule>
    <cfRule type="cellIs" dxfId="3892" priority="4335" operator="greaterThan">
      <formula>G425</formula>
    </cfRule>
    <cfRule type="cellIs" dxfId="3891" priority="4333" operator="equal">
      <formula>G425</formula>
    </cfRule>
  </conditionalFormatting>
  <conditionalFormatting sqref="Z429">
    <cfRule type="cellIs" dxfId="3890" priority="4331" operator="greaterThan">
      <formula>G429</formula>
    </cfRule>
    <cfRule type="expression" dxfId="3889" priority="4328">
      <formula>Z429=0</formula>
    </cfRule>
    <cfRule type="cellIs" dxfId="3888" priority="4329" operator="equal">
      <formula>G429</formula>
    </cfRule>
  </conditionalFormatting>
  <conditionalFormatting sqref="Z434">
    <cfRule type="cellIs" dxfId="3887" priority="593" operator="greaterThan">
      <formula>G434</formula>
    </cfRule>
    <cfRule type="cellIs" dxfId="3886" priority="592" operator="equal">
      <formula>G434</formula>
    </cfRule>
    <cfRule type="expression" dxfId="3885" priority="591">
      <formula>Z434=0</formula>
    </cfRule>
  </conditionalFormatting>
  <conditionalFormatting sqref="Z438">
    <cfRule type="cellIs" dxfId="3884" priority="534" operator="greaterThan">
      <formula>G438</formula>
    </cfRule>
    <cfRule type="cellIs" dxfId="3883" priority="533" operator="equal">
      <formula>G438</formula>
    </cfRule>
    <cfRule type="expression" dxfId="3882" priority="532">
      <formula>Z438=0</formula>
    </cfRule>
  </conditionalFormatting>
  <conditionalFormatting sqref="Z442">
    <cfRule type="cellIs" dxfId="3881" priority="475" operator="greaterThan">
      <formula>G442</formula>
    </cfRule>
    <cfRule type="expression" dxfId="3880" priority="473">
      <formula>Z442=0</formula>
    </cfRule>
    <cfRule type="cellIs" dxfId="3879" priority="474" operator="equal">
      <formula>G442</formula>
    </cfRule>
  </conditionalFormatting>
  <conditionalFormatting sqref="Z446">
    <cfRule type="expression" dxfId="3878" priority="414">
      <formula>Z446=0</formula>
    </cfRule>
    <cfRule type="cellIs" dxfId="3877" priority="416" operator="greaterThan">
      <formula>G446</formula>
    </cfRule>
    <cfRule type="cellIs" dxfId="3876" priority="415" operator="equal">
      <formula>G446</formula>
    </cfRule>
  </conditionalFormatting>
  <conditionalFormatting sqref="Z451">
    <cfRule type="expression" dxfId="3875" priority="144">
      <formula>Z451=0</formula>
    </cfRule>
    <cfRule type="cellIs" dxfId="3874" priority="145" operator="equal">
      <formula>G451</formula>
    </cfRule>
    <cfRule type="cellIs" dxfId="3873" priority="146" operator="greaterThan">
      <formula>G451</formula>
    </cfRule>
  </conditionalFormatting>
  <conditionalFormatting sqref="Z452">
    <cfRule type="cellIs" dxfId="3872" priority="108" operator="greaterThan">
      <formula>G452</formula>
    </cfRule>
    <cfRule type="cellIs" dxfId="3871" priority="107" operator="equal">
      <formula>G452</formula>
    </cfRule>
    <cfRule type="expression" dxfId="3870" priority="106">
      <formula>Z452=0</formula>
    </cfRule>
  </conditionalFormatting>
  <conditionalFormatting sqref="Z453">
    <cfRule type="cellIs" dxfId="3869" priority="70" operator="greaterThan">
      <formula>G453</formula>
    </cfRule>
    <cfRule type="cellIs" dxfId="3868" priority="69" operator="equal">
      <formula>G453</formula>
    </cfRule>
    <cfRule type="expression" dxfId="3867" priority="68">
      <formula>Z453=0</formula>
    </cfRule>
  </conditionalFormatting>
  <conditionalFormatting sqref="Z454">
    <cfRule type="cellIs" dxfId="3866" priority="31" operator="equal">
      <formula>G454</formula>
    </cfRule>
    <cfRule type="cellIs" dxfId="3865" priority="32" operator="greaterThan">
      <formula>G454</formula>
    </cfRule>
    <cfRule type="expression" dxfId="3864" priority="30">
      <formula>Z454=0</formula>
    </cfRule>
  </conditionalFormatting>
  <conditionalFormatting sqref="Z456">
    <cfRule type="expression" dxfId="3863" priority="4324">
      <formula>Z456=0</formula>
    </cfRule>
    <cfRule type="cellIs" dxfId="3862" priority="4325" operator="equal">
      <formula>G456</formula>
    </cfRule>
    <cfRule type="cellIs" dxfId="3861" priority="4327" operator="greaterThan">
      <formula>G456</formula>
    </cfRule>
  </conditionalFormatting>
  <conditionalFormatting sqref="Z460">
    <cfRule type="cellIs" dxfId="3860" priority="4321" operator="equal">
      <formula>G460</formula>
    </cfRule>
    <cfRule type="expression" dxfId="3859" priority="4320">
      <formula>Z460=0</formula>
    </cfRule>
    <cfRule type="cellIs" dxfId="3858" priority="4323" operator="greaterThan">
      <formula>G460</formula>
    </cfRule>
  </conditionalFormatting>
  <conditionalFormatting sqref="Z464">
    <cfRule type="cellIs" dxfId="3857" priority="4317" operator="equal">
      <formula>G464</formula>
    </cfRule>
    <cfRule type="expression" dxfId="3856" priority="4316">
      <formula>Z464=0</formula>
    </cfRule>
    <cfRule type="cellIs" dxfId="3855" priority="4319" operator="greaterThan">
      <formula>G464</formula>
    </cfRule>
  </conditionalFormatting>
  <conditionalFormatting sqref="Z469">
    <cfRule type="expression" dxfId="3854" priority="4312">
      <formula>Z469=0</formula>
    </cfRule>
    <cfRule type="cellIs" dxfId="3853" priority="4315" operator="greaterThan">
      <formula>G469</formula>
    </cfRule>
    <cfRule type="cellIs" dxfId="3852" priority="4313" operator="equal">
      <formula>G469</formula>
    </cfRule>
  </conditionalFormatting>
  <conditionalFormatting sqref="Z473">
    <cfRule type="cellIs" dxfId="3851" priority="4309" operator="equal">
      <formula>G473</formula>
    </cfRule>
    <cfRule type="cellIs" dxfId="3850" priority="4311" operator="greaterThan">
      <formula>G473</formula>
    </cfRule>
    <cfRule type="expression" dxfId="3849" priority="4308">
      <formula>Z473=0</formula>
    </cfRule>
  </conditionalFormatting>
  <conditionalFormatting sqref="Z477">
    <cfRule type="cellIs" dxfId="3848" priority="4305" operator="equal">
      <formula>G477</formula>
    </cfRule>
    <cfRule type="cellIs" dxfId="3847" priority="4307" operator="greaterThan">
      <formula>G477</formula>
    </cfRule>
    <cfRule type="expression" dxfId="3846" priority="4304">
      <formula>Z477=0</formula>
    </cfRule>
  </conditionalFormatting>
  <conditionalFormatting sqref="Z482">
    <cfRule type="expression" dxfId="3845" priority="4300">
      <formula>Z482=0</formula>
    </cfRule>
    <cfRule type="cellIs" dxfId="3844" priority="4301" operator="equal">
      <formula>G482</formula>
    </cfRule>
    <cfRule type="cellIs" dxfId="3843" priority="4303" operator="greaterThan">
      <formula>G482</formula>
    </cfRule>
  </conditionalFormatting>
  <conditionalFormatting sqref="Z486">
    <cfRule type="expression" dxfId="3842" priority="4296">
      <formula>Z486=0</formula>
    </cfRule>
    <cfRule type="cellIs" dxfId="3841" priority="4297" operator="equal">
      <formula>G486</formula>
    </cfRule>
    <cfRule type="cellIs" dxfId="3840" priority="4299" operator="greaterThan">
      <formula>G486</formula>
    </cfRule>
  </conditionalFormatting>
  <conditionalFormatting sqref="Z490">
    <cfRule type="expression" dxfId="3839" priority="4292">
      <formula>Z490=0</formula>
    </cfRule>
    <cfRule type="cellIs" dxfId="3838" priority="4293" operator="equal">
      <formula>G490</formula>
    </cfRule>
    <cfRule type="cellIs" dxfId="3837" priority="4295" operator="greaterThan">
      <formula>G490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cellIs" dxfId="3833" priority="4287" operator="greaterThan">
      <formula>G499</formula>
    </cfRule>
    <cfRule type="expression" dxfId="3832" priority="4284">
      <formula>Z499=0</formula>
    </cfRule>
    <cfRule type="cellIs" dxfId="3831" priority="4285" operator="equal">
      <formula>G499</formula>
    </cfRule>
  </conditionalFormatting>
  <conditionalFormatting sqref="Z503">
    <cfRule type="cellIs" dxfId="3830" priority="4283" operator="greaterThan">
      <formula>G503</formula>
    </cfRule>
    <cfRule type="cellIs" dxfId="3829" priority="4281" operator="equal">
      <formula>G503</formula>
    </cfRule>
    <cfRule type="expression" dxfId="3828" priority="4280">
      <formula>Z503=0</formula>
    </cfRule>
  </conditionalFormatting>
  <conditionalFormatting sqref="Z507">
    <cfRule type="cellIs" dxfId="3827" priority="4277" operator="equal">
      <formula>G507</formula>
    </cfRule>
    <cfRule type="expression" dxfId="3826" priority="4276">
      <formula>Z507=0</formula>
    </cfRule>
    <cfRule type="cellIs" dxfId="3825" priority="4279" operator="greaterThan">
      <formula>G507</formula>
    </cfRule>
  </conditionalFormatting>
  <conditionalFormatting sqref="Z511">
    <cfRule type="expression" dxfId="3824" priority="1760">
      <formula>Z511=0</formula>
    </cfRule>
    <cfRule type="cellIs" dxfId="3823" priority="1761" operator="equal">
      <formula>G511</formula>
    </cfRule>
    <cfRule type="cellIs" dxfId="3822" priority="1763" operator="greaterThan">
      <formula>G511</formula>
    </cfRule>
  </conditionalFormatting>
  <conditionalFormatting sqref="Z515">
    <cfRule type="cellIs" dxfId="3821" priority="1702" operator="equal">
      <formula>G515</formula>
    </cfRule>
    <cfRule type="cellIs" dxfId="3820" priority="1704" operator="greaterThan">
      <formula>G515</formula>
    </cfRule>
    <cfRule type="expression" dxfId="3819" priority="1701">
      <formula>Z515=0</formula>
    </cfRule>
  </conditionalFormatting>
  <conditionalFormatting sqref="Z519">
    <cfRule type="cellIs" dxfId="3818" priority="1645" operator="greaterThan">
      <formula>G519</formula>
    </cfRule>
    <cfRule type="cellIs" dxfId="3817" priority="1643" operator="equal">
      <formula>G519</formula>
    </cfRule>
    <cfRule type="expression" dxfId="3816" priority="1642">
      <formula>Z519=0</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cellIs" dxfId="3686" priority="4266" operator="greaterThan">
      <formula>$C$11</formula>
    </cfRule>
    <cfRule type="expression" dxfId="3685" priority="16411">
      <formula>ISBLANK(AA23)</formula>
    </cfRule>
    <cfRule type="expression" dxfId="3684" priority="16386">
      <formula>ISBLANK(AB23)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expression" dxfId="3672" priority="4262">
      <formula>ISBLANK(AA32)</formula>
    </cfRule>
    <cfRule type="expression" dxfId="3671" priority="4261">
      <formula>ISBLANK(AB32)</formula>
    </cfRule>
    <cfRule type="cellIs" dxfId="3670" priority="4260" operator="greaterThan">
      <formula>$C$11</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expression" dxfId="3665" priority="4259">
      <formula>ISBLANK(AA36)</formula>
    </cfRule>
    <cfRule type="cellIs" dxfId="3664" priority="4257" operator="greaterThan">
      <formula>$C$11</formula>
    </cfRule>
    <cfRule type="expression" dxfId="3663" priority="4258">
      <formula>ISBLANK(AB36)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expression" dxfId="3658" priority="4256">
      <formula>ISBLANK(AA40)</formula>
    </cfRule>
    <cfRule type="expression" dxfId="3657" priority="4255">
      <formula>ISBLANK(AB40)</formula>
    </cfRule>
    <cfRule type="cellIs" dxfId="3656" priority="4254" operator="greaterThan">
      <formula>$C$11</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expression" dxfId="3651" priority="4253">
      <formula>ISBLANK(AA44)</formula>
    </cfRule>
    <cfRule type="expression" dxfId="3650" priority="4252">
      <formula>ISBLANK(AB44)</formula>
    </cfRule>
    <cfRule type="cellIs" dxfId="3649" priority="4251" operator="greaterThan">
      <formula>$C$11</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cellIs" dxfId="3644" priority="4248" operator="greaterThan">
      <formula>$C$11</formula>
    </cfRule>
    <cfRule type="expression" dxfId="3643" priority="4250">
      <formula>ISBLANK(AA48)</formula>
    </cfRule>
    <cfRule type="expression" dxfId="3642" priority="4249">
      <formula>ISBLANK(AB48)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7">
      <formula>ISBLANK(AA52)</formula>
    </cfRule>
    <cfRule type="expression" dxfId="3636" priority="4246">
      <formula>ISBLANK(AB52)</formula>
    </cfRule>
    <cfRule type="cellIs" dxfId="3635" priority="4245" operator="greaterThan">
      <formula>$C$11</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expression" dxfId="3629" priority="4243">
      <formula>ISBLANK(AB58)</formula>
    </cfRule>
    <cfRule type="cellIs" dxfId="3628" priority="4242" operator="greaterThan">
      <formula>$C$11</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cellIs" dxfId="3622" priority="4239" operator="greaterThan">
      <formula>$C$11</formula>
    </cfRule>
    <cfRule type="expression" dxfId="3621" priority="4240">
      <formula>ISBLANK(AB62)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cellIs" dxfId="3616" priority="4236" operator="greaterThan">
      <formula>$C$11</formula>
    </cfRule>
    <cfRule type="expression" dxfId="3615" priority="4237">
      <formula>ISBLANK(AB66)</formula>
    </cfRule>
    <cfRule type="expression" dxfId="3614" priority="4238">
      <formula>ISBLANK(AA66)</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5">
      <formula>ISBLANK(AA71)</formula>
    </cfRule>
    <cfRule type="expression" dxfId="3608" priority="4234">
      <formula>ISBLANK(AB71)</formula>
    </cfRule>
    <cfRule type="cellIs" dxfId="3607" priority="4233" operator="greaterThan">
      <formula>$C$11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1">
      <formula>ISBLANK(AB75)</formula>
    </cfRule>
    <cfRule type="cellIs" dxfId="3601" priority="4230" operator="greaterThan">
      <formula>$C$11</formula>
    </cfRule>
    <cfRule type="expression" dxfId="3600" priority="4232">
      <formula>ISBLANK(AA75)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expression" dxfId="3595" priority="4229">
      <formula>ISBLANK(AA79)</formula>
    </cfRule>
    <cfRule type="expression" dxfId="3594" priority="4228">
      <formula>ISBLANK(AB79)</formula>
    </cfRule>
    <cfRule type="cellIs" dxfId="3593" priority="4227" operator="greaterThan">
      <formula>$C$11</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5">
      <formula>ISBLANK(AB83)</formula>
    </cfRule>
    <cfRule type="cellIs" dxfId="3587" priority="4224" operator="greaterThan">
      <formula>$C$11</formula>
    </cfRule>
    <cfRule type="expression" dxfId="3586" priority="4226">
      <formula>ISBLANK(AA83)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cellIs" dxfId="3581" priority="4221" operator="greaterThan">
      <formula>$C$11</formula>
    </cfRule>
    <cfRule type="expression" dxfId="3580" priority="4222">
      <formula>ISBLANK(AB87)</formula>
    </cfRule>
    <cfRule type="expression" dxfId="3579" priority="4223">
      <formula>ISBLANK(AA87)</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cellIs" dxfId="3574" priority="4218" operator="greaterThan">
      <formula>$C$11</formula>
    </cfRule>
    <cfRule type="expression" dxfId="3573" priority="4219">
      <formula>ISBLANK(AB91)</formula>
    </cfRule>
    <cfRule type="expression" dxfId="3572" priority="4220">
      <formula>ISBLANK(AA91)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6">
      <formula>ISBLANK(AB95)</formula>
    </cfRule>
    <cfRule type="expression" dxfId="3565" priority="4217">
      <formula>ISBLANK(AA95)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expression" dxfId="3560" priority="4214">
      <formula>ISBLANK(AA99)</formula>
    </cfRule>
    <cfRule type="cellIs" dxfId="3559" priority="4212" operator="greaterThan">
      <formula>$C$11</formula>
    </cfRule>
    <cfRule type="expression" dxfId="3558" priority="4213">
      <formula>ISBLANK(AB99)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cellIs" dxfId="3553" priority="2229" operator="greaterThan">
      <formula>$C$11</formula>
    </cfRule>
    <cfRule type="expression" dxfId="3552" priority="2231">
      <formula>ISBLANK(AA103)</formula>
    </cfRule>
    <cfRule type="expression" dxfId="3551" priority="2230">
      <formula>ISBLANK(AB103)</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expression" dxfId="3546" priority="2171">
      <formula>ISBLANK(AB107)</formula>
    </cfRule>
    <cfRule type="cellIs" dxfId="3545" priority="2170" operator="greaterThan">
      <formula>$C$11</formula>
    </cfRule>
    <cfRule type="expression" dxfId="3544" priority="2172">
      <formula>ISBLANK(AA107)</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expression" dxfId="3539" priority="1405">
      <formula>ISBLANK(AA111)</formula>
    </cfRule>
    <cfRule type="expression" dxfId="3538" priority="1404">
      <formula>ISBLANK(AB111)</formula>
    </cfRule>
    <cfRule type="cellIs" dxfId="3537" priority="1403" operator="greaterThan">
      <formula>$C$11</formula>
    </cfRule>
  </conditionalFormatting>
  <conditionalFormatting sqref="AC111">
    <cfRule type="expression" dxfId="3536" priority="1417">
      <formula>ISBLANK(AB111)</formula>
    </cfRule>
    <cfRule type="expression" dxfId="3535" priority="1418">
      <formula>ISBLANK(AA111)</formula>
    </cfRule>
  </conditionalFormatting>
  <conditionalFormatting sqref="AC112">
    <cfRule type="expression" dxfId="3534" priority="1416">
      <formula>ISBLANK(AA112)</formula>
    </cfRule>
    <cfRule type="expression" dxfId="3533" priority="1415">
      <formula>ISBLANK(AB112)</formula>
    </cfRule>
  </conditionalFormatting>
  <conditionalFormatting sqref="AC113">
    <cfRule type="expression" dxfId="3532" priority="1414">
      <formula>ISBLANK(AA113)</formula>
    </cfRule>
    <cfRule type="expression" dxfId="3531" priority="1413">
      <formula>ISBLANK(AB113)</formula>
    </cfRule>
  </conditionalFormatting>
  <conditionalFormatting sqref="AC114">
    <cfRule type="cellIs" dxfId="3530" priority="1344" operator="greaterThan">
      <formula>$C$11</formula>
    </cfRule>
    <cfRule type="expression" dxfId="3529" priority="1345">
      <formula>ISBLANK(AB115)</formula>
    </cfRule>
    <cfRule type="expression" dxfId="3528" priority="1346">
      <formula>ISBLANK(AA115)</formula>
    </cfRule>
  </conditionalFormatting>
  <conditionalFormatting sqref="AC115">
    <cfRule type="expression" dxfId="3527" priority="1359">
      <formula>ISBLANK(AA115)</formula>
    </cfRule>
    <cfRule type="expression" dxfId="3526" priority="1358">
      <formula>ISBLANK(AB115)</formula>
    </cfRule>
  </conditionalFormatting>
  <conditionalFormatting sqref="AC116">
    <cfRule type="expression" dxfId="3525" priority="1357">
      <formula>ISBLANK(AA116)</formula>
    </cfRule>
    <cfRule type="expression" dxfId="3524" priority="1356">
      <formula>ISBLANK(AB116)</formula>
    </cfRule>
  </conditionalFormatting>
  <conditionalFormatting sqref="AC117">
    <cfRule type="expression" dxfId="3523" priority="1354">
      <formula>ISBLANK(AB117)</formula>
    </cfRule>
    <cfRule type="expression" dxfId="3522" priority="1355">
      <formula>ISBLANK(AA117)</formula>
    </cfRule>
  </conditionalFormatting>
  <conditionalFormatting sqref="AC118">
    <cfRule type="expression" dxfId="3521" priority="1287">
      <formula>ISBLANK(AA119)</formula>
    </cfRule>
    <cfRule type="expression" dxfId="3520" priority="1286">
      <formula>ISBLANK(AB119)</formula>
    </cfRule>
    <cfRule type="cellIs" dxfId="3519" priority="1285" operator="greaterThan">
      <formula>$C$11</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7">
      <formula>ISBLANK(AB120)</formula>
    </cfRule>
    <cfRule type="expression" dxfId="3515" priority="1298">
      <formula>ISBLANK(AA120)</formula>
    </cfRule>
  </conditionalFormatting>
  <conditionalFormatting sqref="AC121">
    <cfRule type="expression" dxfId="3514" priority="1295">
      <formula>ISBLANK(AB121)</formula>
    </cfRule>
    <cfRule type="expression" dxfId="3513" priority="1296">
      <formula>ISBLANK(AA121)</formula>
    </cfRule>
  </conditionalFormatting>
  <conditionalFormatting sqref="AC122">
    <cfRule type="expression" dxfId="3512" priority="2112">
      <formula>ISBLANK(AB123)</formula>
    </cfRule>
    <cfRule type="cellIs" dxfId="3511" priority="2111" operator="greaterThan">
      <formula>$C$11</formula>
    </cfRule>
    <cfRule type="expression" dxfId="3510" priority="2113">
      <formula>ISBLANK(AA123)</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expression" dxfId="3505" priority="4211">
      <formula>ISBLANK(AA127)</formula>
    </cfRule>
    <cfRule type="cellIs" dxfId="3504" priority="4209" operator="greaterThan">
      <formula>$C$11</formula>
    </cfRule>
    <cfRule type="expression" dxfId="3503" priority="4210">
      <formula>ISBLANK(AB127)</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expression" dxfId="3498" priority="1228">
      <formula>ISBLANK(AA131)</formula>
    </cfRule>
    <cfRule type="expression" dxfId="3497" priority="1227">
      <formula>ISBLANK(AB131)</formula>
    </cfRule>
    <cfRule type="cellIs" dxfId="3496" priority="1226" operator="greaterThan">
      <formula>$C$11</formula>
    </cfRule>
  </conditionalFormatting>
  <conditionalFormatting sqref="AC131">
    <cfRule type="expression" dxfId="3495" priority="1241">
      <formula>ISBLANK(AA131)</formula>
    </cfRule>
    <cfRule type="expression" dxfId="3494" priority="1240">
      <formula>ISBLANK(AB131)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7">
      <formula>ISBLANK(AA133)</formula>
    </cfRule>
    <cfRule type="expression" dxfId="3490" priority="1236">
      <formula>ISBLANK(AB133)</formula>
    </cfRule>
  </conditionalFormatting>
  <conditionalFormatting sqref="AC134">
    <cfRule type="cellIs" dxfId="3489" priority="1167" operator="greaterThan">
      <formula>$C$11</formula>
    </cfRule>
    <cfRule type="expression" dxfId="3488" priority="1169">
      <formula>ISBLANK(AA135)</formula>
    </cfRule>
    <cfRule type="expression" dxfId="3487" priority="1168">
      <formula>ISBLANK(AB135)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80">
      <formula>ISBLANK(AA136)</formula>
    </cfRule>
    <cfRule type="expression" dxfId="3483" priority="1179">
      <formula>ISBLANK(AB136)</formula>
    </cfRule>
  </conditionalFormatting>
  <conditionalFormatting sqref="AC137">
    <cfRule type="expression" dxfId="3482" priority="1177">
      <formula>ISBLANK(AB137)</formula>
    </cfRule>
    <cfRule type="expression" dxfId="3481" priority="1178">
      <formula>ISBLANK(AA137)</formula>
    </cfRule>
  </conditionalFormatting>
  <conditionalFormatting sqref="AC138">
    <cfRule type="expression" dxfId="3480" priority="1109">
      <formula>ISBLANK(AB139)</formula>
    </cfRule>
    <cfRule type="expression" dxfId="3479" priority="1110">
      <formula>ISBLANK(AA139)</formula>
    </cfRule>
    <cfRule type="cellIs" dxfId="3478" priority="1108" operator="greaterThan">
      <formula>$C$11</formula>
    </cfRule>
  </conditionalFormatting>
  <conditionalFormatting sqref="AC139">
    <cfRule type="expression" dxfId="3477" priority="1123">
      <formula>ISBLANK(AA139)</formula>
    </cfRule>
    <cfRule type="expression" dxfId="3476" priority="1122">
      <formula>ISBLANK(AB139)</formula>
    </cfRule>
  </conditionalFormatting>
  <conditionalFormatting sqref="AC140">
    <cfRule type="expression" dxfId="3475" priority="1121">
      <formula>ISBLANK(AA140)</formula>
    </cfRule>
    <cfRule type="expression" dxfId="3474" priority="1120">
      <formula>ISBLANK(AB140)</formula>
    </cfRule>
  </conditionalFormatting>
  <conditionalFormatting sqref="AC141">
    <cfRule type="expression" dxfId="3473" priority="1119">
      <formula>ISBLANK(AA141)</formula>
    </cfRule>
    <cfRule type="expression" dxfId="3472" priority="1118">
      <formula>ISBLANK(AB141)</formula>
    </cfRule>
  </conditionalFormatting>
  <conditionalFormatting sqref="AC142">
    <cfRule type="expression" dxfId="3471" priority="1051">
      <formula>ISBLANK(AA143)</formula>
    </cfRule>
    <cfRule type="expression" dxfId="3470" priority="1050">
      <formula>ISBLANK(AB143)</formula>
    </cfRule>
    <cfRule type="cellIs" dxfId="3469" priority="1049" operator="greaterThan">
      <formula>$C$11</formula>
    </cfRule>
  </conditionalFormatting>
  <conditionalFormatting sqref="AC143">
    <cfRule type="expression" dxfId="3468" priority="1063">
      <formula>ISBLANK(AB143)</formula>
    </cfRule>
    <cfRule type="expression" dxfId="3467" priority="1064">
      <formula>ISBLANK(AA143)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60">
      <formula>ISBLANK(AA145)</formula>
    </cfRule>
    <cfRule type="expression" dxfId="3463" priority="1059">
      <formula>ISBLANK(AB145)</formula>
    </cfRule>
  </conditionalFormatting>
  <conditionalFormatting sqref="AC146">
    <cfRule type="expression" dxfId="3462" priority="4207">
      <formula>ISBLANK(AB147)</formula>
    </cfRule>
    <cfRule type="expression" dxfId="3461" priority="4208">
      <formula>ISBLANK(AA147)</formula>
    </cfRule>
    <cfRule type="cellIs" dxfId="3460" priority="4206" operator="greaterThan">
      <formula>$C$11</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expression" dxfId="3455" priority="992">
      <formula>ISBLANK(AA151)</formula>
    </cfRule>
    <cfRule type="expression" dxfId="3454" priority="991">
      <formula>ISBLANK(AB151)</formula>
    </cfRule>
    <cfRule type="cellIs" dxfId="3453" priority="990" operator="greaterThan">
      <formula>$C$11</formula>
    </cfRule>
  </conditionalFormatting>
  <conditionalFormatting sqref="AC151">
    <cfRule type="expression" dxfId="3452" priority="1005">
      <formula>ISBLANK(AA151)</formula>
    </cfRule>
    <cfRule type="expression" dxfId="3451" priority="1004">
      <formula>ISBLANK(AB151)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0">
      <formula>ISBLANK(AB153)</formula>
    </cfRule>
    <cfRule type="expression" dxfId="3447" priority="1001">
      <formula>ISBLANK(AA153)</formula>
    </cfRule>
  </conditionalFormatting>
  <conditionalFormatting sqref="AC154">
    <cfRule type="expression" dxfId="3446" priority="933">
      <formula>ISBLANK(AA155)</formula>
    </cfRule>
    <cfRule type="expression" dxfId="3445" priority="932">
      <formula>ISBLANK(AB155)</formula>
    </cfRule>
    <cfRule type="cellIs" dxfId="3444" priority="931" operator="greaterThan">
      <formula>$C$11</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2">
      <formula>ISBLANK(AA157)</formula>
    </cfRule>
    <cfRule type="expression" dxfId="3438" priority="941">
      <formula>ISBLANK(AB157)</formula>
    </cfRule>
  </conditionalFormatting>
  <conditionalFormatting sqref="AC158">
    <cfRule type="expression" dxfId="3437" priority="873">
      <formula>ISBLANK(AB159)</formula>
    </cfRule>
    <cfRule type="cellIs" dxfId="3436" priority="872" operator="greaterThan">
      <formula>$C$11</formula>
    </cfRule>
    <cfRule type="expression" dxfId="3435" priority="874">
      <formula>ISBLANK(AA159)</formula>
    </cfRule>
  </conditionalFormatting>
  <conditionalFormatting sqref="AC159">
    <cfRule type="expression" dxfId="3434" priority="886">
      <formula>ISBLANK(AB159)</formula>
    </cfRule>
    <cfRule type="expression" dxfId="3433" priority="887">
      <formula>ISBLANK(AA159)</formula>
    </cfRule>
  </conditionalFormatting>
  <conditionalFormatting sqref="AC160">
    <cfRule type="expression" dxfId="3432" priority="885">
      <formula>ISBLANK(AA160)</formula>
    </cfRule>
    <cfRule type="expression" dxfId="3431" priority="884">
      <formula>ISBLANK(AB160)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expression" dxfId="3428" priority="814">
      <formula>ISBLANK(AB163)</formula>
    </cfRule>
    <cfRule type="expression" dxfId="3427" priority="815">
      <formula>ISBLANK(AA163)</formula>
    </cfRule>
    <cfRule type="cellIs" dxfId="3426" priority="813" operator="greaterThan">
      <formula>$C$11</formula>
    </cfRule>
  </conditionalFormatting>
  <conditionalFormatting sqref="AC163">
    <cfRule type="expression" dxfId="3425" priority="827">
      <formula>ISBLANK(AB163)</formula>
    </cfRule>
    <cfRule type="expression" dxfId="3424" priority="828">
      <formula>ISBLANK(AA163)</formula>
    </cfRule>
  </conditionalFormatting>
  <conditionalFormatting sqref="AC164">
    <cfRule type="expression" dxfId="3423" priority="826">
      <formula>ISBLANK(AA164)</formula>
    </cfRule>
    <cfRule type="expression" dxfId="3422" priority="825">
      <formula>ISBLANK(AB164)</formula>
    </cfRule>
  </conditionalFormatting>
  <conditionalFormatting sqref="AC165">
    <cfRule type="expression" dxfId="3421" priority="824">
      <formula>ISBLANK(AA165)</formula>
    </cfRule>
    <cfRule type="expression" dxfId="3420" priority="823">
      <formula>ISBLANK(AB165)</formula>
    </cfRule>
  </conditionalFormatting>
  <conditionalFormatting sqref="AC166">
    <cfRule type="cellIs" dxfId="3419" priority="4203" operator="greaterThan">
      <formula>$C$11</formula>
    </cfRule>
    <cfRule type="expression" dxfId="3418" priority="4205">
      <formula>ISBLANK(AA167)</formula>
    </cfRule>
    <cfRule type="expression" dxfId="3417" priority="4204">
      <formula>ISBLANK(AB167)</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cellIs" dxfId="3412" priority="695" operator="greaterThan">
      <formula>$C$11</formula>
    </cfRule>
    <cfRule type="expression" dxfId="3411" priority="696">
      <formula>ISBLANK(AB171)</formula>
    </cfRule>
    <cfRule type="expression" dxfId="3410" priority="697">
      <formula>ISBLANK(AA171)</formula>
    </cfRule>
  </conditionalFormatting>
  <conditionalFormatting sqref="AC171">
    <cfRule type="expression" dxfId="3409" priority="709">
      <formula>ISBLANK(AB171)</formula>
    </cfRule>
    <cfRule type="expression" dxfId="3408" priority="710">
      <formula>ISBLANK(AA171)</formula>
    </cfRule>
  </conditionalFormatting>
  <conditionalFormatting sqref="AC172">
    <cfRule type="expression" dxfId="3407" priority="707">
      <formula>ISBLANK(AB172)</formula>
    </cfRule>
    <cfRule type="expression" dxfId="3406" priority="708">
      <formula>ISBLANK(AA172)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cellIs" dxfId="3403" priority="754" operator="greaterThan">
      <formula>$C$11</formula>
    </cfRule>
    <cfRule type="expression" dxfId="3402" priority="756">
      <formula>ISBLANK(AA175)</formula>
    </cfRule>
    <cfRule type="expression" dxfId="3401" priority="755">
      <formula>ISBLANK(AB175)</formula>
    </cfRule>
  </conditionalFormatting>
  <conditionalFormatting sqref="AC175">
    <cfRule type="expression" dxfId="3400" priority="769">
      <formula>ISBLANK(AA175)</formula>
    </cfRule>
    <cfRule type="expression" dxfId="3399" priority="768">
      <formula>ISBLANK(AB175)</formula>
    </cfRule>
  </conditionalFormatting>
  <conditionalFormatting sqref="AC176">
    <cfRule type="expression" dxfId="3398" priority="767">
      <formula>ISBLANK(AA176)</formula>
    </cfRule>
    <cfRule type="expression" dxfId="3397" priority="766">
      <formula>ISBLANK(AB176)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expression" dxfId="3394" priority="4201">
      <formula>ISBLANK(AB179)</formula>
    </cfRule>
    <cfRule type="expression" dxfId="3393" priority="4202">
      <formula>ISBLANK(AA179)</formula>
    </cfRule>
    <cfRule type="cellIs" dxfId="3392" priority="4200" operator="greaterThan">
      <formula>$C$11</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expression" dxfId="3387" priority="342">
      <formula>ISBLANK(AB183)</formula>
    </cfRule>
    <cfRule type="cellIs" dxfId="3386" priority="341" operator="greaterThan">
      <formula>$C$11</formula>
    </cfRule>
    <cfRule type="expression" dxfId="3385" priority="343">
      <formula>ISBLANK(AA183)</formula>
    </cfRule>
  </conditionalFormatting>
  <conditionalFormatting sqref="AC183">
    <cfRule type="expression" dxfId="3384" priority="356">
      <formula>ISBLANK(AA183)</formula>
    </cfRule>
    <cfRule type="expression" dxfId="3383" priority="355">
      <formula>ISBLANK(AB183)</formula>
    </cfRule>
  </conditionalFormatting>
  <conditionalFormatting sqref="AC184">
    <cfRule type="expression" dxfId="3382" priority="353">
      <formula>ISBLANK(AB184)</formula>
    </cfRule>
    <cfRule type="expression" dxfId="3381" priority="354">
      <formula>ISBLANK(AA184)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3">
      <formula>ISBLANK(AB187)</formula>
    </cfRule>
    <cfRule type="expression" dxfId="3377" priority="284">
      <formula>ISBLANK(AA187)</formula>
    </cfRule>
    <cfRule type="cellIs" dxfId="3376" priority="282" operator="greaterThan">
      <formula>$C$11</formula>
    </cfRule>
  </conditionalFormatting>
  <conditionalFormatting sqref="AC187">
    <cfRule type="expression" dxfId="3375" priority="296">
      <formula>ISBLANK(AB187)</formula>
    </cfRule>
    <cfRule type="expression" dxfId="3374" priority="297">
      <formula>ISBLANK(AA187)</formula>
    </cfRule>
  </conditionalFormatting>
  <conditionalFormatting sqref="AC188">
    <cfRule type="expression" dxfId="3373" priority="295">
      <formula>ISBLANK(AA188)</formula>
    </cfRule>
    <cfRule type="expression" dxfId="3372" priority="294">
      <formula>ISBLANK(AB188)</formula>
    </cfRule>
  </conditionalFormatting>
  <conditionalFormatting sqref="AC189">
    <cfRule type="expression" dxfId="3371" priority="293">
      <formula>ISBLANK(AA189)</formula>
    </cfRule>
    <cfRule type="expression" dxfId="3370" priority="292">
      <formula>ISBLANK(AB189)</formula>
    </cfRule>
  </conditionalFormatting>
  <conditionalFormatting sqref="AC190">
    <cfRule type="expression" dxfId="3369" priority="4199">
      <formula>ISBLANK(AA191)</formula>
    </cfRule>
    <cfRule type="expression" dxfId="3368" priority="4198">
      <formula>ISBLANK(AB191)</formula>
    </cfRule>
    <cfRule type="cellIs" dxfId="3367" priority="4197" operator="greaterThan">
      <formula>$C$11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cellIs" dxfId="3362" priority="4194" operator="greaterThan">
      <formula>$C$11</formula>
    </cfRule>
    <cfRule type="expression" dxfId="3361" priority="4195">
      <formula>ISBLANK(AB195)</formula>
    </cfRule>
    <cfRule type="expression" dxfId="3360" priority="4196">
      <formula>ISBLANK(AA195)</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cellIs" dxfId="3355" priority="4191" operator="greaterThan">
      <formula>$C$11</formula>
    </cfRule>
    <cfRule type="expression" dxfId="3354" priority="4192">
      <formula>ISBLANK(AB199)</formula>
    </cfRule>
    <cfRule type="expression" dxfId="3353" priority="4193">
      <formula>ISBLANK(AA199)</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cellIs" dxfId="3348" priority="4188" operator="greaterThan">
      <formula>$C$11</formula>
    </cfRule>
    <cfRule type="expression" dxfId="3347" priority="4189">
      <formula>ISBLANK(AB203)</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expression" dxfId="3341" priority="4187">
      <formula>ISBLANK(AA207)</formula>
    </cfRule>
    <cfRule type="cellIs" dxfId="3340" priority="4185" operator="greaterThan">
      <formula>$C$11</formula>
    </cfRule>
    <cfRule type="expression" dxfId="3339" priority="4186">
      <formula>ISBLANK(AB207)</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expression" dxfId="3334" priority="4184">
      <formula>ISBLANK(AA211)</formula>
    </cfRule>
    <cfRule type="cellIs" dxfId="3333" priority="4182" operator="greaterThan">
      <formula>$C$11</formula>
    </cfRule>
    <cfRule type="expression" dxfId="3332" priority="4183">
      <formula>ISBLANK(AB211)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cellIs" dxfId="3327" priority="4179" operator="greaterThan">
      <formula>$C$11</formula>
    </cfRule>
    <cfRule type="expression" dxfId="3326" priority="4180">
      <formula>ISBLANK(AB216)</formula>
    </cfRule>
    <cfRule type="expression" dxfId="3325" priority="4181">
      <formula>ISBLANK(AA216)</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expression" dxfId="3320" priority="4178">
      <formula>ISBLANK(AA220)</formula>
    </cfRule>
    <cfRule type="expression" dxfId="3319" priority="4177">
      <formula>ISBLANK(AB220)</formula>
    </cfRule>
    <cfRule type="cellIs" dxfId="3318" priority="4176" operator="greaterThan">
      <formula>$C$11</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cellIs" dxfId="3313" priority="4173" operator="greaterThan">
      <formula>$C$11</formula>
    </cfRule>
    <cfRule type="expression" dxfId="3312" priority="4174">
      <formula>ISBLANK(AB224)</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expression" dxfId="3306" priority="4172">
      <formula>ISBLANK(AA228)</formula>
    </cfRule>
    <cfRule type="cellIs" dxfId="3305" priority="4170" operator="greaterThan">
      <formula>$C$11</formula>
    </cfRule>
    <cfRule type="expression" dxfId="3304" priority="4171">
      <formula>ISBLANK(AB228)</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expression" dxfId="3299" priority="4169">
      <formula>ISBLANK(AA232)</formula>
    </cfRule>
    <cfRule type="expression" dxfId="3298" priority="4168">
      <formula>ISBLANK(AB232)</formula>
    </cfRule>
    <cfRule type="cellIs" dxfId="3297" priority="4167" operator="greaterThan">
      <formula>$C$11</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5">
      <formula>ISBLANK(AB236)</formula>
    </cfRule>
    <cfRule type="cellIs" dxfId="3291" priority="4164" operator="greaterThan">
      <formula>$C$11</formula>
    </cfRule>
    <cfRule type="expression" dxfId="3290" priority="4166">
      <formula>ISBLANK(AA236)</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3">
      <formula>ISBLANK(AB240)</formula>
    </cfRule>
    <cfRule type="expression" dxfId="3284" priority="2054">
      <formula>ISBLANK(AA240)</formula>
    </cfRule>
    <cfRule type="cellIs" dxfId="3283" priority="2052" operator="greaterThan">
      <formula>$C$11</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2">
      <formula>ISBLANK(AB244)</formula>
    </cfRule>
    <cfRule type="expression" dxfId="3277" priority="4163">
      <formula>ISBLANK(AA244)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59">
      <formula>ISBLANK(AB248)</formula>
    </cfRule>
    <cfRule type="expression" dxfId="3270" priority="4160">
      <formula>ISBLANK(AA248)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cellIs" dxfId="3250" priority="1993" operator="greaterThan">
      <formula>$C$11</formula>
    </cfRule>
    <cfRule type="expression" dxfId="3249" priority="1995">
      <formula>ISBLANK(AA260)</formula>
    </cfRule>
    <cfRule type="expression" dxfId="3248" priority="1994">
      <formula>ISBLANK(AB260)</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cellIs" dxfId="3243" priority="4149" operator="greaterThan">
      <formula>$C$11</formula>
    </cfRule>
    <cfRule type="expression" dxfId="3242" priority="4150">
      <formula>ISBLANK(AB264)</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expression" dxfId="3236" priority="4148">
      <formula>ISBLANK(AA270)</formula>
    </cfRule>
    <cfRule type="expression" dxfId="3235" priority="4147">
      <formula>ISBLANK(AB270)</formula>
    </cfRule>
    <cfRule type="cellIs" dxfId="3234" priority="4146" operator="greaterThan">
      <formula>$C$11</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cellIs" dxfId="3229" priority="1875" operator="greaterThan">
      <formula>$C$11</formula>
    </cfRule>
    <cfRule type="expression" dxfId="3228" priority="1876">
      <formula>ISBLANK(AB274)</formula>
    </cfRule>
    <cfRule type="expression" dxfId="3227" priority="1877">
      <formula>ISBLANK(AA274)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expression" dxfId="3222" priority="637">
      <formula>ISBLANK(AB278)</formula>
    </cfRule>
    <cfRule type="expression" dxfId="3221" priority="638">
      <formula>ISBLANK(AA278)</formula>
    </cfRule>
    <cfRule type="cellIs" dxfId="3220" priority="636" operator="greaterThan">
      <formula>$C$11</formula>
    </cfRule>
  </conditionalFormatting>
  <conditionalFormatting sqref="AC278">
    <cfRule type="expression" dxfId="3219" priority="659">
      <formula>ISBLANK(AA278)</formula>
    </cfRule>
    <cfRule type="expression" dxfId="3218" priority="658">
      <formula>ISBLANK(AB278)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4">
      <formula>ISBLANK(AB280)</formula>
    </cfRule>
    <cfRule type="expression" dxfId="3214" priority="655">
      <formula>ISBLANK(AA280)</formula>
    </cfRule>
  </conditionalFormatting>
  <conditionalFormatting sqref="AC281">
    <cfRule type="expression" dxfId="3213" priority="1818">
      <formula>ISBLANK(AA282)</formula>
    </cfRule>
    <cfRule type="expression" dxfId="3212" priority="1817">
      <formula>ISBLANK(AB282)</formula>
    </cfRule>
    <cfRule type="cellIs" dxfId="3211" priority="1816" operator="greaterThan">
      <formula>$C$11</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cellIs" dxfId="3206" priority="1934" operator="greaterThan">
      <formula>$C$11</formula>
    </cfRule>
    <cfRule type="expression" dxfId="3205" priority="1936">
      <formula>ISBLANK(AA286)</formula>
    </cfRule>
    <cfRule type="expression" dxfId="3204" priority="1935">
      <formula>ISBLANK(AB286)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cellIs" dxfId="3199" priority="4143" operator="greaterThan">
      <formula>$C$11</formula>
    </cfRule>
    <cfRule type="expression" dxfId="3198" priority="4144">
      <formula>ISBLANK(AB291)</formula>
    </cfRule>
    <cfRule type="expression" dxfId="3197" priority="4145">
      <formula>ISBLANK(AA291)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1">
      <formula>ISBLANK(AB296)</formula>
    </cfRule>
    <cfRule type="expression" dxfId="3190" priority="4142">
      <formula>ISBLANK(AA296)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cellIs" dxfId="3185" priority="4137" operator="greaterThan">
      <formula>$C$11</formula>
    </cfRule>
    <cfRule type="expression" dxfId="3184" priority="4138">
      <formula>ISBLANK(AB301)</formula>
    </cfRule>
    <cfRule type="expression" dxfId="3183" priority="4139">
      <formula>ISBLANK(AA301)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6">
      <formula>ISBLANK(AA305)</formula>
    </cfRule>
    <cfRule type="cellIs" dxfId="3177" priority="4134" operator="greaterThan">
      <formula>$C$11</formula>
    </cfRule>
    <cfRule type="expression" dxfId="3176" priority="4135">
      <formula>ISBLANK(AB305)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cellIs" dxfId="3171" priority="4131" operator="greaterThan">
      <formula>$C$11</formula>
    </cfRule>
    <cfRule type="expression" dxfId="3170" priority="4132">
      <formula>ISBLANK(AB309)</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expression" dxfId="3164" priority="4129">
      <formula>ISBLANK(AB313)</formula>
    </cfRule>
    <cfRule type="cellIs" dxfId="3163" priority="4128" operator="greaterThan">
      <formula>$C$11</formula>
    </cfRule>
    <cfRule type="expression" dxfId="3162" priority="4130">
      <formula>ISBLANK(AA313)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expression" dxfId="3157" priority="4127">
      <formula>ISBLANK(AA317)</formula>
    </cfRule>
    <cfRule type="expression" dxfId="3156" priority="4126">
      <formula>ISBLANK(AB317)</formula>
    </cfRule>
    <cfRule type="cellIs" dxfId="3155" priority="4125" operator="greaterThan">
      <formula>$C$11</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3">
      <formula>ISBLANK(AB321)</formula>
    </cfRule>
    <cfRule type="cellIs" dxfId="3149" priority="4122" operator="greaterThan">
      <formula>$C$11</formula>
    </cfRule>
    <cfRule type="expression" dxfId="3148" priority="4124">
      <formula>ISBLANK(AA321)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0">
      <formula>ISBLANK(AB325)</formula>
    </cfRule>
    <cfRule type="expression" dxfId="3142" priority="4121">
      <formula>ISBLANK(AA325)</formula>
    </cfRule>
    <cfRule type="cellIs" dxfId="3141" priority="4119" operator="greaterThan">
      <formula>$C$11</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expression" dxfId="3136" priority="4117">
      <formula>ISBLANK(AB329)</formula>
    </cfRule>
    <cfRule type="expression" dxfId="3135" priority="4118">
      <formula>ISBLANK(AA329)</formula>
    </cfRule>
    <cfRule type="cellIs" dxfId="3134" priority="4116" operator="greaterThan">
      <formula>$C$11</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expression" dxfId="3129" priority="4115">
      <formula>ISBLANK(AA333)</formula>
    </cfRule>
    <cfRule type="expression" dxfId="3128" priority="4114">
      <formula>ISBLANK(AB333)</formula>
    </cfRule>
    <cfRule type="cellIs" dxfId="3127" priority="4113" operator="greaterThan">
      <formula>$C$11</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expression" dxfId="3122" priority="4112">
      <formula>ISBLANK(AA339)</formula>
    </cfRule>
    <cfRule type="expression" dxfId="3121" priority="4111">
      <formula>ISBLANK(AB339)</formula>
    </cfRule>
    <cfRule type="cellIs" dxfId="3120" priority="4110" operator="greaterThan">
      <formula>$C$11</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cellIs" dxfId="3115" priority="4107" operator="greaterThan">
      <formula>$C$11</formula>
    </cfRule>
    <cfRule type="expression" dxfId="3114" priority="4108">
      <formula>ISBLANK(AB343)</formula>
    </cfRule>
    <cfRule type="expression" dxfId="3113" priority="4109">
      <formula>ISBLANK(AA343)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expression" dxfId="3101" priority="4102">
      <formula>ISBLANK(AB352)</formula>
    </cfRule>
    <cfRule type="expression" dxfId="3100" priority="4103">
      <formula>ISBLANK(AA352)</formula>
    </cfRule>
    <cfRule type="cellIs" dxfId="3099" priority="4101" operator="greaterThan">
      <formula>$C$11</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cellIs" dxfId="3094" priority="4098" operator="greaterThan">
      <formula>$C$11</formula>
    </cfRule>
    <cfRule type="expression" dxfId="3093" priority="4099">
      <formula>ISBLANK(AB356)</formula>
    </cfRule>
    <cfRule type="expression" dxfId="3092" priority="4100">
      <formula>ISBLANK(AA356)</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7">
      <formula>ISBLANK(AA360)</formula>
    </cfRule>
    <cfRule type="expression" dxfId="3085" priority="4096">
      <formula>ISBLANK(AB360)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3">
      <formula>ISBLANK(AB365)</formula>
    </cfRule>
    <cfRule type="expression" dxfId="3079" priority="4094">
      <formula>ISBLANK(AA365)</formula>
    </cfRule>
    <cfRule type="cellIs" dxfId="3078" priority="4092" operator="greaterThan">
      <formula>$C$11</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expression" dxfId="3073" priority="4091">
      <formula>ISBLANK(AA369)</formula>
    </cfRule>
    <cfRule type="expression" dxfId="3072" priority="4090">
      <formula>ISBLANK(AB369)</formula>
    </cfRule>
    <cfRule type="cellIs" dxfId="3071" priority="4089" operator="greaterThan">
      <formula>$C$11</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8">
      <formula>ISBLANK(AA373)</formula>
    </cfRule>
    <cfRule type="expression" dxfId="3064" priority="4087">
      <formula>ISBLANK(AB373)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expression" dxfId="3059" priority="4085">
      <formula>ISBLANK(AA379)</formula>
    </cfRule>
    <cfRule type="cellIs" dxfId="3058" priority="4083" operator="greaterThan">
      <formula>$C$11</formula>
    </cfRule>
    <cfRule type="expression" dxfId="3057" priority="4084">
      <formula>ISBLANK(AB379)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1">
      <formula>ISBLANK(AB383)</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8">
      <formula>ISBLANK(AB387)</formula>
    </cfRule>
    <cfRule type="expression" dxfId="3044" priority="4079">
      <formula>ISBLANK(AA387)</formula>
    </cfRule>
    <cfRule type="cellIs" dxfId="3043" priority="4077" operator="greaterThan">
      <formula>$C$11</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expression" dxfId="3038" priority="4076">
      <formula>ISBLANK(AA392)</formula>
    </cfRule>
    <cfRule type="expression" dxfId="3037" priority="4075">
      <formula>ISBLANK(AB392)</formula>
    </cfRule>
    <cfRule type="cellIs" dxfId="3036" priority="4074" operator="greaterThan">
      <formula>$C$11</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3">
      <formula>ISBLANK(AA396)</formula>
    </cfRule>
    <cfRule type="expression" dxfId="3030" priority="4072">
      <formula>ISBLANK(AB396)</formula>
    </cfRule>
    <cfRule type="cellIs" dxfId="3029" priority="4071" operator="greaterThan">
      <formula>$C$11</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cellIs" dxfId="3024" priority="4068" operator="greaterThan">
      <formula>$C$11</formula>
    </cfRule>
    <cfRule type="expression" dxfId="3023" priority="4069">
      <formula>ISBLANK(AB400)</formula>
    </cfRule>
    <cfRule type="expression" dxfId="3022" priority="4070">
      <formula>ISBLANK(AA400)</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2">
      <formula>ISBLANK(AB405)</formula>
    </cfRule>
    <cfRule type="expression" dxfId="3016" priority="1593">
      <formula>ISBLANK(AA405)</formula>
    </cfRule>
    <cfRule type="cellIs" dxfId="3015" priority="1591" operator="greaterThan">
      <formula>$C$11</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cellIs" dxfId="3010" priority="1473" operator="greaterThan">
      <formula>$C$11</formula>
    </cfRule>
    <cfRule type="expression" dxfId="3009" priority="1474">
      <formula>ISBLANK(AB409)</formula>
    </cfRule>
    <cfRule type="expression" dxfId="3008" priority="1475">
      <formula>ISBLANK(AA409)</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7">
      <formula>ISBLANK(AA410)</formula>
    </cfRule>
    <cfRule type="expression" dxfId="3004" priority="1486">
      <formula>ISBLANK(AB410)</formula>
    </cfRule>
  </conditionalFormatting>
  <conditionalFormatting sqref="AC411">
    <cfRule type="expression" dxfId="3003" priority="1484">
      <formula>ISBLANK(AB411)</formula>
    </cfRule>
    <cfRule type="expression" dxfId="3002" priority="1485">
      <formula>ISBLANK(AA411)</formula>
    </cfRule>
  </conditionalFormatting>
  <conditionalFormatting sqref="AC412">
    <cfRule type="expression" dxfId="3001" priority="1533">
      <formula>ISBLANK(AB413)</formula>
    </cfRule>
    <cfRule type="expression" dxfId="3000" priority="1534">
      <formula>ISBLANK(AA413)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expression" dxfId="2994" priority="256">
      <formula>ISBLANK(AB420)</formula>
    </cfRule>
    <cfRule type="cellIs" dxfId="2993" priority="255" operator="greaterThan">
      <formula>$C$11</formula>
    </cfRule>
    <cfRule type="expression" dxfId="2992" priority="257">
      <formula>ISBLANK(AA420)</formula>
    </cfRule>
  </conditionalFormatting>
  <conditionalFormatting sqref="AC418">
    <cfRule type="expression" dxfId="2991" priority="218">
      <formula>ISBLANK(AB420)</formula>
    </cfRule>
    <cfRule type="expression" dxfId="2990" priority="219">
      <formula>ISBLANK(AA420)</formula>
    </cfRule>
    <cfRule type="cellIs" dxfId="2989" priority="217" operator="greaterThan">
      <formula>$C$11</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expression" dxfId="2985" priority="4066">
      <formula>ISBLANK(AB422)</formula>
    </cfRule>
    <cfRule type="cellIs" dxfId="2984" priority="4065" operator="greaterThan">
      <formula>$C$11</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3">
      <formula>ISBLANK(AB426)</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0">
      <formula>ISBLANK(AB430)</formula>
    </cfRule>
    <cfRule type="expression" dxfId="2970" priority="4061">
      <formula>ISBLANK(AA430)</formula>
    </cfRule>
    <cfRule type="cellIs" dxfId="2969" priority="4059" operator="greaterThan">
      <formula>$C$11</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cellIs" dxfId="2963" priority="588" operator="greaterThan">
      <formula>$C$11</formula>
    </cfRule>
    <cfRule type="expression" dxfId="2962" priority="589">
      <formula>ISBLANK(AB435)</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cellIs" dxfId="2928" priority="141" operator="greaterThan">
      <formula>$C$11</formula>
    </cfRule>
    <cfRule type="expression" dxfId="2927" priority="142">
      <formula>ISBLANK(AB455)</formula>
    </cfRule>
    <cfRule type="expression" dxfId="2926" priority="143">
      <formula>ISBLANK(AA455)</formula>
    </cfRule>
  </conditionalFormatting>
  <conditionalFormatting sqref="AC452">
    <cfRule type="expression" dxfId="2925" priority="104">
      <formula>ISBLANK(AB455)</formula>
    </cfRule>
    <cfRule type="cellIs" dxfId="2924" priority="103" operator="greaterThan">
      <formula>$C$11</formula>
    </cfRule>
    <cfRule type="expression" dxfId="2923" priority="105">
      <formula>ISBLANK(AA455)</formula>
    </cfRule>
  </conditionalFormatting>
  <conditionalFormatting sqref="AC453">
    <cfRule type="expression" dxfId="2922" priority="66">
      <formula>ISBLANK(AB455)</formula>
    </cfRule>
    <cfRule type="expression" dxfId="2921" priority="67">
      <formula>ISBLANK(AA455)</formula>
    </cfRule>
    <cfRule type="cellIs" dxfId="2920" priority="65" operator="greaterThan">
      <formula>$C$11</formula>
    </cfRule>
  </conditionalFormatting>
  <conditionalFormatting sqref="AC454">
    <cfRule type="expression" dxfId="2919" priority="28">
      <formula>ISBLANK(AB455)</formula>
    </cfRule>
    <cfRule type="expression" dxfId="2918" priority="29">
      <formula>ISBLANK(AA455)</formula>
    </cfRule>
    <cfRule type="cellIs" dxfId="2917" priority="27" operator="greaterThan">
      <formula>$C$11</formula>
    </cfRule>
  </conditionalFormatting>
  <conditionalFormatting sqref="AC456">
    <cfRule type="expression" dxfId="2916" priority="4058">
      <formula>ISBLANK(AA457)</formula>
    </cfRule>
    <cfRule type="cellIs" dxfId="2915" priority="4056" operator="greaterThan">
      <formula>$C$11</formula>
    </cfRule>
    <cfRule type="expression" dxfId="2914" priority="4057">
      <formula>ISBLANK(AB457)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2">
      <formula>ISBLANK(AA465)</formula>
    </cfRule>
    <cfRule type="expression" dxfId="2900" priority="4051">
      <formula>ISBLANK(AB465)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8">
      <formula>ISBLANK(AB470)</formula>
    </cfRule>
    <cfRule type="expression" dxfId="2893" priority="4049">
      <formula>ISBLANK(AA470)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expression" dxfId="2887" priority="4045">
      <formula>ISBLANK(AB474)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cellIs" dxfId="2873" priority="4038" operator="greaterThan">
      <formula>$C$11</formula>
    </cfRule>
    <cfRule type="expression" dxfId="2872" priority="4039">
      <formula>ISBLANK(AB483)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cellIs" dxfId="2852" priority="4029" operator="greaterThan">
      <formula>$C$11</formula>
    </cfRule>
    <cfRule type="expression" dxfId="2851" priority="4030">
      <formula>ISBLANK(AB496)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cellIs" dxfId="2838" priority="4023" operator="greaterThan">
      <formula>$C$11</formula>
    </cfRule>
    <cfRule type="expression" dxfId="2837" priority="4024">
      <formula>ISBLANK(AB504)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cellIs" dxfId="2825" priority="1757" operator="greaterThan">
      <formula>$C$11</formula>
    </cfRule>
    <cfRule type="expression" dxfId="2824" priority="1759">
      <formula>ISBLANK(AA512)</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cellIs" dxfId="2817" priority="1698" operator="greaterThan">
      <formula>$C$11</formula>
    </cfRule>
    <cfRule type="expression" dxfId="2816" priority="1699">
      <formula>ISBLANK(AB516)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1">
      <formula>ISBLANK(AA520)</formula>
    </cfRule>
    <cfRule type="expression" dxfId="2809" priority="1640">
      <formula>ISBLANK(AB520)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2" operator="equal">
      <formula>$J$12</formula>
    </cfRule>
    <cfRule type="cellIs" dxfId="2802" priority="32440" operator="equal">
      <formula>$J$14</formula>
    </cfRule>
    <cfRule type="cellIs" dxfId="2801" priority="32441" operator="equal">
      <formula>$J$13</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6" operator="lessThan">
      <formula>$AA57</formula>
    </cfRule>
    <cfRule type="cellIs" dxfId="2789" priority="9417" operator="greaterThan">
      <formula>$AC57</formula>
    </cfRule>
  </conditionalFormatting>
  <conditionalFormatting sqref="AD70:OD213">
    <cfRule type="cellIs" dxfId="2788" priority="311" operator="greaterThan">
      <formula>$AC70</formula>
    </cfRule>
    <cfRule type="cellIs" dxfId="2787" priority="310" operator="lessThan">
      <formula>$AA70</formula>
    </cfRule>
    <cfRule type="cellIs" dxfId="2786" priority="312" operator="between">
      <formula>$AA70</formula>
      <formula>$AC70</formula>
    </cfRule>
  </conditionalFormatting>
  <conditionalFormatting sqref="AD215:OD266">
    <cfRule type="cellIs" dxfId="2785" priority="2003" operator="between">
      <formula>$AA215</formula>
      <formula>$AC215</formula>
    </cfRule>
    <cfRule type="cellIs" dxfId="2784" priority="2002" operator="greaterThan">
      <formula>$AC215</formula>
    </cfRule>
    <cfRule type="cellIs" dxfId="2783" priority="2001" operator="lessThan">
      <formula>$AA215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4" operator="greaterThan">
      <formula>$AC290</formula>
    </cfRule>
    <cfRule type="cellIs" dxfId="2778" priority="7175" operator="between">
      <formula>$AA290</formula>
      <formula>$AC290</formula>
    </cfRule>
    <cfRule type="cellIs" dxfId="2777" priority="7173" operator="lessThan">
      <formula>$AA290</formula>
    </cfRule>
  </conditionalFormatting>
  <conditionalFormatting sqref="AD295:OD298">
    <cfRule type="cellIs" dxfId="2776" priority="7127" operator="greaterThan">
      <formula>$AC295</formula>
    </cfRule>
    <cfRule type="cellIs" dxfId="2775" priority="7128" operator="between">
      <formula>$AA295</formula>
      <formula>$AC295</formula>
    </cfRule>
    <cfRule type="cellIs" dxfId="2774" priority="7126" operator="lessThan">
      <formula>$AA295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11" operator="between">
      <formula>$AA351</formula>
      <formula>$AC351</formula>
    </cfRule>
    <cfRule type="cellIs" dxfId="2766" priority="7409" operator="lessThan">
      <formula>$AA351</formula>
    </cfRule>
    <cfRule type="cellIs" dxfId="2765" priority="7410" operator="greaterThan">
      <formula>$AC351</formula>
    </cfRule>
  </conditionalFormatting>
  <conditionalFormatting sqref="AD364:OD375">
    <cfRule type="cellIs" dxfId="2764" priority="7551" operator="greaterThan">
      <formula>$AC364</formula>
    </cfRule>
    <cfRule type="cellIs" dxfId="2763" priority="7550" operator="lessThan">
      <formula>$AA364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3" operator="greaterThan">
      <formula>$AC391</formula>
    </cfRule>
    <cfRule type="cellIs" dxfId="2756" priority="7832" operator="lessThan">
      <formula>$AA391</formula>
    </cfRule>
  </conditionalFormatting>
  <conditionalFormatting sqref="AD404:OD415">
    <cfRule type="cellIs" dxfId="2755" priority="1483" operator="between">
      <formula>$AA404</formula>
      <formula>$AC404</formula>
    </cfRule>
    <cfRule type="cellIs" dxfId="2754" priority="1481" operator="lessThan">
      <formula>$AA404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4" operator="greaterThan">
      <formula>$AC421</formula>
    </cfRule>
    <cfRule type="cellIs" dxfId="2746" priority="7973" operator="lessThan">
      <formula>$AA421</formula>
    </cfRule>
    <cfRule type="cellIs" dxfId="2745" priority="7975" operator="between">
      <formula>$AA421</formula>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0" operator="lessThan">
      <formula>$AA456</formula>
    </cfRule>
    <cfRule type="cellIs" dxfId="2733" priority="8632" operator="between">
      <formula>$AA456</formula>
      <formula>$AC456</formula>
    </cfRule>
  </conditionalFormatting>
  <conditionalFormatting sqref="AD469:OD480">
    <cfRule type="cellIs" dxfId="2732" priority="8491" operator="between">
      <formula>$AA469</formula>
      <formula>$AC469</formula>
    </cfRule>
    <cfRule type="cellIs" dxfId="2731" priority="8490" operator="greaterThan">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50" operator="between">
      <formula>$AA482</formula>
      <formula>$AC482</formula>
    </cfRule>
    <cfRule type="cellIs" dxfId="2727" priority="8349" operator="greaterThan">
      <formula>$AC482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2" workbookViewId="0">
      <selection activeCell="G8" sqref="G8"/>
    </sheetView>
  </sheetViews>
  <sheetFormatPr defaultColWidth="8.7109375" defaultRowHeight="12.75" x14ac:dyDescent="0.2"/>
  <cols>
    <col min="1" max="1" width="6.7109375" style="252" customWidth="1"/>
    <col min="2" max="2" width="30.7109375" style="253" bestFit="1" customWidth="1"/>
    <col min="3" max="4" width="30.7109375" style="253" customWidth="1"/>
    <col min="5" max="5" width="30.7109375" style="252" customWidth="1"/>
    <col min="6" max="6" width="23" style="252" customWidth="1"/>
    <col min="7" max="7" width="25.7109375" style="252" customWidth="1"/>
    <col min="8" max="8" width="53.7109375" style="252" customWidth="1"/>
    <col min="9" max="16384" width="8.7109375" style="252"/>
  </cols>
  <sheetData>
    <row r="1" spans="1:7" ht="13.5" thickBot="1" x14ac:dyDescent="0.25"/>
    <row r="2" spans="1:7" ht="38.1" customHeight="1" thickBot="1" x14ac:dyDescent="0.25">
      <c r="A2" s="240" t="s">
        <v>33</v>
      </c>
      <c r="B2" s="241" t="s">
        <v>349</v>
      </c>
      <c r="C2" s="242" t="s">
        <v>350</v>
      </c>
      <c r="D2" s="242" t="s">
        <v>351</v>
      </c>
      <c r="E2" s="243" t="s">
        <v>352</v>
      </c>
      <c r="F2" s="243" t="s">
        <v>353</v>
      </c>
      <c r="G2" s="254" t="s">
        <v>354</v>
      </c>
    </row>
    <row r="3" spans="1:7" ht="60" x14ac:dyDescent="0.2">
      <c r="A3" s="244">
        <v>1</v>
      </c>
      <c r="B3" s="250" t="s">
        <v>355</v>
      </c>
      <c r="C3" s="246" t="s">
        <v>356</v>
      </c>
      <c r="D3" s="246" t="s">
        <v>357</v>
      </c>
      <c r="E3" s="255" t="s">
        <v>358</v>
      </c>
      <c r="F3" s="247" t="s">
        <v>359</v>
      </c>
      <c r="G3" s="248" t="s">
        <v>360</v>
      </c>
    </row>
    <row r="4" spans="1:7" ht="60" x14ac:dyDescent="0.2">
      <c r="A4" s="249">
        <v>2</v>
      </c>
      <c r="B4" s="250" t="s">
        <v>361</v>
      </c>
      <c r="C4" s="246" t="s">
        <v>362</v>
      </c>
      <c r="D4" s="246" t="s">
        <v>363</v>
      </c>
      <c r="E4" s="247" t="s">
        <v>364</v>
      </c>
      <c r="F4" s="247" t="s">
        <v>365</v>
      </c>
      <c r="G4" s="248" t="s">
        <v>366</v>
      </c>
    </row>
    <row r="5" spans="1:7" ht="60" x14ac:dyDescent="0.2">
      <c r="A5" s="249">
        <v>3</v>
      </c>
      <c r="B5" s="250" t="s">
        <v>367</v>
      </c>
      <c r="C5" s="246" t="s">
        <v>368</v>
      </c>
      <c r="D5" s="246" t="s">
        <v>369</v>
      </c>
      <c r="E5" s="245" t="s">
        <v>370</v>
      </c>
      <c r="F5" s="247" t="s">
        <v>371</v>
      </c>
      <c r="G5" s="248" t="s">
        <v>372</v>
      </c>
    </row>
    <row r="6" spans="1:7" ht="60" x14ac:dyDescent="0.2">
      <c r="A6" s="249">
        <v>4</v>
      </c>
      <c r="B6" s="250" t="s">
        <v>373</v>
      </c>
      <c r="C6" s="245" t="s">
        <v>374</v>
      </c>
      <c r="D6" s="246" t="s">
        <v>375</v>
      </c>
      <c r="E6" s="245" t="s">
        <v>376</v>
      </c>
      <c r="F6" s="247" t="s">
        <v>377</v>
      </c>
      <c r="G6" s="248" t="s">
        <v>378</v>
      </c>
    </row>
    <row r="7" spans="1:7" ht="60" x14ac:dyDescent="0.2">
      <c r="A7" s="249">
        <v>5</v>
      </c>
      <c r="B7" s="250" t="s">
        <v>379</v>
      </c>
      <c r="C7" s="245" t="s">
        <v>380</v>
      </c>
      <c r="D7" s="245" t="s">
        <v>381</v>
      </c>
      <c r="E7" s="250" t="s">
        <v>382</v>
      </c>
      <c r="F7" s="247" t="s">
        <v>383</v>
      </c>
      <c r="G7" s="248" t="s">
        <v>384</v>
      </c>
    </row>
    <row r="8" spans="1:7" ht="60" x14ac:dyDescent="0.2">
      <c r="A8" s="249">
        <v>6</v>
      </c>
      <c r="B8" s="250" t="s">
        <v>385</v>
      </c>
      <c r="C8" s="256" t="s">
        <v>386</v>
      </c>
      <c r="D8" s="250" t="s">
        <v>387</v>
      </c>
      <c r="E8" s="245" t="s">
        <v>388</v>
      </c>
      <c r="F8" s="247" t="s">
        <v>389</v>
      </c>
      <c r="G8" s="248" t="s">
        <v>390</v>
      </c>
    </row>
    <row r="9" spans="1:7" ht="60" x14ac:dyDescent="0.2">
      <c r="A9" s="249">
        <v>7</v>
      </c>
      <c r="B9" s="250" t="s">
        <v>391</v>
      </c>
      <c r="C9" s="251"/>
      <c r="D9" s="250" t="s">
        <v>392</v>
      </c>
      <c r="E9" s="247" t="s">
        <v>393</v>
      </c>
      <c r="F9" s="250" t="s">
        <v>394</v>
      </c>
      <c r="G9" s="248" t="s">
        <v>395</v>
      </c>
    </row>
    <row r="10" spans="1:7" ht="60" x14ac:dyDescent="0.2">
      <c r="A10" s="249">
        <v>8</v>
      </c>
      <c r="B10" s="250" t="s">
        <v>396</v>
      </c>
      <c r="C10" s="251"/>
      <c r="D10" s="250" t="s">
        <v>397</v>
      </c>
      <c r="E10" s="250" t="s">
        <v>398</v>
      </c>
      <c r="F10" s="250" t="s">
        <v>399</v>
      </c>
      <c r="G10" s="248" t="s">
        <v>400</v>
      </c>
    </row>
    <row r="11" spans="1:7" ht="60" x14ac:dyDescent="0.2">
      <c r="A11" s="249">
        <v>9</v>
      </c>
      <c r="B11" s="250" t="s">
        <v>401</v>
      </c>
      <c r="C11" s="251"/>
      <c r="D11" s="250" t="s">
        <v>402</v>
      </c>
      <c r="E11" s="250" t="s">
        <v>403</v>
      </c>
      <c r="G11" s="248" t="s">
        <v>404</v>
      </c>
    </row>
    <row r="12" spans="1:7" ht="48" x14ac:dyDescent="0.2">
      <c r="A12" s="249">
        <v>10</v>
      </c>
      <c r="B12" s="250" t="s">
        <v>405</v>
      </c>
      <c r="C12" s="251"/>
      <c r="D12" s="250" t="s">
        <v>406</v>
      </c>
      <c r="E12" s="250" t="s">
        <v>407</v>
      </c>
      <c r="G12" s="248" t="s">
        <v>408</v>
      </c>
    </row>
    <row r="13" spans="1:7" ht="36" x14ac:dyDescent="0.2">
      <c r="A13" s="249">
        <v>11</v>
      </c>
      <c r="B13" s="250" t="s">
        <v>409</v>
      </c>
      <c r="C13" s="251"/>
      <c r="D13" s="250" t="s">
        <v>410</v>
      </c>
    </row>
    <row r="14" spans="1:7" ht="36" x14ac:dyDescent="0.2">
      <c r="A14" s="249">
        <v>12</v>
      </c>
      <c r="B14" s="250" t="s">
        <v>411</v>
      </c>
      <c r="C14" s="251"/>
      <c r="D14" s="251"/>
    </row>
    <row r="15" spans="1:7" ht="36" x14ac:dyDescent="0.2">
      <c r="A15" s="249">
        <v>13</v>
      </c>
      <c r="B15" s="250" t="s">
        <v>412</v>
      </c>
      <c r="C15" s="251"/>
      <c r="D15" s="251"/>
    </row>
    <row r="16" spans="1:7" ht="36" x14ac:dyDescent="0.2">
      <c r="A16" s="249">
        <v>14</v>
      </c>
      <c r="B16" s="245" t="s">
        <v>413</v>
      </c>
      <c r="C16" s="251"/>
      <c r="D16" s="251"/>
      <c r="E16" s="255"/>
    </row>
    <row r="17" spans="1:5" ht="36" x14ac:dyDescent="0.2">
      <c r="A17" s="249">
        <v>15</v>
      </c>
      <c r="B17" s="250" t="s">
        <v>414</v>
      </c>
      <c r="C17" s="251"/>
      <c r="D17" s="251"/>
    </row>
    <row r="18" spans="1:5" ht="36" x14ac:dyDescent="0.2">
      <c r="A18" s="249">
        <v>16</v>
      </c>
      <c r="B18" s="250" t="s">
        <v>415</v>
      </c>
      <c r="C18" s="251"/>
      <c r="D18" s="251"/>
    </row>
    <row r="19" spans="1:5" ht="36" x14ac:dyDescent="0.2">
      <c r="A19" s="249">
        <v>17</v>
      </c>
      <c r="B19" s="250" t="s">
        <v>416</v>
      </c>
      <c r="C19" s="251"/>
      <c r="D19" s="251"/>
    </row>
    <row r="20" spans="1:5" ht="36" x14ac:dyDescent="0.2">
      <c r="A20" s="249">
        <v>18</v>
      </c>
      <c r="B20" s="250" t="s">
        <v>417</v>
      </c>
      <c r="C20" s="251"/>
      <c r="D20" s="251"/>
    </row>
    <row r="21" spans="1:5" ht="36" x14ac:dyDescent="0.2">
      <c r="A21" s="249">
        <v>19</v>
      </c>
      <c r="B21" s="250" t="s">
        <v>418</v>
      </c>
      <c r="C21" s="251"/>
      <c r="D21" s="251"/>
    </row>
    <row r="22" spans="1:5" ht="36" x14ac:dyDescent="0.2">
      <c r="A22" s="249">
        <v>20</v>
      </c>
      <c r="B22" s="250" t="s">
        <v>419</v>
      </c>
      <c r="C22" s="251"/>
      <c r="D22" s="251"/>
      <c r="E22" s="250"/>
    </row>
    <row r="23" spans="1:5" ht="36" x14ac:dyDescent="0.2">
      <c r="A23" s="249">
        <v>21</v>
      </c>
      <c r="B23" s="250" t="s">
        <v>420</v>
      </c>
      <c r="C23" s="251"/>
      <c r="D23" s="251"/>
    </row>
    <row r="24" spans="1:5" x14ac:dyDescent="0.2">
      <c r="B24" s="251"/>
      <c r="C24" s="251"/>
      <c r="D24" s="251"/>
      <c r="E24" s="257"/>
    </row>
    <row r="25" spans="1:5" x14ac:dyDescent="0.2">
      <c r="B25" s="252"/>
      <c r="C25" s="251"/>
      <c r="D25" s="251"/>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as" ma:contentTypeID="0x010100B070A7E8251ED241826A6255CCA0C348" ma:contentTypeVersion="25" ma:contentTypeDescription="Kurkite naują dokumentą." ma:contentTypeScope="" ma:versionID="1306b45e98b2b362a767a1c4ee9b05ad">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e254647a3ab4e85a52e470f214bc2141"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Bendrinta su išsamia informacija"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s>
</ds:datastoreItem>
</file>

<file path=customXml/itemProps3.xml><?xml version="1.0" encoding="utf-8"?>
<ds:datastoreItem xmlns:ds="http://schemas.openxmlformats.org/officeDocument/2006/customXml" ds:itemID="{D99041E8-C177-4BF9-A61C-E708092654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2025-07-29T03:09:09Z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