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9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39.xml" ContentType="application/vnd.openxmlformats-officedocument.spreadsheetml.revisionLog+xml"/>
  <Override PartName="/xl/revisions/revisionLog21.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50.xml" ContentType="application/vnd.openxmlformats-officedocument.spreadsheetml.revisionLog+xml"/>
  <Override PartName="/xl/revisions/revisionLog55.xml" ContentType="application/vnd.openxmlformats-officedocument.spreadsheetml.revisionLog+xml"/>
  <Override PartName="/xl/revisions/revisionLog63.xml" ContentType="application/vnd.openxmlformats-officedocument.spreadsheetml.revisionLog+xml"/>
  <Override PartName="/xl/revisions/revisionLog68.xml" ContentType="application/vnd.openxmlformats-officedocument.spreadsheetml.revisionLog+xml"/>
  <Override PartName="/xl/revisions/revisionLog76.xml" ContentType="application/vnd.openxmlformats-officedocument.spreadsheetml.revisionLog+xml"/>
  <Override PartName="/xl/revisions/revisionLog84.xml" ContentType="application/vnd.openxmlformats-officedocument.spreadsheetml.revisionLog+xml"/>
  <Override PartName="/xl/revisions/revisionLog89.xml" ContentType="application/vnd.openxmlformats-officedocument.spreadsheetml.revisionLog+xml"/>
  <Override PartName="/xl/revisions/revisionLog7.xml" ContentType="application/vnd.openxmlformats-officedocument.spreadsheetml.revisionLog+xml"/>
  <Override PartName="/xl/revisions/revisionLog71.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9.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53.xml" ContentType="application/vnd.openxmlformats-officedocument.spreadsheetml.revisionLog+xml"/>
  <Override PartName="/xl/revisions/revisionLog58.xml" ContentType="application/vnd.openxmlformats-officedocument.spreadsheetml.revisionLog+xml"/>
  <Override PartName="/xl/revisions/revisionLog66.xml" ContentType="application/vnd.openxmlformats-officedocument.spreadsheetml.revisionLog+xml"/>
  <Override PartName="/xl/revisions/revisionLog74.xml" ContentType="application/vnd.openxmlformats-officedocument.spreadsheetml.revisionLog+xml"/>
  <Override PartName="/xl/revisions/revisionLog79.xml" ContentType="application/vnd.openxmlformats-officedocument.spreadsheetml.revisionLog+xml"/>
  <Override PartName="/xl/revisions/revisionLog87.xml" ContentType="application/vnd.openxmlformats-officedocument.spreadsheetml.revisionLog+xml"/>
  <Override PartName="/xl/revisions/revisionLog5.xml" ContentType="application/vnd.openxmlformats-officedocument.spreadsheetml.revisionLog+xml"/>
  <Override PartName="/xl/revisions/revisionLog61.xml" ContentType="application/vnd.openxmlformats-officedocument.spreadsheetml.revisionLog+xml"/>
  <Override PartName="/xl/revisions/revisionLog82.xml" ContentType="application/vnd.openxmlformats-officedocument.spreadsheetml.revisionLog+xml"/>
  <Override PartName="/xl/revisions/revisionLog90.xml" ContentType="application/vnd.openxmlformats-officedocument.spreadsheetml.revisionLog+xml"/>
  <Override PartName="/xl/revisions/revisionLog1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43.xml" ContentType="application/vnd.openxmlformats-officedocument.spreadsheetml.revisionLog+xml"/>
  <Override PartName="/xl/revisions/revisionLog48.xml" ContentType="application/vnd.openxmlformats-officedocument.spreadsheetml.revisionLog+xml"/>
  <Override PartName="/xl/revisions/revisionLog56.xml" ContentType="application/vnd.openxmlformats-officedocument.spreadsheetml.revisionLog+xml"/>
  <Override PartName="/xl/revisions/revisionLog64.xml" ContentType="application/vnd.openxmlformats-officedocument.spreadsheetml.revisionLog+xml"/>
  <Override PartName="/xl/revisions/revisionLog69.xml" ContentType="application/vnd.openxmlformats-officedocument.spreadsheetml.revisionLog+xml"/>
  <Override PartName="/xl/revisions/revisionLog77.xml" ContentType="application/vnd.openxmlformats-officedocument.spreadsheetml.revisionLog+xml"/>
  <Override PartName="/xl/revisions/revisionLog8.xml" ContentType="application/vnd.openxmlformats-officedocument.spreadsheetml.revisionLog+xml"/>
  <Override PartName="/xl/revisions/revisionLog51.xml" ContentType="application/vnd.openxmlformats-officedocument.spreadsheetml.revisionLog+xml"/>
  <Override PartName="/xl/revisions/revisionLog72.xml" ContentType="application/vnd.openxmlformats-officedocument.spreadsheetml.revisionLog+xml"/>
  <Override PartName="/xl/revisions/revisionLog80.xml" ContentType="application/vnd.openxmlformats-officedocument.spreadsheetml.revisionLog+xml"/>
  <Override PartName="/xl/revisions/revisionLog85.xml" ContentType="application/vnd.openxmlformats-officedocument.spreadsheetml.revisionLog+xml"/>
  <Override PartName="/xl/revisions/revisionLog3.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46.xml" ContentType="application/vnd.openxmlformats-officedocument.spreadsheetml.revisionLog+xml"/>
  <Override PartName="/xl/revisions/revisionLog59.xml" ContentType="application/vnd.openxmlformats-officedocument.spreadsheetml.revisionLog+xml"/>
  <Override PartName="/xl/revisions/revisionLog67.xml" ContentType="application/vnd.openxmlformats-officedocument.spreadsheetml.revisionLog+xml"/>
  <Override PartName="/xl/revisions/revisionLog20.xml" ContentType="application/vnd.openxmlformats-officedocument.spreadsheetml.revisionLog+xml"/>
  <Override PartName="/xl/revisions/revisionLog41.xml" ContentType="application/vnd.openxmlformats-officedocument.spreadsheetml.revisionLog+xml"/>
  <Override PartName="/xl/revisions/revisionLog54.xml" ContentType="application/vnd.openxmlformats-officedocument.spreadsheetml.revisionLog+xml"/>
  <Override PartName="/xl/revisions/revisionLog62.xml" ContentType="application/vnd.openxmlformats-officedocument.spreadsheetml.revisionLog+xml"/>
  <Override PartName="/xl/revisions/revisionLog70.xml" ContentType="application/vnd.openxmlformats-officedocument.spreadsheetml.revisionLog+xml"/>
  <Override PartName="/xl/revisions/revisionLog75.xml" ContentType="application/vnd.openxmlformats-officedocument.spreadsheetml.revisionLog+xml"/>
  <Override PartName="/xl/revisions/revisionLog83.xml" ContentType="application/vnd.openxmlformats-officedocument.spreadsheetml.revisionLog+xml"/>
  <Override PartName="/xl/revisions/revisionLog88.xml" ContentType="application/vnd.openxmlformats-officedocument.spreadsheetml.revisionLog+xml"/>
  <Override PartName="/xl/revisions/revisionLog91.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49.xml" ContentType="application/vnd.openxmlformats-officedocument.spreadsheetml.revisionLog+xml"/>
  <Override PartName="/xl/revisions/revisionLog57.xml" ContentType="application/vnd.openxmlformats-officedocument.spreadsheetml.revisionLog+xml"/>
  <Override PartName="/xl/revisions/revisionLog10.xml" ContentType="application/vnd.openxmlformats-officedocument.spreadsheetml.revisionLog+xml"/>
  <Override PartName="/xl/revisions/revisionLog31.xml" ContentType="application/vnd.openxmlformats-officedocument.spreadsheetml.revisionLog+xml"/>
  <Override PartName="/xl/revisions/revisionLog44.xml" ContentType="application/vnd.openxmlformats-officedocument.spreadsheetml.revisionLog+xml"/>
  <Override PartName="/xl/revisions/revisionLog52.xml" ContentType="application/vnd.openxmlformats-officedocument.spreadsheetml.revisionLog+xml"/>
  <Override PartName="/xl/revisions/revisionLog60.xml" ContentType="application/vnd.openxmlformats-officedocument.spreadsheetml.revisionLog+xml"/>
  <Override PartName="/xl/revisions/revisionLog65.xml" ContentType="application/vnd.openxmlformats-officedocument.spreadsheetml.revisionLog+xml"/>
  <Override PartName="/xl/revisions/revisionLog73.xml" ContentType="application/vnd.openxmlformats-officedocument.spreadsheetml.revisionLog+xml"/>
  <Override PartName="/xl/revisions/revisionLog78.xml" ContentType="application/vnd.openxmlformats-officedocument.spreadsheetml.revisionLog+xml"/>
  <Override PartName="/xl/revisions/revisionLog81.xml" ContentType="application/vnd.openxmlformats-officedocument.spreadsheetml.revisionLog+xml"/>
  <Override PartName="/xl/revisions/revisionLog86.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cpolt0-my.sharepoint.com/personal/j_kuzmaite_cpo_lt/Documents/Desktop/Pirkimai_2024/RŠL-3172_Laboratorinės_priemonės_ir_reikmenys_patologinės_anatomijos_skyriui/Sutartys/Expertus Vilnensis/"/>
    </mc:Choice>
  </mc:AlternateContent>
  <xr:revisionPtr revIDLastSave="0" documentId="10_ncr:80_{D3C475B2-6B22-43CB-AEDA-7CF77B1EB92D}"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definedNames>
    <definedName name="Z_86F1C9A9_57BC_4AC1_88B1_21BE59467E95_.wvu.Rows" localSheetId="0" hidden="1">Pasiūlymas!$14:$31</definedName>
    <definedName name="Z_8B339B8F_3CD6_410A_B1AB_B60CB932349F_.wvu.Rows" localSheetId="0" hidden="1">Pasiūlymas!$14:$31</definedName>
  </definedNames>
  <calcPr calcId="191029"/>
  <customWorkbookViews>
    <customWorkbookView name="Jurga Kuzmaitė - Personal View" guid="{86F1C9A9-57BC-4AC1-88B1-21BE59467E95}" mergeInterval="0" personalView="1" maximized="1" xWindow="-1928" yWindow="-8" windowWidth="1936" windowHeight="1056" activeSheetId="1"/>
    <customWorkbookView name="Lapė - Personal View" guid="{8B339B8F-3CD6-410A-B1AB-B60CB932349F}" mergeInterval="0" personalView="1" maximized="1" xWindow="-12" yWindow="-12" windowWidth="2584" windowHeight="14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 l="1"/>
  <c r="G173" i="1" l="1"/>
  <c r="F169" i="1"/>
  <c r="G172" i="1" s="1"/>
  <c r="G157" i="1"/>
  <c r="F150" i="1"/>
  <c r="G156" i="1" s="1"/>
  <c r="G140" i="1"/>
  <c r="F134" i="1"/>
  <c r="F139" i="1" s="1"/>
  <c r="F140" i="1" s="1"/>
  <c r="F141" i="1" s="1"/>
  <c r="G122" i="1"/>
  <c r="F116" i="1"/>
  <c r="G121" i="1" s="1"/>
  <c r="G106" i="1"/>
  <c r="F100" i="1"/>
  <c r="F105" i="1" s="1"/>
  <c r="F106" i="1" s="1"/>
  <c r="F107" i="1" s="1"/>
  <c r="G88" i="1"/>
  <c r="F80" i="1"/>
  <c r="F73" i="1"/>
  <c r="F65" i="1"/>
  <c r="F57" i="1"/>
  <c r="F47" i="1"/>
  <c r="G21" i="1"/>
  <c r="F87" i="1" l="1"/>
  <c r="F88" i="1" s="1"/>
  <c r="F89" i="1" s="1"/>
  <c r="G87" i="1"/>
  <c r="G139" i="1"/>
  <c r="G105" i="1"/>
  <c r="F172" i="1"/>
  <c r="F173" i="1" s="1"/>
  <c r="F174" i="1" s="1"/>
  <c r="F121" i="1"/>
  <c r="F122" i="1" s="1"/>
  <c r="F123" i="1" s="1"/>
  <c r="F156" i="1"/>
  <c r="F157" i="1" s="1"/>
  <c r="F158" i="1" s="1"/>
</calcChain>
</file>

<file path=xl/sharedStrings.xml><?xml version="1.0" encoding="utf-8"?>
<sst xmlns="http://schemas.openxmlformats.org/spreadsheetml/2006/main" count="400" uniqueCount="248">
  <si>
    <t>LABORATORINĖS PRIEMONĖS IR REIKMENYS PATOLOGINĖS ANATOMIJOS SKYRIUI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</si>
  <si>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</si>
  <si>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</si>
  <si>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</si>
  <si>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</si>
  <si>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</si>
  <si>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</si>
  <si>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</si>
  <si>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</si>
  <si>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</si>
  <si>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</si>
  <si>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</si>
  <si>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</si>
  <si>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</si>
  <si>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</si>
  <si>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</si>
  <si>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</si>
  <si>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</si>
  <si>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</si>
  <si>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</si>
  <si>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</si>
  <si>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</si>
  <si>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</si>
  <si>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</si>
  <si>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</si>
  <si>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</si>
  <si>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OBJEKTYVINIAI IR DENGIAMIEJI STIKLIUKAI</t>
  </si>
  <si>
    <t>Tiekėjo pasiūlymas:</t>
  </si>
  <si>
    <t>Nr.</t>
  </si>
  <si>
    <t>Pavadinimas</t>
  </si>
  <si>
    <t>Maksimalus kiekis</t>
  </si>
  <si>
    <t>Mato vienetas</t>
  </si>
  <si>
    <t>Kaina be PVM, Eur</t>
  </si>
  <si>
    <t>Suma be PVM, Eur</t>
  </si>
  <si>
    <t>Prekės pavadinimas, REF kodas, gamintojas</t>
  </si>
  <si>
    <t>Gamintojo techninės charakteristikos ir atitikimo techniniams reikalavimams patvirtinimas su nuoroda į kartu su pasiūlymu pateikto dokumento puslapį. Pildo tiekėjas↓</t>
  </si>
  <si>
    <t>1.</t>
  </si>
  <si>
    <t>Objektyviniai ir dengiamieji stikliukai</t>
  </si>
  <si>
    <t>1.1.</t>
  </si>
  <si>
    <t>Objektiniai stikleliai dažytu galu 25 x 75 x 1 mm</t>
  </si>
  <si>
    <t>vnt.</t>
  </si>
  <si>
    <t>1.1.1.</t>
  </si>
  <si>
    <t>Pagaminti iš matinio stiklo;</t>
  </si>
  <si>
    <t>1.1.2.</t>
  </si>
  <si>
    <t>geležies ir kitų likutinių elementų kiekis stikle &lt; 5 %;</t>
  </si>
  <si>
    <t>1.1.3.</t>
  </si>
  <si>
    <t>spalvotas laukelis iš abiejų pusių, 20 ± 2 mm, turi būti galimybė rinktis iš mažiausiai penkių spalvų;</t>
  </si>
  <si>
    <t>1.1.4.</t>
  </si>
  <si>
    <t>matmenys 25 x 75 ± 1 mm, storis 1 ± 0,05 mm;</t>
  </si>
  <si>
    <t>1.1.5.</t>
  </si>
  <si>
    <t>briaunų kampai 90°, neaštrūs;</t>
  </si>
  <si>
    <t>1.1.6.</t>
  </si>
  <si>
    <t>pakuotė 50-100 vnt.;</t>
  </si>
  <si>
    <t>1.1.7.</t>
  </si>
  <si>
    <t>stikleliai neperdengti popierėliais, pakuotė turi būti apsaugota nuo drėgmės poveikio;</t>
  </si>
  <si>
    <t>1.1.8.</t>
  </si>
  <si>
    <t>1.1.9.</t>
  </si>
  <si>
    <t>pateikti CE-IVDR atitikties deklaraciją.</t>
  </si>
  <si>
    <t>1.2.</t>
  </si>
  <si>
    <t>Objektiniai stikleliai dažytu galu, teigiamai įkrauti, 25 x 75 x 1 mm</t>
  </si>
  <si>
    <t>1.2.1.</t>
  </si>
  <si>
    <t>1.2.2.</t>
  </si>
  <si>
    <t>1.2.3.</t>
  </si>
  <si>
    <t>1.2.4.</t>
  </si>
  <si>
    <t>1.2.5.</t>
  </si>
  <si>
    <t>1.2.6.</t>
  </si>
  <si>
    <t>1.2.7.</t>
  </si>
  <si>
    <t>1.2.8.</t>
  </si>
  <si>
    <t>1.2.9.</t>
  </si>
  <si>
    <t>1.3.</t>
  </si>
  <si>
    <t>Dengiamieji stikleliai 24 x 40 mm (rankinis dengimas)</t>
  </si>
  <si>
    <t>1.3.1.</t>
  </si>
  <si>
    <t>Pagaminti iš bespalvio boro silikatinio stiklo;</t>
  </si>
  <si>
    <t>1.3.2.</t>
  </si>
  <si>
    <t>tinkami rankiniam dengimui;</t>
  </si>
  <si>
    <t>1.3.3.</t>
  </si>
  <si>
    <t>stikleliai skirti mėginio apsaugai nuo išdžiūvimo ir archyvuoti;</t>
  </si>
  <si>
    <t>1.3.4.</t>
  </si>
  <si>
    <t>matmenys 24 x 40 ± 1 mm;</t>
  </si>
  <si>
    <t>1.3.5.</t>
  </si>
  <si>
    <t>storis 0,16 – 0,19 mm;</t>
  </si>
  <si>
    <t>1.3.6.</t>
  </si>
  <si>
    <t>pakuotėje 500-1000 vnt.;</t>
  </si>
  <si>
    <t>1.3.7.</t>
  </si>
  <si>
    <t>1.4.</t>
  </si>
  <si>
    <t>Dengiamieji stikliukai 24x55 mm (aparatinis dengimas)</t>
  </si>
  <si>
    <t>1.4.1.</t>
  </si>
  <si>
    <t>1.4.2.</t>
  </si>
  <si>
    <t>1.4.3.</t>
  </si>
  <si>
    <t>1.4.4.</t>
  </si>
  <si>
    <t>matmenys 24 ± 1 x 55 ± 1 mm;</t>
  </si>
  <si>
    <t>1.4.5.</t>
  </si>
  <si>
    <t>1.4.6.</t>
  </si>
  <si>
    <t>pakuotėje 500 - 1000 vnt.</t>
  </si>
  <si>
    <t>1.4.7.</t>
  </si>
  <si>
    <t>1.5.</t>
  </si>
  <si>
    <t>Dengiamieji stikliukai 24x60 mm (rankinis padengimas)</t>
  </si>
  <si>
    <t>1.5.1.</t>
  </si>
  <si>
    <t>1.5.2.</t>
  </si>
  <si>
    <t>1.5.3.</t>
  </si>
  <si>
    <t>matmenys 24 ± 1 x 60 ± 1 mm;</t>
  </si>
  <si>
    <t>1.5.4.</t>
  </si>
  <si>
    <t>1.5.5.</t>
  </si>
  <si>
    <t>1.5.6.</t>
  </si>
  <si>
    <t>1.6.</t>
  </si>
  <si>
    <t>Dengiamieji stikliukai 24x24mm (rankinis padengimas)</t>
  </si>
  <si>
    <t>1.6.1.</t>
  </si>
  <si>
    <t>1.6.2.</t>
  </si>
  <si>
    <t>1.6.3.</t>
  </si>
  <si>
    <t>matmenys 24 x 24 ± 1 mm;</t>
  </si>
  <si>
    <t>1.6.4.</t>
  </si>
  <si>
    <t>1.6.5.</t>
  </si>
  <si>
    <t>1.6.6.</t>
  </si>
  <si>
    <t>Suma be PVM</t>
  </si>
  <si>
    <t>Taikomas PVM dydis (%)</t>
  </si>
  <si>
    <t>PVM suma</t>
  </si>
  <si>
    <t>Suma su PVM</t>
  </si>
  <si>
    <t>4. DALIS</t>
  </si>
  <si>
    <t>VIENKARTINIS CITOPILTUVĖLIS I</t>
  </si>
  <si>
    <t>4.</t>
  </si>
  <si>
    <t>Vienkartinis citopiltuvėlis I</t>
  </si>
  <si>
    <t>4.1.</t>
  </si>
  <si>
    <t>4.1.1.</t>
  </si>
  <si>
    <t>Turi tikti imunohistocheminiams tyrimams;</t>
  </si>
  <si>
    <t>4.1.2.</t>
  </si>
  <si>
    <t>tinkamas skystų terpių mėginiams;</t>
  </si>
  <si>
    <t>4.1.3.</t>
  </si>
  <si>
    <t>tūris ne daugiau nei 0,5 ml, ląstelių nusėdimas ne didesniame nei 28 mm2 ± 2 mm2 plote, su integruotais vienkartiniais aukštą absorbciją užtikrinančiais filtrais;</t>
  </si>
  <si>
    <t>4.1.4.</t>
  </si>
  <si>
    <t>pakuotė ne mažiau nei 50 vnt;</t>
  </si>
  <si>
    <t>5. DALIS</t>
  </si>
  <si>
    <t>VIENKARTINIS CITOPILTUVĖLIS II</t>
  </si>
  <si>
    <t>5.</t>
  </si>
  <si>
    <t>Vienkartinis citopiltuvėlis II</t>
  </si>
  <si>
    <t>5.1.</t>
  </si>
  <si>
    <t>5.1.1.</t>
  </si>
  <si>
    <t>5.1.2.</t>
  </si>
  <si>
    <t>5.1.3.</t>
  </si>
  <si>
    <t>tūris ne daugiau nei 0,4 ml, ląstelių nusėdimas ne didesniame nei 28 mm2 ± 2 mm2 plote, su integruotais vienkartiniais aukštą absorbciją užtikrinančiais filtrais;</t>
  </si>
  <si>
    <t>5.1.4.</t>
  </si>
  <si>
    <t>rink.</t>
  </si>
  <si>
    <t>12. DALIS</t>
  </si>
  <si>
    <t>LĄSTELIŲ PARENGIMO REAGENTŲ RINKINYS</t>
  </si>
  <si>
    <t>12.</t>
  </si>
  <si>
    <t>Ląstelių parengimo reagentų rinkinys</t>
  </si>
  <si>
    <t>12.1.</t>
  </si>
  <si>
    <t>12.1.1.</t>
  </si>
  <si>
    <t>Rinkinį sudaro ≥  50 kasečių, 2 reagentai (su spalva ir bespalvis);</t>
  </si>
  <si>
    <t>12.1.2.</t>
  </si>
  <si>
    <t>ląstelių blokų paruošimo sistema turi tikti imunohistocheminiams tyrimams;</t>
  </si>
  <si>
    <t>12.1.3.</t>
  </si>
  <si>
    <t>turi tikti tiek ląstelių, tiek biopsinės medžiagos ląstelių blokų formavimui;</t>
  </si>
  <si>
    <t>12.1.4.</t>
  </si>
  <si>
    <t>kiekis turi būti skirtas ne mažiau nei 50 testų atlikimui.</t>
  </si>
  <si>
    <t>13. DALIS</t>
  </si>
  <si>
    <t>ĮMIRKYMO PROCESORIAUS SEGMENTŲ RINKINYS</t>
  </si>
  <si>
    <t>13.</t>
  </si>
  <si>
    <t>Įmirkymo procesoriaus segmentų rinkinys</t>
  </si>
  <si>
    <t>13.1.</t>
  </si>
  <si>
    <t>13.1.1.</t>
  </si>
  <si>
    <t>Skirtas sistemingam histologinių kasečių sudėjimui;</t>
  </si>
  <si>
    <t>13.1.2.</t>
  </si>
  <si>
    <t>sudarytas ne mažiau nei iš 6 sekcijų, viso talpinti ne mažiau nei 300 histologinių kasečių;</t>
  </si>
  <si>
    <t>13.1.3.</t>
  </si>
  <si>
    <t>turi atsidarantį dangtį;</t>
  </si>
  <si>
    <t>13.1.4.</t>
  </si>
  <si>
    <t>pagamintas iš plastiko;</t>
  </si>
  <si>
    <t>13.1.5.</t>
  </si>
  <si>
    <t>15. DALIS</t>
  </si>
  <si>
    <t>PANAUDOTO PARAFINO SURINKIMO TALPOS (STALČIAI)</t>
  </si>
  <si>
    <t>15.</t>
  </si>
  <si>
    <t>Panaudoto parafino surinkimo talpos (stalčiai)</t>
  </si>
  <si>
    <t>15.1.</t>
  </si>
  <si>
    <t>15.1.1.</t>
  </si>
  <si>
    <t>Skirtos panaudoto parafino surinkimui;</t>
  </si>
  <si>
    <t>15.1.2.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</si>
  <si>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</si>
  <si>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</si>
  <si>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</si>
  <si>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</si>
  <si>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</si>
  <si>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</si>
  <si>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</si>
  <si>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</si>
  <si>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</si>
  <si>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</si>
  <si>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</si>
  <si>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</si>
  <si>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</si>
  <si>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</si>
  <si>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</si>
  <si>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</si>
  <si>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</si>
  <si>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</si>
  <si>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</si>
  <si>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</si>
  <si>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</si>
  <si>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</si>
  <si>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RŠL-3172 2024-12-09 15:51:17</t>
  </si>
  <si>
    <t>PIRKIMO SĄLYGŲ 1 PRIEDO PRIEDAS "PASIŪLYMO FORMA IR TECHNINĖ SPECIFIKACIJA"</t>
  </si>
  <si>
    <r>
      <t>turi būti tinkami darbui su Epredia automatiniu markiravimo įrenginiu SlideMate AS</t>
    </r>
    <r>
      <rPr>
        <vertAlign val="superscript"/>
        <sz val="11"/>
        <color theme="1"/>
        <rFont val="Calibri"/>
        <family val="2"/>
        <scheme val="minor"/>
      </rPr>
      <t xml:space="preserve">* </t>
    </r>
    <r>
      <rPr>
        <sz val="11"/>
        <color theme="1"/>
        <rFont val="Calibri"/>
        <family val="2"/>
        <scheme val="minor"/>
      </rPr>
      <t xml:space="preserve"> arba lygiaverčiu;</t>
    </r>
  </si>
  <si>
    <r>
      <t>turi būti tinkami darbui su Epredia automatiniu markiravimo įrenginiu SlideMate AS</t>
    </r>
    <r>
      <rPr>
        <vertAlign val="superscript"/>
        <sz val="11"/>
        <color theme="1"/>
        <rFont val="Calibri"/>
        <family val="2"/>
        <scheme val="minor"/>
      </rPr>
      <t xml:space="preserve">* </t>
    </r>
    <r>
      <rPr>
        <sz val="11"/>
        <color theme="1"/>
        <rFont val="Calibri"/>
        <family val="2"/>
        <scheme val="minor"/>
      </rPr>
      <t>arba lygiaverčiu;</t>
    </r>
  </si>
  <si>
    <r>
      <t>tinkami dengimo procesoriui ClearVue</t>
    </r>
    <r>
      <rPr>
        <vertAlign val="superscript"/>
        <sz val="11"/>
        <color theme="1"/>
        <rFont val="Calibri"/>
        <family val="2"/>
        <scheme val="minor"/>
      </rPr>
      <t xml:space="preserve">* </t>
    </r>
    <r>
      <rPr>
        <sz val="11"/>
        <color theme="1"/>
        <rFont val="Calibri"/>
        <family val="2"/>
        <scheme val="minor"/>
      </rPr>
      <t xml:space="preserve"> arba lygiaverčiu;</t>
    </r>
  </si>
  <si>
    <r>
      <t>tinkamas laboratorijoje naudojamam įmirkymo procesoriui Excelsior AS</t>
    </r>
    <r>
      <rPr>
        <vertAlign val="superscript"/>
        <sz val="11"/>
        <color theme="1"/>
        <rFont val="Calibri"/>
        <family val="2"/>
        <scheme val="minor"/>
      </rPr>
      <t xml:space="preserve">*  </t>
    </r>
    <r>
      <rPr>
        <sz val="11"/>
        <color theme="1"/>
        <rFont val="Calibri"/>
        <family val="2"/>
        <scheme val="minor"/>
      </rPr>
      <t>arba lygiaverčiam.</t>
    </r>
  </si>
  <si>
    <r>
      <t>tinkamos laboratorijoje naudojamam įmirkymo procesoriui Excelsior AS</t>
    </r>
    <r>
      <rPr>
        <vertAlign val="superscript"/>
        <sz val="11"/>
        <color theme="1"/>
        <rFont val="Calibri"/>
        <family val="2"/>
        <scheme val="minor"/>
      </rPr>
      <t xml:space="preserve">* </t>
    </r>
    <r>
      <rPr>
        <sz val="11"/>
        <color theme="1"/>
        <rFont val="Calibri"/>
        <family val="2"/>
        <scheme val="minor"/>
      </rPr>
      <t xml:space="preserve"> arba lygiaverčiam.</t>
    </r>
  </si>
  <si>
    <t>1-86706427</t>
  </si>
  <si>
    <t>Vilnius</t>
  </si>
  <si>
    <t>UAB "Expertus Vilnensis"</t>
  </si>
  <si>
    <t>SlideMate Microscope Slide, White tab, 25 x 75 x 1 mm, ground edges, 90º corners;
TT-40418217-W; 
Epredia</t>
  </si>
  <si>
    <t>SlideMate Plus Adhesion Microscope Slide, White tab, 25 x 75 x 1 mm, ground edges, 90º corners; 
TT-40418218-PS-W; 
Epredia</t>
  </si>
  <si>
    <t>spalvotas laukelis iš abiejų pusių, 20 mm, galimybė rinktis iš penkių spalvų;</t>
  </si>
  <si>
    <t>matmenys 25 x 75 ± 1 mm, storis 1mm;</t>
  </si>
  <si>
    <t>pakuotė 72 vnt.;</t>
  </si>
  <si>
    <t>stikleliai neperdengti popierėliais, pakuotė apsaugota nuo drėgmės poveikio;</t>
  </si>
  <si>
    <r>
      <t>tinkami darbui su Epredia automatiniu markiravimo įrenginiu SlideMate AS</t>
    </r>
    <r>
      <rPr>
        <vertAlign val="superscript"/>
        <sz val="11"/>
        <color theme="1"/>
        <rFont val="Calibri"/>
        <family val="2"/>
        <scheme val="minor"/>
      </rPr>
      <t>*</t>
    </r>
    <r>
      <rPr>
        <sz val="11"/>
        <color theme="1"/>
        <rFont val="Calibri"/>
        <family val="2"/>
        <scheme val="minor"/>
      </rPr>
      <t>;</t>
    </r>
  </si>
  <si>
    <t>patiama CE-IVDR atitikties deklaracija.</t>
  </si>
  <si>
    <t>spalvotas laukelis iš abiejų pusių, 20mm, galimybė rinktis iš  penkių spalvų;</t>
  </si>
  <si>
    <r>
      <t>tinkami darbui su Epredia automatiniu markiravimo įrenginiu SlideMate AS</t>
    </r>
    <r>
      <rPr>
        <vertAlign val="superscript"/>
        <sz val="11"/>
        <color theme="1"/>
        <rFont val="Calibri"/>
        <family val="2"/>
        <scheme val="minor"/>
      </rPr>
      <t xml:space="preserve">* </t>
    </r>
    <r>
      <rPr>
        <sz val="11"/>
        <color theme="1"/>
        <rFont val="Calibri"/>
        <family val="2"/>
        <scheme val="minor"/>
      </rPr>
      <t>;</t>
    </r>
  </si>
  <si>
    <t>pateikiama CE-IVDR atitikties deklaracija.</t>
  </si>
  <si>
    <t>Menzel Cover glass 24x40mm, 1,5# (0,16 - 0,19 mm);
BB02400400AC13MNZ0;
Epredia</t>
  </si>
  <si>
    <t>matmenys 24 x 40mm;</t>
  </si>
  <si>
    <t>pakuotėje 1000 vnt.;</t>
  </si>
  <si>
    <t>Coverslip Hoppers for ClearVue Coverslippers, 24x55mm, #1.5;
A79210052;
Epredia</t>
  </si>
  <si>
    <r>
      <t>tinkami dengimo procesoriui ClearVue</t>
    </r>
    <r>
      <rPr>
        <vertAlign val="superscript"/>
        <sz val="11"/>
        <color theme="1"/>
        <rFont val="Calibri"/>
        <family val="2"/>
        <scheme val="minor"/>
      </rPr>
      <t xml:space="preserve">* </t>
    </r>
    <r>
      <rPr>
        <sz val="11"/>
        <color theme="1"/>
        <rFont val="Calibri"/>
        <family val="2"/>
        <scheme val="minor"/>
      </rPr>
      <t>;</t>
    </r>
  </si>
  <si>
    <t>matmenys 24 x 55 mm;</t>
  </si>
  <si>
    <t>pakuotėje 1000 vnt.</t>
  </si>
  <si>
    <t>1.1-1.6_M44054 0222 Epredia Glass Application Guide_FIN.pdf</t>
  </si>
  <si>
    <t>Menzel Cover glass 24x60mm, 1,5# (0,16 - 0,19 mm);
BB02400600AC13MNZ0;
Epredia</t>
  </si>
  <si>
    <t>matmenys 24 ± 1 x 60 mm;</t>
  </si>
  <si>
    <t>Menzel Cover glass 24x24mm, 1,5# (0,16 - 0,19 mm);
BB02400240AC53MNZ0;
Epredia</t>
  </si>
  <si>
    <t>matmenys 24 x 24 mm;</t>
  </si>
  <si>
    <t>pateiktiama CE-IVDR atitikties deklaracija.</t>
  </si>
  <si>
    <t>Shandon Cytofunnel 0.5 ml with white filter;
5991040;
Epredia</t>
  </si>
  <si>
    <t>Tinka imunohistocheminiams tyrimams;</t>
  </si>
  <si>
    <t>tūris 0,5 ml, ląstelių nusėdimas 28 mm2 plote, su integruotais vienkartiniais aukštą absorbciją užtikrinančiais filtrais;</t>
  </si>
  <si>
    <t>pakuotė 50 vnt;</t>
  </si>
  <si>
    <t xml:space="preserve">Shandon Cytofunnel 0.4 ml with brown filter; 5991043;
Epredia
</t>
  </si>
  <si>
    <t>tūris ne daugiau nei 0,4 ml, ląstelių nusėdimas ne didesniame nei 28 mm2 plote, su integruotais vienkartiniais aukštą absorbciją užtikrinančiais filtrais;</t>
  </si>
  <si>
    <t>Shandon Cytoblock®, Cell Block Preparation System;
7401150;
Epredia</t>
  </si>
  <si>
    <t>Rinkinį sudaro 50 kasečių, 2 reagentai (su spalva ir bespalvis);</t>
  </si>
  <si>
    <t>ląstelių blokų paruošimo sistema tinka imunohistocheminiams tyrimams;</t>
  </si>
  <si>
    <t>tinka tiek ląstelių, tiek biopsinės medžiagos ląstelių blokų formavimui;</t>
  </si>
  <si>
    <t>kiekis skirtas 50 testų atlikimui.</t>
  </si>
  <si>
    <t>High volume organized basket;
A82310038;
Epredia</t>
  </si>
  <si>
    <t>sudarytas iš 6 sekcijų, viso talpina 300 histologinių kasečių;</t>
  </si>
  <si>
    <r>
      <t>tinkamas laboratorijoje naudojamam įmirkymo procesoriui Excelsior AS</t>
    </r>
    <r>
      <rPr>
        <vertAlign val="superscript"/>
        <sz val="11"/>
        <color theme="1"/>
        <rFont val="Calibri"/>
        <family val="2"/>
        <scheme val="minor"/>
      </rPr>
      <t>*</t>
    </r>
    <r>
      <rPr>
        <sz val="11"/>
        <color theme="1"/>
        <rFont val="Calibri"/>
        <family val="2"/>
        <scheme val="minor"/>
      </rPr>
      <t>.</t>
    </r>
  </si>
  <si>
    <t>Waste Wax Drawer, 5/CS;
8300;
Epredia</t>
  </si>
  <si>
    <r>
      <t>tinkamos laboratorijoje naudojamam įmirkymo procesoriui Excelsior AS</t>
    </r>
    <r>
      <rPr>
        <vertAlign val="superscript"/>
        <sz val="11"/>
        <color theme="1"/>
        <rFont val="Calibri"/>
        <family val="2"/>
        <scheme val="minor"/>
      </rPr>
      <t>*</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</si>
</sst>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vertAlign val="superscript"/>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4">
    <xf numFmtId="0" fontId="0" fillId="0" borderId="0" xfId="0"/>
    <xf numFmtId="0" fontId="5" fillId="2" borderId="0" xfId="0" applyFont="1" applyFill="1"/>
    <xf numFmtId="0" fontId="6" fillId="2" borderId="0" xfId="0" applyFont="1" applyFill="1"/>
    <xf numFmtId="0" fontId="5" fillId="2" borderId="1" xfId="0" applyFont="1" applyFill="1" applyBorder="1" applyAlignment="1">
      <alignment horizontal="left"/>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3" xfId="0" applyFont="1" applyFill="1" applyBorder="1"/>
    <xf numFmtId="0" fontId="5" fillId="2" borderId="4" xfId="0" applyFont="1" applyFill="1" applyBorder="1" applyAlignment="1">
      <alignment horizontal="center" vertical="center" wrapText="1"/>
    </xf>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5" fillId="2" borderId="0" xfId="0" applyFont="1" applyFill="1" applyAlignment="1">
      <alignment wrapText="1"/>
    </xf>
    <xf numFmtId="0" fontId="6" fillId="4" borderId="0" xfId="0" applyFont="1" applyFill="1"/>
    <xf numFmtId="0" fontId="5" fillId="4" borderId="0" xfId="0" applyFont="1" applyFill="1"/>
    <xf numFmtId="0" fontId="5" fillId="5" borderId="0" xfId="0" applyFont="1" applyFill="1" applyProtection="1">
      <protection locked="0"/>
    </xf>
    <xf numFmtId="0" fontId="6" fillId="4" borderId="23" xfId="0" applyFont="1" applyFill="1" applyBorder="1"/>
    <xf numFmtId="0" fontId="5" fillId="4" borderId="23" xfId="0" applyFont="1" applyFill="1" applyBorder="1"/>
    <xf numFmtId="0" fontId="5" fillId="6" borderId="23" xfId="0" applyFont="1" applyFill="1" applyBorder="1" applyProtection="1">
      <protection locked="0"/>
    </xf>
    <xf numFmtId="0" fontId="5" fillId="5" borderId="23" xfId="0" applyFont="1" applyFill="1" applyBorder="1" applyProtection="1">
      <protection locked="0"/>
    </xf>
    <xf numFmtId="0" fontId="5" fillId="3" borderId="8"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0" fontId="6" fillId="4" borderId="23" xfId="0" applyFont="1" applyFill="1" applyBorder="1" applyAlignment="1">
      <alignment horizontal="center" wrapText="1"/>
    </xf>
    <xf numFmtId="0" fontId="5" fillId="2" borderId="0" xfId="0" applyFont="1" applyFill="1" applyAlignment="1">
      <alignment horizontal="center" wrapText="1"/>
    </xf>
    <xf numFmtId="0" fontId="6" fillId="2" borderId="0" xfId="0" applyFont="1" applyFill="1" applyAlignment="1">
      <alignment wrapText="1"/>
    </xf>
    <xf numFmtId="0" fontId="6" fillId="2" borderId="0" xfId="0" applyFont="1" applyFill="1" applyAlignment="1">
      <alignment horizontal="center" wrapText="1"/>
    </xf>
    <xf numFmtId="0" fontId="6" fillId="4" borderId="0" xfId="0" applyFont="1" applyFill="1" applyAlignment="1">
      <alignment wrapText="1"/>
    </xf>
    <xf numFmtId="0" fontId="5" fillId="5" borderId="1" xfId="0" applyFont="1" applyFill="1" applyBorder="1" applyAlignment="1" applyProtection="1">
      <alignment wrapText="1"/>
      <protection locked="0"/>
    </xf>
    <xf numFmtId="0" fontId="6" fillId="4" borderId="23" xfId="0" applyFont="1" applyFill="1" applyBorder="1" applyAlignment="1">
      <alignment wrapText="1"/>
    </xf>
    <xf numFmtId="0" fontId="5" fillId="4" borderId="23" xfId="0" applyFont="1" applyFill="1" applyBorder="1" applyAlignment="1">
      <alignment wrapText="1"/>
    </xf>
    <xf numFmtId="0" fontId="4" fillId="4" borderId="23" xfId="0" applyFont="1" applyFill="1" applyBorder="1" applyAlignment="1">
      <alignment wrapText="1"/>
    </xf>
    <xf numFmtId="0" fontId="3" fillId="4" borderId="23" xfId="0" applyFont="1" applyFill="1" applyBorder="1" applyAlignment="1">
      <alignment wrapText="1"/>
    </xf>
    <xf numFmtId="0" fontId="2" fillId="4" borderId="23" xfId="0" applyFont="1" applyFill="1" applyBorder="1" applyAlignment="1">
      <alignment wrapText="1"/>
    </xf>
    <xf numFmtId="0" fontId="2" fillId="5" borderId="1" xfId="0" applyFont="1" applyFill="1" applyBorder="1" applyAlignment="1" applyProtection="1">
      <alignment wrapText="1"/>
      <protection locked="0"/>
    </xf>
    <xf numFmtId="14" fontId="5" fillId="5" borderId="1" xfId="0" applyNumberFormat="1" applyFont="1" applyFill="1" applyBorder="1" applyAlignment="1" applyProtection="1">
      <alignment horizontal="left" wrapText="1"/>
      <protection locked="0"/>
    </xf>
    <xf numFmtId="2" fontId="5" fillId="4" borderId="23" xfId="0" applyNumberFormat="1" applyFont="1" applyFill="1" applyBorder="1"/>
    <xf numFmtId="0" fontId="2" fillId="5" borderId="23" xfId="0" applyFont="1" applyFill="1" applyBorder="1" applyAlignment="1" applyProtection="1">
      <alignment wrapText="1"/>
      <protection locked="0"/>
    </xf>
    <xf numFmtId="0" fontId="5" fillId="0" borderId="23" xfId="0" applyFont="1" applyBorder="1" applyAlignment="1">
      <alignment wrapText="1"/>
    </xf>
    <xf numFmtId="0" fontId="4" fillId="0" borderId="23" xfId="0" applyFont="1" applyBorder="1" applyAlignment="1">
      <alignment wrapText="1"/>
    </xf>
    <xf numFmtId="0" fontId="2" fillId="0" borderId="23" xfId="0" applyFont="1" applyBorder="1" applyAlignment="1">
      <alignment wrapText="1"/>
    </xf>
    <xf numFmtId="0" fontId="10" fillId="4" borderId="23" xfId="0" applyFont="1" applyFill="1" applyBorder="1"/>
    <xf numFmtId="0" fontId="10" fillId="4" borderId="23" xfId="0" applyFont="1" applyFill="1" applyBorder="1" applyAlignment="1">
      <alignment wrapText="1"/>
    </xf>
    <xf numFmtId="0" fontId="5" fillId="0" borderId="23" xfId="0" applyFont="1" applyBorder="1"/>
    <xf numFmtId="2" fontId="6" fillId="4" borderId="23" xfId="0" applyNumberFormat="1" applyFont="1" applyFill="1" applyBorder="1"/>
    <xf numFmtId="164" fontId="6" fillId="4" borderId="23" xfId="0" applyNumberFormat="1" applyFont="1" applyFill="1" applyBorder="1"/>
    <xf numFmtId="2" fontId="5" fillId="6" borderId="23" xfId="0" applyNumberFormat="1" applyFont="1" applyFill="1" applyBorder="1" applyProtection="1">
      <protection locked="0"/>
    </xf>
    <xf numFmtId="0" fontId="5" fillId="2" borderId="0" xfId="0" applyFont="1" applyFill="1"/>
    <xf numFmtId="0" fontId="5"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7" fillId="2" borderId="2" xfId="0" applyNumberFormat="1" applyFont="1" applyFill="1" applyBorder="1" applyAlignment="1">
      <alignment horizontal="left" vertical="center" wrapText="1"/>
    </xf>
    <xf numFmtId="0" fontId="0" fillId="0" borderId="22" xfId="0" applyBorder="1"/>
    <xf numFmtId="0" fontId="6" fillId="2" borderId="0" xfId="0" applyFont="1" applyFill="1"/>
    <xf numFmtId="0" fontId="5" fillId="2" borderId="1" xfId="0" applyFont="1" applyFill="1" applyBorder="1" applyAlignment="1">
      <alignment vertical="center" wrapText="1"/>
    </xf>
    <xf numFmtId="0" fontId="0" fillId="0" borderId="15" xfId="0" applyBorder="1"/>
    <xf numFmtId="0" fontId="5" fillId="4" borderId="23" xfId="0" applyFont="1" applyFill="1" applyBorder="1" applyAlignment="1">
      <alignment vertical="center" wrapText="1"/>
    </xf>
    <xf numFmtId="0" fontId="0" fillId="0" borderId="23" xfId="0"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2" fillId="5" borderId="1" xfId="0" applyFont="1" applyFill="1" applyBorder="1" applyAlignment="1" applyProtection="1">
      <alignment horizontal="center" vertical="center" wrapText="1"/>
      <protection locked="0"/>
    </xf>
    <xf numFmtId="0" fontId="5"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5" fillId="3" borderId="1" xfId="0" applyFont="1" applyFill="1" applyBorder="1" applyAlignment="1" applyProtection="1">
      <alignment horizontal="center" vertical="center" wrapText="1"/>
      <protection locked="0"/>
    </xf>
    <xf numFmtId="0" fontId="0" fillId="0" borderId="16" xfId="0" applyBorder="1"/>
    <xf numFmtId="0" fontId="5"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5" fillId="3" borderId="7" xfId="0" applyFont="1" applyFill="1" applyBorder="1" applyAlignment="1" applyProtection="1">
      <alignment horizontal="center" vertical="center" wrapText="1"/>
      <protection locked="0"/>
    </xf>
    <xf numFmtId="0" fontId="5" fillId="2" borderId="5" xfId="0" applyFont="1" applyFill="1" applyBorder="1" applyAlignment="1">
      <alignment horizontal="center" vertical="center" wrapText="1"/>
    </xf>
    <xf numFmtId="0" fontId="0" fillId="0" borderId="13" xfId="0" applyBorder="1"/>
    <xf numFmtId="0" fontId="0" fillId="0" borderId="12" xfId="0" applyBorder="1"/>
    <xf numFmtId="0" fontId="5" fillId="2" borderId="4" xfId="0" applyFont="1" applyFill="1" applyBorder="1" applyAlignment="1">
      <alignment horizontal="center" vertical="center" wrapText="1"/>
    </xf>
    <xf numFmtId="0" fontId="6" fillId="2" borderId="0" xfId="0" applyFont="1" applyFill="1" applyAlignment="1">
      <alignment horizontal="left"/>
    </xf>
    <xf numFmtId="0" fontId="6" fillId="2" borderId="0" xfId="0" applyFont="1" applyFill="1" applyAlignment="1">
      <alignment horizontal="left" vertical="center" wrapText="1"/>
    </xf>
    <xf numFmtId="0" fontId="5" fillId="3" borderId="8" xfId="0" applyFont="1" applyFill="1" applyBorder="1" applyAlignment="1" applyProtection="1">
      <alignment horizontal="center" vertical="center" wrapText="1"/>
      <protection locked="0"/>
    </xf>
    <xf numFmtId="0" fontId="0" fillId="0" borderId="17" xfId="0" applyBorder="1"/>
    <xf numFmtId="0" fontId="5" fillId="3" borderId="0" xfId="0" applyFont="1" applyFill="1" applyProtection="1">
      <protection locked="0"/>
    </xf>
    <xf numFmtId="0" fontId="5" fillId="4" borderId="1"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0" borderId="14" xfId="0" applyBorder="1"/>
    <xf numFmtId="0" fontId="5" fillId="3" borderId="9" xfId="0" applyFont="1" applyFill="1" applyBorder="1" applyAlignment="1" applyProtection="1">
      <alignment horizontal="center" vertical="center" wrapText="1"/>
      <protection locked="0"/>
    </xf>
    <xf numFmtId="0" fontId="5" fillId="5" borderId="17"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left" vertical="center" wrapText="1"/>
      <protection locked="0"/>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8" fillId="2" borderId="0" xfId="0" applyFont="1" applyFill="1" applyAlignment="1">
      <alignment horizontal="left" vertical="top" wrapText="1"/>
    </xf>
    <xf numFmtId="0" fontId="5" fillId="5" borderId="10" xfId="0" applyFont="1" applyFill="1" applyBorder="1" applyAlignment="1" applyProtection="1">
      <alignment horizontal="left" vertical="center" wrapText="1"/>
      <protection locked="0"/>
    </xf>
    <xf numFmtId="0" fontId="5"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5" fillId="2" borderId="0" xfId="0" applyFont="1" applyFill="1" applyAlignment="1">
      <alignment horizontal="right"/>
    </xf>
    <xf numFmtId="0" fontId="6"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13" Type="http://schemas.openxmlformats.org/officeDocument/2006/relationships/revisionLog" Target="revisionLog13.xml"/><Relationship Id="rId18" Type="http://schemas.openxmlformats.org/officeDocument/2006/relationships/revisionLog" Target="revisionLog18.xml"/><Relationship Id="rId26" Type="http://schemas.openxmlformats.org/officeDocument/2006/relationships/revisionLog" Target="revisionLog26.xml"/><Relationship Id="rId39" Type="http://schemas.openxmlformats.org/officeDocument/2006/relationships/revisionLog" Target="revisionLog39.xml"/><Relationship Id="rId21" Type="http://schemas.openxmlformats.org/officeDocument/2006/relationships/revisionLog" Target="revisionLog21.xml"/><Relationship Id="rId34" Type="http://schemas.openxmlformats.org/officeDocument/2006/relationships/revisionLog" Target="revisionLog34.xml"/><Relationship Id="rId42" Type="http://schemas.openxmlformats.org/officeDocument/2006/relationships/revisionLog" Target="revisionLog42.xml"/><Relationship Id="rId47" Type="http://schemas.openxmlformats.org/officeDocument/2006/relationships/revisionLog" Target="revisionLog47.xml"/><Relationship Id="rId50" Type="http://schemas.openxmlformats.org/officeDocument/2006/relationships/revisionLog" Target="revisionLog50.xml"/><Relationship Id="rId55" Type="http://schemas.openxmlformats.org/officeDocument/2006/relationships/revisionLog" Target="revisionLog55.xml"/><Relationship Id="rId63" Type="http://schemas.openxmlformats.org/officeDocument/2006/relationships/revisionLog" Target="revisionLog63.xml"/><Relationship Id="rId68" Type="http://schemas.openxmlformats.org/officeDocument/2006/relationships/revisionLog" Target="revisionLog68.xml"/><Relationship Id="rId76" Type="http://schemas.openxmlformats.org/officeDocument/2006/relationships/revisionLog" Target="revisionLog76.xml"/><Relationship Id="rId84" Type="http://schemas.openxmlformats.org/officeDocument/2006/relationships/revisionLog" Target="revisionLog84.xml"/><Relationship Id="rId89" Type="http://schemas.openxmlformats.org/officeDocument/2006/relationships/revisionLog" Target="revisionLog89.xml"/><Relationship Id="rId7" Type="http://schemas.openxmlformats.org/officeDocument/2006/relationships/revisionLog" Target="revisionLog7.xml"/><Relationship Id="rId71" Type="http://schemas.openxmlformats.org/officeDocument/2006/relationships/revisionLog" Target="revisionLog71.xml"/><Relationship Id="rId92" Type="http://schemas.openxmlformats.org/officeDocument/2006/relationships/revisionLog" Target="revisionLog92.xml"/><Relationship Id="rId2" Type="http://schemas.openxmlformats.org/officeDocument/2006/relationships/revisionLog" Target="revisionLog2.xml"/><Relationship Id="rId16" Type="http://schemas.openxmlformats.org/officeDocument/2006/relationships/revisionLog" Target="revisionLog16.xml"/><Relationship Id="rId29" Type="http://schemas.openxmlformats.org/officeDocument/2006/relationships/revisionLog" Target="revisionLog29.xml"/><Relationship Id="rId11" Type="http://schemas.openxmlformats.org/officeDocument/2006/relationships/revisionLog" Target="revisionLog11.xml"/><Relationship Id="rId24" Type="http://schemas.openxmlformats.org/officeDocument/2006/relationships/revisionLog" Target="revisionLog24.xml"/><Relationship Id="rId32" Type="http://schemas.openxmlformats.org/officeDocument/2006/relationships/revisionLog" Target="revisionLog32.xml"/><Relationship Id="rId37" Type="http://schemas.openxmlformats.org/officeDocument/2006/relationships/revisionLog" Target="revisionLog37.xml"/><Relationship Id="rId40" Type="http://schemas.openxmlformats.org/officeDocument/2006/relationships/revisionLog" Target="revisionLog40.xml"/><Relationship Id="rId45" Type="http://schemas.openxmlformats.org/officeDocument/2006/relationships/revisionLog" Target="revisionLog45.xml"/><Relationship Id="rId53" Type="http://schemas.openxmlformats.org/officeDocument/2006/relationships/revisionLog" Target="revisionLog53.xml"/><Relationship Id="rId58" Type="http://schemas.openxmlformats.org/officeDocument/2006/relationships/revisionLog" Target="revisionLog58.xml"/><Relationship Id="rId66" Type="http://schemas.openxmlformats.org/officeDocument/2006/relationships/revisionLog" Target="revisionLog66.xml"/><Relationship Id="rId74" Type="http://schemas.openxmlformats.org/officeDocument/2006/relationships/revisionLog" Target="revisionLog74.xml"/><Relationship Id="rId79" Type="http://schemas.openxmlformats.org/officeDocument/2006/relationships/revisionLog" Target="revisionLog79.xml"/><Relationship Id="rId87" Type="http://schemas.openxmlformats.org/officeDocument/2006/relationships/revisionLog" Target="revisionLog87.xml"/><Relationship Id="rId5" Type="http://schemas.openxmlformats.org/officeDocument/2006/relationships/revisionLog" Target="revisionLog5.xml"/><Relationship Id="rId61" Type="http://schemas.openxmlformats.org/officeDocument/2006/relationships/revisionLog" Target="revisionLog61.xml"/><Relationship Id="rId82" Type="http://schemas.openxmlformats.org/officeDocument/2006/relationships/revisionLog" Target="revisionLog82.xml"/><Relationship Id="rId90" Type="http://schemas.openxmlformats.org/officeDocument/2006/relationships/revisionLog" Target="revisionLog90.xml"/><Relationship Id="rId19" Type="http://schemas.openxmlformats.org/officeDocument/2006/relationships/revisionLog" Target="revisionLog19.xml"/><Relationship Id="rId14" Type="http://schemas.openxmlformats.org/officeDocument/2006/relationships/revisionLog" Target="revisionLog14.xml"/><Relationship Id="rId22" Type="http://schemas.openxmlformats.org/officeDocument/2006/relationships/revisionLog" Target="revisionLog22.xml"/><Relationship Id="rId27" Type="http://schemas.openxmlformats.org/officeDocument/2006/relationships/revisionLog" Target="revisionLog27.xml"/><Relationship Id="rId30" Type="http://schemas.openxmlformats.org/officeDocument/2006/relationships/revisionLog" Target="revisionLog30.xml"/><Relationship Id="rId35" Type="http://schemas.openxmlformats.org/officeDocument/2006/relationships/revisionLog" Target="revisionLog35.xml"/><Relationship Id="rId43" Type="http://schemas.openxmlformats.org/officeDocument/2006/relationships/revisionLog" Target="revisionLog43.xml"/><Relationship Id="rId48" Type="http://schemas.openxmlformats.org/officeDocument/2006/relationships/revisionLog" Target="revisionLog48.xml"/><Relationship Id="rId56" Type="http://schemas.openxmlformats.org/officeDocument/2006/relationships/revisionLog" Target="revisionLog56.xml"/><Relationship Id="rId64" Type="http://schemas.openxmlformats.org/officeDocument/2006/relationships/revisionLog" Target="revisionLog64.xml"/><Relationship Id="rId69" Type="http://schemas.openxmlformats.org/officeDocument/2006/relationships/revisionLog" Target="revisionLog69.xml"/><Relationship Id="rId77" Type="http://schemas.openxmlformats.org/officeDocument/2006/relationships/revisionLog" Target="revisionLog77.xml"/><Relationship Id="rId8" Type="http://schemas.openxmlformats.org/officeDocument/2006/relationships/revisionLog" Target="revisionLog8.xml"/><Relationship Id="rId51" Type="http://schemas.openxmlformats.org/officeDocument/2006/relationships/revisionLog" Target="revisionLog51.xml"/><Relationship Id="rId72" Type="http://schemas.openxmlformats.org/officeDocument/2006/relationships/revisionLog" Target="revisionLog72.xml"/><Relationship Id="rId80" Type="http://schemas.openxmlformats.org/officeDocument/2006/relationships/revisionLog" Target="revisionLog80.xml"/><Relationship Id="rId85" Type="http://schemas.openxmlformats.org/officeDocument/2006/relationships/revisionLog" Target="revisionLog85.xml"/><Relationship Id="rId3" Type="http://schemas.openxmlformats.org/officeDocument/2006/relationships/revisionLog" Target="revisionLog3.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5.xml"/><Relationship Id="rId33" Type="http://schemas.openxmlformats.org/officeDocument/2006/relationships/revisionLog" Target="revisionLog33.xml"/><Relationship Id="rId38" Type="http://schemas.openxmlformats.org/officeDocument/2006/relationships/revisionLog" Target="revisionLog38.xml"/><Relationship Id="rId46" Type="http://schemas.openxmlformats.org/officeDocument/2006/relationships/revisionLog" Target="revisionLog46.xml"/><Relationship Id="rId59" Type="http://schemas.openxmlformats.org/officeDocument/2006/relationships/revisionLog" Target="revisionLog59.xml"/><Relationship Id="rId67" Type="http://schemas.openxmlformats.org/officeDocument/2006/relationships/revisionLog" Target="revisionLog67.xml"/><Relationship Id="rId20" Type="http://schemas.openxmlformats.org/officeDocument/2006/relationships/revisionLog" Target="revisionLog20.xml"/><Relationship Id="rId41" Type="http://schemas.openxmlformats.org/officeDocument/2006/relationships/revisionLog" Target="revisionLog41.xml"/><Relationship Id="rId54" Type="http://schemas.openxmlformats.org/officeDocument/2006/relationships/revisionLog" Target="revisionLog54.xml"/><Relationship Id="rId62" Type="http://schemas.openxmlformats.org/officeDocument/2006/relationships/revisionLog" Target="revisionLog62.xml"/><Relationship Id="rId70" Type="http://schemas.openxmlformats.org/officeDocument/2006/relationships/revisionLog" Target="revisionLog70.xml"/><Relationship Id="rId75" Type="http://schemas.openxmlformats.org/officeDocument/2006/relationships/revisionLog" Target="revisionLog75.xml"/><Relationship Id="rId83" Type="http://schemas.openxmlformats.org/officeDocument/2006/relationships/revisionLog" Target="revisionLog83.xml"/><Relationship Id="rId88" Type="http://schemas.openxmlformats.org/officeDocument/2006/relationships/revisionLog" Target="revisionLog88.xml"/><Relationship Id="rId91" Type="http://schemas.openxmlformats.org/officeDocument/2006/relationships/revisionLog" Target="revisionLog91.xml"/><Relationship Id="rId1" Type="http://schemas.openxmlformats.org/officeDocument/2006/relationships/revisionLog" Target="revisionLog1.xml"/><Relationship Id="rId6" Type="http://schemas.openxmlformats.org/officeDocument/2006/relationships/revisionLog" Target="revisionLog6.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36" Type="http://schemas.openxmlformats.org/officeDocument/2006/relationships/revisionLog" Target="revisionLog36.xml"/><Relationship Id="rId49" Type="http://schemas.openxmlformats.org/officeDocument/2006/relationships/revisionLog" Target="revisionLog49.xml"/><Relationship Id="rId57" Type="http://schemas.openxmlformats.org/officeDocument/2006/relationships/revisionLog" Target="revisionLog57.xml"/><Relationship Id="rId10" Type="http://schemas.openxmlformats.org/officeDocument/2006/relationships/revisionLog" Target="revisionLog10.xml"/><Relationship Id="rId31" Type="http://schemas.openxmlformats.org/officeDocument/2006/relationships/revisionLog" Target="revisionLog31.xml"/><Relationship Id="rId44" Type="http://schemas.openxmlformats.org/officeDocument/2006/relationships/revisionLog" Target="revisionLog44.xml"/><Relationship Id="rId52" Type="http://schemas.openxmlformats.org/officeDocument/2006/relationships/revisionLog" Target="revisionLog52.xml"/><Relationship Id="rId60" Type="http://schemas.openxmlformats.org/officeDocument/2006/relationships/revisionLog" Target="revisionLog60.xml"/><Relationship Id="rId65" Type="http://schemas.openxmlformats.org/officeDocument/2006/relationships/revisionLog" Target="revisionLog65.xml"/><Relationship Id="rId73" Type="http://schemas.openxmlformats.org/officeDocument/2006/relationships/revisionLog" Target="revisionLog73.xml"/><Relationship Id="rId78" Type="http://schemas.openxmlformats.org/officeDocument/2006/relationships/revisionLog" Target="revisionLog78.xml"/><Relationship Id="rId81" Type="http://schemas.openxmlformats.org/officeDocument/2006/relationships/revisionLog" Target="revisionLog81.xml"/><Relationship Id="rId86" Type="http://schemas.openxmlformats.org/officeDocument/2006/relationships/revisionLog" Target="revisionLog86.xml"/><Relationship Id="rId4" Type="http://schemas.openxmlformats.org/officeDocument/2006/relationships/revisionLog" Target="revisionLog4.xml"/><Relationship Id="rId9" Type="http://schemas.openxmlformats.org/officeDocument/2006/relationships/revisionLog" Target="revisionLog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606416E-2AA8-4925-8C6E-1F69BAAE94E9}" diskRevisions="1" revisionId="486" version="3">
  <header guid="{68125DF9-6200-4534-AEA6-8E43A4C4A51F}" dateTime="2024-12-17T19:14:14" maxSheetId="3" userName="Lapė" r:id="rId1">
    <sheetIdMap count="2">
      <sheetId val="1"/>
      <sheetId val="2"/>
    </sheetIdMap>
  </header>
  <header guid="{419A6F4D-F9B6-40C6-9079-13450217B61A}" dateTime="2024-12-23T13:31:48" maxSheetId="3" userName="Lapė" r:id="rId2" minRId="1" maxRId="2">
    <sheetIdMap count="2">
      <sheetId val="1"/>
      <sheetId val="2"/>
    </sheetIdMap>
  </header>
  <header guid="{AF3C5E9F-EB92-438B-9FA6-D6C027E20E7E}" dateTime="2024-12-23T13:32:14" maxSheetId="3" userName="Lapė" r:id="rId3" minRId="4">
    <sheetIdMap count="2">
      <sheetId val="1"/>
      <sheetId val="2"/>
    </sheetIdMap>
  </header>
  <header guid="{9BB40D13-B707-48CB-A67C-76430DDB6650}" dateTime="2024-12-23T13:34:43" maxSheetId="3" userName="Lapė" r:id="rId4" minRId="5">
    <sheetIdMap count="2">
      <sheetId val="1"/>
      <sheetId val="2"/>
    </sheetIdMap>
  </header>
  <header guid="{12797DC2-80A4-4A6C-879A-C3321127A848}" dateTime="2024-12-23T13:37:04" maxSheetId="3" userName="Lapė" r:id="rId5" minRId="6">
    <sheetIdMap count="2">
      <sheetId val="1"/>
      <sheetId val="2"/>
    </sheetIdMap>
  </header>
  <header guid="{E3D9B893-902C-47B9-84EA-A51320D217C5}" dateTime="2024-12-23T13:38:24" maxSheetId="3" userName="Lapė" r:id="rId6" minRId="7">
    <sheetIdMap count="2">
      <sheetId val="1"/>
      <sheetId val="2"/>
    </sheetIdMap>
  </header>
  <header guid="{4A7F43C7-AE32-4C8F-9BE0-24F5DC94DD7B}" dateTime="2024-12-23T13:39:32" maxSheetId="3" userName="Lapė" r:id="rId7" minRId="8" maxRId="17">
    <sheetIdMap count="2">
      <sheetId val="1"/>
      <sheetId val="2"/>
    </sheetIdMap>
  </header>
  <header guid="{60525490-7FF5-45FE-8206-A978E5B87DCE}" dateTime="2024-12-23T13:41:11" maxSheetId="3" userName="Lapė" r:id="rId8" minRId="18" maxRId="22">
    <sheetIdMap count="2">
      <sheetId val="1"/>
      <sheetId val="2"/>
    </sheetIdMap>
  </header>
  <header guid="{A0570713-A28D-4A2A-A8C8-21A7F4B9B13E}" dateTime="2024-12-23T13:43:10" maxSheetId="3" userName="Lapė" r:id="rId9" minRId="24">
    <sheetIdMap count="2">
      <sheetId val="1"/>
      <sheetId val="2"/>
    </sheetIdMap>
  </header>
  <header guid="{EA5641FA-3798-4346-A778-7FBE274027BA}" dateTime="2024-12-23T13:47:18" maxSheetId="3" userName="Lapė" r:id="rId10" minRId="26" maxRId="36">
    <sheetIdMap count="2">
      <sheetId val="1"/>
      <sheetId val="2"/>
    </sheetIdMap>
  </header>
  <header guid="{9103B37F-2EE7-41AD-8A7E-ECBEFF5763D6}" dateTime="2024-12-23T13:48:41" maxSheetId="3" userName="Lapė" r:id="rId11" minRId="37" maxRId="42">
    <sheetIdMap count="2">
      <sheetId val="1"/>
      <sheetId val="2"/>
    </sheetIdMap>
  </header>
  <header guid="{68499C0B-EBF7-4FFB-BD8E-AE66F9F2A85C}" dateTime="2024-12-23T13:51:03" maxSheetId="3" userName="Lapė" r:id="rId12" minRId="43">
    <sheetIdMap count="2">
      <sheetId val="1"/>
      <sheetId val="2"/>
    </sheetIdMap>
  </header>
  <header guid="{55ABECF0-970C-4C6E-AEBE-14A2B064BCAB}" dateTime="2024-12-23T13:56:33" maxSheetId="3" userName="Lapė" r:id="rId13" minRId="44" maxRId="53">
    <sheetIdMap count="2">
      <sheetId val="1"/>
      <sheetId val="2"/>
    </sheetIdMap>
  </header>
  <header guid="{EA222FE4-B7D1-409B-8548-4BDF00CA1AF6}" dateTime="2024-12-23T13:57:32" maxSheetId="3" userName="Lapė" r:id="rId14" minRId="54" maxRId="56">
    <sheetIdMap count="2">
      <sheetId val="1"/>
      <sheetId val="2"/>
    </sheetIdMap>
  </header>
  <header guid="{581C0C54-2DD6-48AA-BE57-E20996F3C232}" dateTime="2024-12-23T13:58:30" maxSheetId="3" userName="Lapė" r:id="rId15">
    <sheetIdMap count="2">
      <sheetId val="1"/>
      <sheetId val="2"/>
    </sheetIdMap>
  </header>
  <header guid="{17DE4CE1-AC1A-4211-A7AE-DFF76F84E690}" dateTime="2024-12-23T14:02:37" maxSheetId="3" userName="Lapė" r:id="rId16" minRId="57">
    <sheetIdMap count="2">
      <sheetId val="1"/>
      <sheetId val="2"/>
    </sheetIdMap>
  </header>
  <header guid="{EB3C8773-132F-4291-AC9B-4A84341A2B12}" dateTime="2024-12-23T14:06:18" maxSheetId="3" userName="Lapė" r:id="rId17" minRId="58" maxRId="59">
    <sheetIdMap count="2">
      <sheetId val="1"/>
      <sheetId val="2"/>
    </sheetIdMap>
  </header>
  <header guid="{87088B73-BC8E-469B-A825-1D7C973A5A22}" dateTime="2024-12-23T14:06:40" maxSheetId="3" userName="Lapė" r:id="rId18" minRId="60" maxRId="66">
    <sheetIdMap count="2">
      <sheetId val="1"/>
      <sheetId val="2"/>
    </sheetIdMap>
  </header>
  <header guid="{703C97D7-3161-43BF-96E8-2FD24100CFC7}" dateTime="2024-12-23T14:07:40" maxSheetId="3" userName="Lapė" r:id="rId19" minRId="67" maxRId="70">
    <sheetIdMap count="2">
      <sheetId val="1"/>
      <sheetId val="2"/>
    </sheetIdMap>
  </header>
  <header guid="{B5ADB5D9-9E18-4967-BEA1-5E12F4E9BB5C}" dateTime="2024-12-23T14:15:34" maxSheetId="3" userName="Lapė" r:id="rId20" minRId="71">
    <sheetIdMap count="2">
      <sheetId val="1"/>
      <sheetId val="2"/>
    </sheetIdMap>
  </header>
  <header guid="{3D7DD316-AF1C-454B-8AB2-69997F25D543}" dateTime="2024-12-23T14:16:55" maxSheetId="3" userName="Lapė" r:id="rId21" minRId="72">
    <sheetIdMap count="2">
      <sheetId val="1"/>
      <sheetId val="2"/>
    </sheetIdMap>
  </header>
  <header guid="{4510BFA9-2F30-4027-BA8E-4F0276E39FCA}" dateTime="2024-12-23T14:17:46" maxSheetId="3" userName="Lapė" r:id="rId22" minRId="73">
    <sheetIdMap count="2">
      <sheetId val="1"/>
      <sheetId val="2"/>
    </sheetIdMap>
  </header>
  <header guid="{FF10FEAA-4FEE-4327-BC0F-B2741FFD3A38}" dateTime="2024-12-23T14:18:00" maxSheetId="3" userName="Lapė" r:id="rId23" minRId="74" maxRId="79">
    <sheetIdMap count="2">
      <sheetId val="1"/>
      <sheetId val="2"/>
    </sheetIdMap>
  </header>
  <header guid="{AEB3E409-53DA-4465-8903-CE66298A797E}" dateTime="2024-12-23T14:58:42" maxSheetId="3" userName="Lapė" r:id="rId24" minRId="80" maxRId="83">
    <sheetIdMap count="2">
      <sheetId val="1"/>
      <sheetId val="2"/>
    </sheetIdMap>
  </header>
  <header guid="{E450B791-1829-4AD1-934D-DC2C6B2F664D}" dateTime="2024-12-23T14:59:12" maxSheetId="3" userName="Lapė" r:id="rId25" minRId="84">
    <sheetIdMap count="2">
      <sheetId val="1"/>
      <sheetId val="2"/>
    </sheetIdMap>
  </header>
  <header guid="{B07B470F-7F7E-4BD3-824C-E20AA9C8AA4A}" dateTime="2024-12-23T14:59:30" maxSheetId="3" userName="Lapė" r:id="rId26" minRId="85" maxRId="90">
    <sheetIdMap count="2">
      <sheetId val="1"/>
      <sheetId val="2"/>
    </sheetIdMap>
  </header>
  <header guid="{318EF491-2888-4C1E-8164-12A3E562A9C9}" dateTime="2024-12-23T14:59:43" maxSheetId="3" userName="Lapė" r:id="rId27" minRId="91">
    <sheetIdMap count="2">
      <sheetId val="1"/>
      <sheetId val="2"/>
    </sheetIdMap>
  </header>
  <header guid="{A62A09F2-F005-4395-924C-97AAFD407FEC}" dateTime="2024-12-23T14:59:52" maxSheetId="3" userName="Lapė" r:id="rId28" minRId="92">
    <sheetIdMap count="2">
      <sheetId val="1"/>
      <sheetId val="2"/>
    </sheetIdMap>
  </header>
  <header guid="{22AC2359-2681-44E3-B358-36425EC1DC20}" dateTime="2024-12-23T15:00:04" maxSheetId="3" userName="Lapė" r:id="rId29" minRId="93">
    <sheetIdMap count="2">
      <sheetId val="1"/>
      <sheetId val="2"/>
    </sheetIdMap>
  </header>
  <header guid="{3FD17319-3491-431E-9EDA-4F1B88CB1BB3}" dateTime="2024-12-23T15:00:29" maxSheetId="3" userName="Lapė" r:id="rId30" minRId="94">
    <sheetIdMap count="2">
      <sheetId val="1"/>
      <sheetId val="2"/>
    </sheetIdMap>
  </header>
  <header guid="{E27A8397-CB45-450E-81F5-89B35594F30B}" dateTime="2024-12-23T15:01:29" maxSheetId="3" userName="Lapė" r:id="rId31" minRId="95">
    <sheetIdMap count="2">
      <sheetId val="1"/>
      <sheetId val="2"/>
    </sheetIdMap>
  </header>
  <header guid="{9CD275C7-0FC4-432A-81D9-1F95BE8AA25F}" dateTime="2024-12-23T15:01:53" maxSheetId="3" userName="Lapė" r:id="rId32">
    <sheetIdMap count="2">
      <sheetId val="1"/>
      <sheetId val="2"/>
    </sheetIdMap>
  </header>
  <header guid="{9360BBBE-3B41-49AA-9C9D-31AA64F50BC6}" dateTime="2024-12-23T15:03:57" maxSheetId="3" userName="Lapė" r:id="rId33" minRId="96">
    <sheetIdMap count="2">
      <sheetId val="1"/>
      <sheetId val="2"/>
    </sheetIdMap>
  </header>
  <header guid="{D0FE18B4-67A0-4F5F-9B30-2AF44B2C4EFC}" dateTime="2024-12-23T15:04:24" maxSheetId="3" userName="Lapė" r:id="rId34" minRId="97">
    <sheetIdMap count="2">
      <sheetId val="1"/>
      <sheetId val="2"/>
    </sheetIdMap>
  </header>
  <header guid="{83D40477-401D-46E8-A587-D230B303415C}" dateTime="2024-12-23T15:07:45" maxSheetId="3" userName="Lapė" r:id="rId35" minRId="98">
    <sheetIdMap count="2">
      <sheetId val="1"/>
      <sheetId val="2"/>
    </sheetIdMap>
  </header>
  <header guid="{5430FAB1-7928-40E5-9C2E-C609E71BBE72}" dateTime="2024-12-23T15:08:53" maxSheetId="3" userName="Lapė" r:id="rId36" minRId="99" maxRId="103">
    <sheetIdMap count="2">
      <sheetId val="1"/>
      <sheetId val="2"/>
    </sheetIdMap>
  </header>
  <header guid="{BAD6EEF7-1894-475B-BB23-03FD7822C5DC}" dateTime="2024-12-23T15:10:32" maxSheetId="3" userName="Lapė" r:id="rId37" minRId="104">
    <sheetIdMap count="2">
      <sheetId val="1"/>
      <sheetId val="2"/>
    </sheetIdMap>
  </header>
  <header guid="{A05C9F60-DC98-495B-9E6D-E5D103F50C0C}" dateTime="2024-12-23T15:11:06" maxSheetId="3" userName="Lapė" r:id="rId38" minRId="105">
    <sheetIdMap count="2">
      <sheetId val="1"/>
      <sheetId val="2"/>
    </sheetIdMap>
  </header>
  <header guid="{4EC32AB2-DCA0-4B9B-8C7C-8DED800BBE0C}" dateTime="2024-12-23T15:11:18" maxSheetId="3" userName="Lapė" r:id="rId39" minRId="106">
    <sheetIdMap count="2">
      <sheetId val="1"/>
      <sheetId val="2"/>
    </sheetIdMap>
  </header>
  <header guid="{068DD249-8D71-4179-AD39-B817EDB72FB0}" dateTime="2024-12-23T15:11:30" maxSheetId="3" userName="Lapė" r:id="rId40" minRId="107" maxRId="111">
    <sheetIdMap count="2">
      <sheetId val="1"/>
      <sheetId val="2"/>
    </sheetIdMap>
  </header>
  <header guid="{08AAB21C-D890-4B33-BB6B-7557CB8184A5}" dateTime="2024-12-23T15:12:06" maxSheetId="3" userName="Lapė" r:id="rId41" minRId="112" maxRId="114">
    <sheetIdMap count="2">
      <sheetId val="1"/>
      <sheetId val="2"/>
    </sheetIdMap>
  </header>
  <header guid="{8915D60E-75B7-4EA4-A5F4-5AC707C1832B}" dateTime="2024-12-23T15:12:17" maxSheetId="3" userName="Lapė" r:id="rId42" minRId="115">
    <sheetIdMap count="2">
      <sheetId val="1"/>
      <sheetId val="2"/>
    </sheetIdMap>
  </header>
  <header guid="{ADAD4DD1-8CA3-49D0-9503-C828E3F75D69}" dateTime="2024-12-23T15:19:17" maxSheetId="3" userName="Lapė" r:id="rId43" minRId="116" maxRId="117">
    <sheetIdMap count="2">
      <sheetId val="1"/>
      <sheetId val="2"/>
    </sheetIdMap>
  </header>
  <header guid="{AE4B5B2E-429A-430E-B173-9C780A0699B5}" dateTime="2024-12-23T15:20:19" maxSheetId="3" userName="Lapė" r:id="rId44" minRId="118">
    <sheetIdMap count="2">
      <sheetId val="1"/>
      <sheetId val="2"/>
    </sheetIdMap>
  </header>
  <header guid="{3C43A1E5-1413-43DE-ABD6-35C66C49E98E}" dateTime="2024-12-23T15:20:38" maxSheetId="3" userName="Lapė" r:id="rId45" minRId="119" maxRId="127">
    <sheetIdMap count="2">
      <sheetId val="1"/>
      <sheetId val="2"/>
    </sheetIdMap>
  </header>
  <header guid="{251DC565-B737-44C9-85AF-8F9C30DB2992}" dateTime="2024-12-23T15:25:53" maxSheetId="3" userName="Lapė" r:id="rId46" minRId="128" maxRId="138">
    <sheetIdMap count="2">
      <sheetId val="1"/>
      <sheetId val="2"/>
    </sheetIdMap>
  </header>
  <header guid="{DCE8D719-D7B5-4E8B-A9EC-E496A150DC65}" dateTime="2024-12-23T15:26:06" maxSheetId="3" userName="Lapė" r:id="rId47" minRId="139">
    <sheetIdMap count="2">
      <sheetId val="1"/>
      <sheetId val="2"/>
    </sheetIdMap>
  </header>
  <header guid="{97B9856D-B66F-43D7-A2ED-65A9F28C77FB}" dateTime="2024-12-23T15:26:15" maxSheetId="3" userName="Lapė" r:id="rId48" minRId="140">
    <sheetIdMap count="2">
      <sheetId val="1"/>
      <sheetId val="2"/>
    </sheetIdMap>
  </header>
  <header guid="{56336D86-49F2-43CD-AA48-4A00CCA1428E}" dateTime="2024-12-23T15:29:37" maxSheetId="3" userName="Lapė" r:id="rId49" minRId="141">
    <sheetIdMap count="2">
      <sheetId val="1"/>
      <sheetId val="2"/>
    </sheetIdMap>
  </header>
  <header guid="{D6A24EB3-F9D3-4610-A208-F4E62F46F99B}" dateTime="2024-12-23T17:53:15" maxSheetId="3" userName="Lapė" r:id="rId50" minRId="142">
    <sheetIdMap count="2">
      <sheetId val="1"/>
      <sheetId val="2"/>
    </sheetIdMap>
  </header>
  <header guid="{7CD9F3E6-E0A4-4617-B8C7-F797CBAD1296}" dateTime="2024-12-23T17:54:18" maxSheetId="3" userName="Lapė" r:id="rId51" minRId="143" maxRId="147">
    <sheetIdMap count="2">
      <sheetId val="1"/>
      <sheetId val="2"/>
    </sheetIdMap>
  </header>
  <header guid="{5584D628-2E20-43B2-A4F0-8B2F40896177}" dateTime="2024-12-23T17:55:15" maxSheetId="3" userName="Lapė" r:id="rId52" minRId="148" maxRId="150">
    <sheetIdMap count="2">
      <sheetId val="1"/>
      <sheetId val="2"/>
    </sheetIdMap>
  </header>
  <header guid="{AF4ADBD7-148D-46D7-897C-2879F46DE57D}" dateTime="2024-12-23T17:55:34" maxSheetId="3" userName="Lapė" r:id="rId53" minRId="151">
    <sheetIdMap count="2">
      <sheetId val="1"/>
      <sheetId val="2"/>
    </sheetIdMap>
  </header>
  <header guid="{0125A85A-6C25-4591-92B8-24195EE41C53}" dateTime="2024-12-23T17:56:10" maxSheetId="3" userName="Lapė" r:id="rId54">
    <sheetIdMap count="2">
      <sheetId val="1"/>
      <sheetId val="2"/>
    </sheetIdMap>
  </header>
  <header guid="{A78B4AD9-4FFC-4565-A509-18A4924D1757}" dateTime="2024-12-23T17:57:26" maxSheetId="3" userName="Lapė" r:id="rId55" minRId="152">
    <sheetIdMap count="2">
      <sheetId val="1"/>
      <sheetId val="2"/>
    </sheetIdMap>
  </header>
  <header guid="{6ECA61FB-D5EF-4A97-8CEB-48B973DFAFD2}" dateTime="2024-12-23T17:57:32" maxSheetId="3" userName="Lapė" r:id="rId56" minRId="153">
    <sheetIdMap count="2">
      <sheetId val="1"/>
      <sheetId val="2"/>
    </sheetIdMap>
  </header>
  <header guid="{9EB3FD9F-487D-465E-8C75-41700241D941}" dateTime="2024-12-23T17:57:54" maxSheetId="3" userName="Lapė" r:id="rId57" minRId="154">
    <sheetIdMap count="2">
      <sheetId val="1"/>
      <sheetId val="2"/>
    </sheetIdMap>
  </header>
  <header guid="{AE7FEC2F-2765-46AF-8B24-258EE4F34518}" dateTime="2024-12-23T17:58:11" maxSheetId="3" userName="Lapė" r:id="rId58" minRId="155" maxRId="159">
    <sheetIdMap count="2">
      <sheetId val="1"/>
      <sheetId val="2"/>
    </sheetIdMap>
  </header>
  <header guid="{06434577-C496-46CC-8FAA-FE3A89535ACE}" dateTime="2024-12-23T17:58:40" maxSheetId="3" userName="Lapė" r:id="rId59" minRId="160">
    <sheetIdMap count="2">
      <sheetId val="1"/>
      <sheetId val="2"/>
    </sheetIdMap>
  </header>
  <header guid="{EFB8563F-7109-4AEC-84A9-4D18537AA276}" dateTime="2024-12-23T17:59:22" maxSheetId="3" userName="Lapė" r:id="rId60" minRId="161" maxRId="163">
    <sheetIdMap count="2">
      <sheetId val="1"/>
      <sheetId val="2"/>
    </sheetIdMap>
  </header>
  <header guid="{8974004E-3CDB-4D62-AB12-D6F7159B458D}" dateTime="2024-12-23T18:01:59" maxSheetId="3" userName="Lapė" r:id="rId61" minRId="164" maxRId="165">
    <sheetIdMap count="2">
      <sheetId val="1"/>
      <sheetId val="2"/>
    </sheetIdMap>
  </header>
  <header guid="{3E87F566-DAE5-41BD-ABF7-795AC67DA6DB}" dateTime="2024-12-23T18:02:16" maxSheetId="3" userName="Lapė" r:id="rId62" minRId="166" maxRId="169">
    <sheetIdMap count="2">
      <sheetId val="1"/>
      <sheetId val="2"/>
    </sheetIdMap>
  </header>
  <header guid="{1DC59009-3051-4AC0-8F04-2C25913A4761}" dateTime="2024-12-23T18:02:43" maxSheetId="3" userName="Lapė" r:id="rId63" minRId="170" maxRId="171">
    <sheetIdMap count="2">
      <sheetId val="1"/>
      <sheetId val="2"/>
    </sheetIdMap>
  </header>
  <header guid="{67169063-1616-46AB-8AD2-BF3967C0A3C5}" dateTime="2024-12-23T18:04:36" maxSheetId="3" userName="Lapė" r:id="rId64" minRId="172">
    <sheetIdMap count="2">
      <sheetId val="1"/>
      <sheetId val="2"/>
    </sheetIdMap>
  </header>
  <header guid="{24F24A0E-6E96-4400-81CA-C4A2E9F5CFA1}" dateTime="2024-12-23T18:04:49" maxSheetId="3" userName="Lapė" r:id="rId65" minRId="173">
    <sheetIdMap count="2">
      <sheetId val="1"/>
      <sheetId val="2"/>
    </sheetIdMap>
  </header>
  <header guid="{CD2FCC6B-67EB-4B1D-8DB9-2EAB3F89679E}" dateTime="2024-12-23T18:10:39" maxSheetId="3" userName="Lapė" r:id="rId66" minRId="174" maxRId="175">
    <sheetIdMap count="2">
      <sheetId val="1"/>
      <sheetId val="2"/>
    </sheetIdMap>
  </header>
  <header guid="{B3F87805-C19D-4A0C-983A-8370788D6E64}" dateTime="2024-12-23T18:10:51" maxSheetId="3" userName="Lapė" r:id="rId67">
    <sheetIdMap count="2">
      <sheetId val="1"/>
      <sheetId val="2"/>
    </sheetIdMap>
  </header>
  <header guid="{A7D22727-AC4D-44BA-B916-9327EA8DB545}" dateTime="2024-12-23T18:11:02" maxSheetId="3" userName="Lapė" r:id="rId68" minRId="176" maxRId="179">
    <sheetIdMap count="2">
      <sheetId val="1"/>
      <sheetId val="2"/>
    </sheetIdMap>
  </header>
  <header guid="{4D778DE2-E2A4-4573-9B4D-D73E21948A4C}" dateTime="2024-12-23T18:11:40" maxSheetId="3" userName="Lapė" r:id="rId69" minRId="180">
    <sheetIdMap count="2">
      <sheetId val="1"/>
      <sheetId val="2"/>
    </sheetIdMap>
  </header>
  <header guid="{75DE1F2D-87E6-41E1-A52F-E69CD7C07559}" dateTime="2024-12-23T18:13:56" maxSheetId="3" userName="Lapė" r:id="rId70" minRId="181" maxRId="184">
    <sheetIdMap count="2">
      <sheetId val="1"/>
      <sheetId val="2"/>
    </sheetIdMap>
  </header>
  <header guid="{870DC55E-DB1F-45FF-8738-4722267B54CF}" dateTime="2024-12-23T18:14:15" maxSheetId="3" userName="Lapė" r:id="rId71" minRId="185" maxRId="188">
    <sheetIdMap count="2">
      <sheetId val="1"/>
      <sheetId val="2"/>
    </sheetIdMap>
  </header>
  <header guid="{43F45702-0293-40B5-979C-46282899E16E}" dateTime="2024-12-23T18:14:44" maxSheetId="3" userName="Lapė" r:id="rId72" minRId="189">
    <sheetIdMap count="2">
      <sheetId val="1"/>
      <sheetId val="2"/>
    </sheetIdMap>
  </header>
  <header guid="{7EA2C252-434C-4FAD-A89C-67A140A924EE}" dateTime="2024-12-23T18:15:24" maxSheetId="3" userName="Lapė" r:id="rId73" minRId="190" maxRId="191">
    <sheetIdMap count="2">
      <sheetId val="1"/>
      <sheetId val="2"/>
    </sheetIdMap>
  </header>
  <header guid="{227A1CE9-4C92-4090-B66C-8BF24BED7642}" dateTime="2024-12-23T18:15:48" maxSheetId="3" userName="Lapė" r:id="rId74" minRId="192">
    <sheetIdMap count="2">
      <sheetId val="1"/>
      <sheetId val="2"/>
    </sheetIdMap>
  </header>
  <header guid="{F5674357-5384-4219-96E1-6F1AB10A501C}" dateTime="2024-12-23T18:18:46" maxSheetId="3" userName="Lapė" r:id="rId75" minRId="193" maxRId="198">
    <sheetIdMap count="2">
      <sheetId val="1"/>
      <sheetId val="2"/>
    </sheetIdMap>
  </header>
  <header guid="{BE65E9ED-2F47-473F-AB53-E623FF793273}" dateTime="2024-12-23T18:26:01" maxSheetId="3" userName="Lapė" r:id="rId76" minRId="199">
    <sheetIdMap count="2">
      <sheetId val="1"/>
      <sheetId val="2"/>
    </sheetIdMap>
  </header>
  <header guid="{2F5F5C09-FCC6-4A8F-B4BD-6EA48DC4AAB4}" dateTime="2024-12-23T18:28:22" maxSheetId="3" userName="Lapė" r:id="rId77" minRId="200" maxRId="201">
    <sheetIdMap count="2">
      <sheetId val="1"/>
      <sheetId val="2"/>
    </sheetIdMap>
  </header>
  <header guid="{A405DAE7-1309-49D4-BA23-4532E8746763}" dateTime="2024-12-23T18:29:12" maxSheetId="3" userName="Lapė" r:id="rId78" minRId="202">
    <sheetIdMap count="2">
      <sheetId val="1"/>
      <sheetId val="2"/>
    </sheetIdMap>
  </header>
  <header guid="{BB02D12B-1831-4749-B1B6-756EEC0694C8}" dateTime="2024-12-23T18:30:05" maxSheetId="3" userName="Lapė" r:id="rId79" minRId="203" maxRId="207">
    <sheetIdMap count="2">
      <sheetId val="1"/>
      <sheetId val="2"/>
    </sheetIdMap>
  </header>
  <header guid="{E190461C-670E-473E-90D7-B9C44B69D361}" dateTime="2024-12-23T18:31:14" maxSheetId="3" userName="Lapė" r:id="rId80" minRId="208" maxRId="209">
    <sheetIdMap count="2">
      <sheetId val="1"/>
      <sheetId val="2"/>
    </sheetIdMap>
  </header>
  <header guid="{0D84F490-A5FD-4074-8136-8EFCEDE4D4C9}" dateTime="2024-12-23T18:32:37" maxSheetId="3" userName="Lapė" r:id="rId81" minRId="210">
    <sheetIdMap count="2">
      <sheetId val="1"/>
      <sheetId val="2"/>
    </sheetIdMap>
  </header>
  <header guid="{FC0900C5-659A-4BF0-A0C9-DB6B4E67E05A}" dateTime="2024-12-23T18:33:36" maxSheetId="3" userName="Lapė" r:id="rId82" minRId="211" maxRId="217">
    <sheetIdMap count="2">
      <sheetId val="1"/>
      <sheetId val="2"/>
    </sheetIdMap>
  </header>
  <header guid="{D03F2BC4-B342-43CB-BF72-895663698FE3}" dateTime="2024-12-23T18:34:16" maxSheetId="3" userName="Lapė" r:id="rId83" minRId="218" maxRId="219">
    <sheetIdMap count="2">
      <sheetId val="1"/>
      <sheetId val="2"/>
    </sheetIdMap>
  </header>
  <header guid="{977CE8FE-B236-4967-B234-68A6FF055C58}" dateTime="2024-12-23T18:49:02" maxSheetId="3" userName="Lapė" r:id="rId84" minRId="220" maxRId="226">
    <sheetIdMap count="2">
      <sheetId val="1"/>
      <sheetId val="2"/>
    </sheetIdMap>
  </header>
  <header guid="{40A910B5-61CB-4BD9-955B-76A85909B09F}" dateTime="2024-12-23T18:50:28" maxSheetId="3" userName="Lapė" r:id="rId85" minRId="227" maxRId="228">
    <sheetIdMap count="2">
      <sheetId val="1"/>
      <sheetId val="2"/>
    </sheetIdMap>
  </header>
  <header guid="{22F4CF40-E710-4C38-BAAF-DAA47059AAB8}" dateTime="2024-12-23T18:50:44" maxSheetId="3" userName="Lapė" r:id="rId86">
    <sheetIdMap count="2">
      <sheetId val="1"/>
      <sheetId val="2"/>
    </sheetIdMap>
  </header>
  <header guid="{52ABDEC9-326E-4CEE-A0A9-D357CD804776}" dateTime="2024-12-23T18:52:19" maxSheetId="3" userName="Lapė" r:id="rId87" minRId="229">
    <sheetIdMap count="2">
      <sheetId val="1"/>
      <sheetId val="2"/>
    </sheetIdMap>
  </header>
  <header guid="{270FA95E-DA70-4147-845B-1076E1ABF457}" dateTime="2024-12-23T18:52:52" maxSheetId="3" userName="Lapė" r:id="rId88" minRId="230" maxRId="232">
    <sheetIdMap count="2">
      <sheetId val="1"/>
      <sheetId val="2"/>
    </sheetIdMap>
  </header>
  <header guid="{A9AE94BC-5904-4948-91B1-55D54DFC78D2}" dateTime="2024-12-23T19:00:26" maxSheetId="3" userName="Lapė" r:id="rId89" minRId="233" maxRId="234">
    <sheetIdMap count="2">
      <sheetId val="1"/>
      <sheetId val="2"/>
    </sheetIdMap>
  </header>
  <header guid="{0F295D94-4F9C-48E9-AEEB-D6D056A2F5D0}" dateTime="2024-12-30T10:08:03" maxSheetId="3" userName="Jurga Kuzmaitė" r:id="rId90">
    <sheetIdMap count="2">
      <sheetId val="1"/>
      <sheetId val="2"/>
    </sheetIdMap>
  </header>
  <header guid="{7FF6866B-1612-45DE-877B-17DC476DE3D0}" dateTime="2025-02-24T11:27:17" maxSheetId="3" userName="Jurga Kuzmaitė" r:id="rId91">
    <sheetIdMap count="2">
      <sheetId val="1"/>
      <sheetId val="2"/>
    </sheetIdMap>
  </header>
  <header guid="{0606416E-2AA8-4925-8C6E-1F69BAAE94E9}" dateTime="2025-02-24T13:46:29" maxSheetId="3" userName="Jurga Kuzmaitė" r:id="rId92" minRId="238" maxRId="486">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 sId="1" xfDxf="1" dxf="1">
    <oc r="H36" t="inlineStr">
      <is>
        <t>1.1_M44054 0222 Epredia Glass Application Guide_FIN.pdf</t>
      </is>
    </oc>
    <nc r="H36" t="inlineStr">
      <is>
        <t>1.1-1.2_M44054 0222 Epredia Glass Application Guide_FIN.pdf</t>
      </is>
    </nc>
    <ndxf>
      <font>
        <sz val="11"/>
      </font>
      <fill>
        <patternFill patternType="solid">
          <fgColor rgb="FFBFBFBF"/>
          <bgColor rgb="FFBFBFBF"/>
        </patternFill>
      </fill>
      <alignment wrapText="1" readingOrder="0"/>
      <border outline="0">
        <left style="thin">
          <color rgb="FF000000"/>
        </left>
        <right style="thin">
          <color rgb="FF000000"/>
        </right>
        <top style="thin">
          <color rgb="FF000000"/>
        </top>
        <bottom style="thin">
          <color rgb="FF000000"/>
        </bottom>
      </border>
    </ndxf>
  </rcc>
  <rfmt sheetId="1" xfDxf="1" sqref="H47" start="0" length="0">
    <dxf>
      <font>
        <sz val="11"/>
      </font>
      <fill>
        <patternFill patternType="solid">
          <fgColor rgb="FFBFBFBF"/>
          <bgColor rgb="FFBFBFBF"/>
        </patternFill>
      </fill>
      <border outline="0">
        <left style="thin">
          <color rgb="FF000000"/>
        </left>
        <right style="thin">
          <color rgb="FF000000"/>
        </right>
        <top style="thin">
          <color rgb="FF000000"/>
        </top>
        <bottom style="thin">
          <color rgb="FF000000"/>
        </bottom>
      </border>
    </dxf>
  </rfmt>
  <rfmt sheetId="1" sqref="H47">
    <dxf>
      <alignment wrapText="1" readingOrder="0"/>
    </dxf>
  </rfmt>
  <rcc rId="27" sId="1">
    <nc r="H47" t="inlineStr">
      <is>
        <t>Objektiniai stikleliai dažytu galu, teigiamai įkrauti, 25 x 75 x 1 mm</t>
      </is>
    </nc>
  </rcc>
  <rcc rId="28" sId="1" odxf="1" dxf="1">
    <nc r="H48" t="inlineStr">
      <is>
        <t>Pagaminti iš matinio stiklo;</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29" sId="1" odxf="1" dxf="1">
    <nc r="H49" t="inlineStr">
      <is>
        <t>geležies ir kitų likutinių elementų kiekis stikle &lt; 5 %;</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30" sId="1" odxf="1" dxf="1">
    <nc r="H50" t="inlineStr">
      <is>
        <t>spalvotas laukelis iš abiejų pusių, 20 ± 2 mm, turi būti galimybė rinktis iš mažiausiai penkių spalvų;</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31" sId="1" odxf="1" dxf="1">
    <nc r="H51" t="inlineStr">
      <is>
        <t>matmenys 25 x 75 ± 1 mm, storis 1 ± 0,05 mm;</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32" sId="1" odxf="1" dxf="1">
    <nc r="H52" t="inlineStr">
      <is>
        <t>briaunų kampai 90°, neaštrūs;</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33" sId="1" odxf="1" dxf="1">
    <nc r="H53" t="inlineStr">
      <is>
        <t>pakuotė 50-100 vnt.;</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34" sId="1" odxf="1" dxf="1">
    <nc r="H54" t="inlineStr">
      <is>
        <t>stikleliai neperdengti popierėliais, pakuotė turi būti apsaugota nuo drėgmės poveikio;</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35" sId="1" odxf="1" dxf="1">
    <nc r="H55" t="inlineStr">
      <is>
        <r>
          <t>turi būti tinkami darbui su Epredia automatiniu markiravimo įrenginiu SlideMate AS</t>
        </r>
        <r>
          <rPr>
            <vertAlign val="superscript"/>
            <sz val="11"/>
            <color theme="1"/>
            <rFont val="Calibri"/>
            <family val="2"/>
          </rPr>
          <t xml:space="preserve">* </t>
        </r>
        <r>
          <rPr>
            <sz val="11"/>
            <color theme="1"/>
            <rFont val="Calibri"/>
            <family val="2"/>
          </rPr>
          <t xml:space="preserve"> arba lygiaverčiu;</t>
        </r>
      </is>
    </nc>
    <odxf>
      <font>
        <sz val="11"/>
      </font>
      <fill>
        <patternFill>
          <fgColor rgb="FFFFFFFF"/>
          <bgColor rgb="FFFFFFFF"/>
        </patternFill>
      </fill>
      <alignment vertical="bottom" wrapText="0" readingOrder="0"/>
      <protection locked="0"/>
    </odxf>
    <ndxf>
      <font>
        <sz val="11"/>
      </font>
      <fill>
        <patternFill>
          <fgColor rgb="FFBFBFBF"/>
          <bgColor rgb="FFBFBFBF"/>
        </patternFill>
      </fill>
      <alignment vertical="top" wrapText="1" readingOrder="0"/>
      <protection locked="1"/>
    </ndxf>
  </rcc>
  <rcc rId="36" sId="1" odxf="1" dxf="1">
    <nc r="H56" t="inlineStr">
      <is>
        <t>pateikti CE-IVDR atitikties deklaraciją.</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fmt sheetId="1" sqref="H48:H56">
    <dxf>
      <fill>
        <patternFill patternType="none">
          <fgColor indexed="64"/>
          <bgColor auto="1"/>
        </patternFill>
      </fill>
    </dxf>
  </rfmt>
  <rfmt sheetId="1" sqref="H37:H46">
    <dxf>
      <fill>
        <patternFill patternType="none">
          <fgColor indexed="64"/>
          <bgColor auto="1"/>
        </patternFill>
      </fill>
    </dxf>
  </rfmt>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 sId="1" odxf="1" dxf="1">
    <oc r="H50" t="inlineStr">
      <is>
        <t>spalvotas laukelis iš abiejų pusių, 20 ± 2 mm, turi būti galimybė rinktis iš mažiausiai penkių spalvų;</t>
      </is>
    </oc>
    <nc r="H50" t="inlineStr">
      <is>
        <t>spalvotas laukelis iš abiejų pusių, 20mm, galimybė rinktis iš  penkių spalvų;</t>
      </is>
    </nc>
    <odxf>
      <font>
        <sz val="11"/>
      </font>
    </odxf>
    <ndxf>
      <font>
        <sz val="11"/>
      </font>
    </ndxf>
  </rcc>
  <rcc rId="38" sId="1" odxf="1" dxf="1">
    <oc r="H51" t="inlineStr">
      <is>
        <t>matmenys 25 x 75 ± 1 mm, storis 1 ± 0,05 mm;</t>
      </is>
    </oc>
    <nc r="H51" t="inlineStr">
      <is>
        <t>matmenys 25 x 75 ± 1 mm, storis 1mm;</t>
      </is>
    </nc>
    <odxf>
      <font>
        <sz val="11"/>
      </font>
    </odxf>
    <ndxf>
      <font>
        <sz val="11"/>
      </font>
    </ndxf>
  </rcc>
  <rcc rId="39" sId="1" odxf="1" dxf="1">
    <oc r="H53" t="inlineStr">
      <is>
        <t>pakuotė 50-100 vnt.;</t>
      </is>
    </oc>
    <nc r="H53" t="inlineStr">
      <is>
        <t>pakuotė 72 vnt.;</t>
      </is>
    </nc>
    <odxf>
      <font>
        <sz val="11"/>
      </font>
    </odxf>
    <ndxf>
      <font>
        <sz val="11"/>
      </font>
    </ndxf>
  </rcc>
  <rcc rId="40" sId="1" odxf="1" dxf="1">
    <oc r="H54" t="inlineStr">
      <is>
        <t>stikleliai neperdengti popierėliais, pakuotė turi būti apsaugota nuo drėgmės poveikio;</t>
      </is>
    </oc>
    <nc r="H54" t="inlineStr">
      <is>
        <t>stikleliai neperdengti popierėliais, pakuotė apsaugota nuo drėgmės poveikio;</t>
      </is>
    </nc>
    <odxf>
      <font>
        <sz val="11"/>
      </font>
    </odxf>
    <ndxf>
      <font>
        <sz val="11"/>
      </font>
    </ndxf>
  </rcc>
  <rcc rId="41" sId="1" odxf="1" dxf="1">
    <oc r="H55" t="inlineStr">
      <is>
        <r>
          <t>turi būti tinkami darbui su Epredia automatiniu markiravimo įrenginiu SlideMate AS</t>
        </r>
        <r>
          <rPr>
            <vertAlign val="superscript"/>
            <sz val="11"/>
            <color theme="1"/>
            <rFont val="Calibri"/>
            <family val="2"/>
          </rPr>
          <t xml:space="preserve">* </t>
        </r>
        <r>
          <rPr>
            <sz val="11"/>
            <color theme="1"/>
            <rFont val="Calibri"/>
            <family val="2"/>
          </rPr>
          <t xml:space="preserve"> arba lygiaverčiu;</t>
        </r>
      </is>
    </oc>
    <nc r="H55" t="inlineStr">
      <is>
        <r>
          <t>tinkami darbui su Epredia automatiniu markiravimo įrenginiu SlideMate AS</t>
        </r>
        <r>
          <rPr>
            <vertAlign val="superscript"/>
            <sz val="11"/>
            <color theme="1"/>
            <rFont val="Calibri"/>
            <family val="2"/>
          </rPr>
          <t xml:space="preserve">* </t>
        </r>
        <r>
          <rPr>
            <sz val="11"/>
            <color theme="1"/>
            <rFont val="Calibri"/>
            <family val="2"/>
          </rPr>
          <t>;</t>
        </r>
      </is>
    </nc>
    <odxf>
      <font>
        <sz val="11"/>
      </font>
    </odxf>
    <ndxf>
      <font>
        <sz val="11"/>
      </font>
    </ndxf>
  </rcc>
  <rcc rId="42" sId="1" odxf="1" dxf="1">
    <oc r="H56" t="inlineStr">
      <is>
        <t>pateikti CE-IVDR atitikties deklaraciją.</t>
      </is>
    </oc>
    <nc r="H56" t="inlineStr">
      <is>
        <t>pateikiama CE-IVDR atitikties deklaracija.</t>
      </is>
    </nc>
    <odxf>
      <font>
        <sz val="11"/>
      </font>
    </odxf>
    <ndxf>
      <font>
        <sz val="11"/>
      </font>
    </ndxf>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57" start="0" length="0">
    <dxf>
      <font>
        <sz val="12"/>
        <color theme="1"/>
        <name val="Calibri"/>
        <scheme val="minor"/>
      </font>
      <numFmt numFmtId="167" formatCode="_-[$€-2]\ * #,##0.00_-;\-[$€-2]\ * #,##0.00_-;_-[$€-2]\ * &quot;-&quot;??_-;_-@_-"/>
      <fill>
        <patternFill>
          <fgColor indexed="64"/>
          <bgColor theme="0"/>
        </patternFill>
      </fill>
      <alignment horizontal="left" vertical="top" wrapText="1" readingOrder="0"/>
      <border outline="0">
        <left/>
        <right/>
        <top/>
        <bottom/>
      </border>
    </dxf>
  </rfmt>
  <rcc rId="43" sId="1" odxf="1" dxf="1">
    <nc r="E57">
      <v>4.1000000000000002E-2</v>
    </nc>
    <ndxf>
      <font>
        <sz val="11"/>
        <color theme="1"/>
        <name val="Calibri"/>
        <scheme val="minor"/>
      </font>
      <numFmt numFmtId="0" formatCode="General"/>
      <fill>
        <patternFill>
          <fgColor rgb="FFFFFFFF"/>
          <bgColor rgb="FFFFFFFF"/>
        </patternFill>
      </fill>
      <alignment horizontal="general" vertical="bottom" wrapText="0" readingOrder="0"/>
      <border outline="0">
        <left style="thin">
          <color rgb="FF000000"/>
        </left>
        <right style="thin">
          <color rgb="FF000000"/>
        </right>
        <top style="thin">
          <color rgb="FF000000"/>
        </top>
        <bottom style="thin">
          <color rgb="FF000000"/>
        </bottom>
      </border>
    </ndxf>
  </rcc>
  <rfmt sheetId="1" sqref="F57">
    <dxf>
      <numFmt numFmtId="166" formatCode="0.000"/>
    </dxf>
  </rfmt>
  <rfmt sheetId="1" sqref="F57">
    <dxf>
      <numFmt numFmtId="2" formatCode="0.00"/>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 sId="1" odxf="1" dxf="1">
    <nc r="G57" t="inlineStr">
      <is>
        <t>Menzel Cover glass 24x40mm, 1,5# (0,16 - 0,19 mm);
BB02400400AC13MNZ0;
Epredia</t>
      </is>
    </nc>
    <odxf>
      <font>
        <sz val="11"/>
      </font>
      <alignment vertical="bottom" wrapText="0" readingOrder="0"/>
    </odxf>
    <ndxf>
      <font>
        <sz val="11"/>
      </font>
      <alignment vertical="top" wrapText="1" readingOrder="0"/>
    </ndxf>
  </rcc>
  <rcc rId="45" sId="1" odxf="1" dxf="1">
    <oc r="H36" t="inlineStr">
      <is>
        <t>1.1-1.2_M44054 0222 Epredia Glass Application Guide_FIN.pdf</t>
      </is>
    </oc>
    <nc r="H36" t="inlineStr">
      <is>
        <t>1.1-1.3_M44054 0222 Epredia Glass Application Guide_FIN.pdf</t>
      </is>
    </nc>
    <odxf>
      <font>
        <sz val="11"/>
      </font>
    </odxf>
    <ndxf>
      <font>
        <sz val="11"/>
      </font>
    </ndxf>
  </rcc>
  <rfmt sheetId="1" sqref="H47">
    <dxf>
      <fill>
        <patternFill patternType="none">
          <fgColor indexed="64"/>
          <bgColor auto="1"/>
        </patternFill>
      </fill>
    </dxf>
  </rfmt>
  <rcc rId="46" sId="1" odxf="1" dxf="1">
    <nc r="H57" t="inlineStr">
      <is>
        <t>Dengiamieji stikleliai 24 x 40 mm (rankinis dengimas)</t>
      </is>
    </nc>
    <odxf>
      <alignment vertical="bottom" wrapText="0" readingOrder="0"/>
    </odxf>
    <ndxf>
      <alignment vertical="top" wrapText="1" readingOrder="0"/>
    </ndxf>
  </rcc>
  <rcc rId="47" sId="1" odxf="1" dxf="1">
    <nc r="H58" t="inlineStr">
      <is>
        <t>Pagaminti iš bespalvio boro silikatinio stiklo;</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48" sId="1" odxf="1" dxf="1">
    <nc r="H59" t="inlineStr">
      <is>
        <t>tinkami rankiniam dengimui;</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49" sId="1" odxf="1" dxf="1">
    <nc r="H60" t="inlineStr">
      <is>
        <t>stikleliai skirti mėginio apsaugai nuo išdžiūvimo ir archyvuoti;</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50" sId="1" odxf="1" dxf="1">
    <nc r="H61" t="inlineStr">
      <is>
        <t>matmenys 24 x 40 ± 1 mm;</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51" sId="1" odxf="1" dxf="1">
    <nc r="H62" t="inlineStr">
      <is>
        <t>storis 0,16 – 0,19 mm;</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52" sId="1" odxf="1" dxf="1">
    <nc r="H63" t="inlineStr">
      <is>
        <t>pakuotėje 500-1000 vnt.;</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53" sId="1" odxf="1" dxf="1">
    <nc r="H64" t="inlineStr">
      <is>
        <t>pateikti CE-IVDR atitikties deklaraciją.</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fmt sheetId="1" sqref="H57:H64">
    <dxf>
      <fill>
        <patternFill patternType="none">
          <fgColor indexed="64"/>
          <bgColor auto="1"/>
        </patternFill>
      </fill>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 sId="1" odxf="1" dxf="1">
    <oc r="H61" t="inlineStr">
      <is>
        <t>matmenys 24 x 40 ± 1 mm;</t>
      </is>
    </oc>
    <nc r="H61" t="inlineStr">
      <is>
        <t>matmenys 24 x 40mm;</t>
      </is>
    </nc>
    <odxf>
      <font>
        <sz val="11"/>
      </font>
    </odxf>
    <ndxf>
      <font>
        <sz val="11"/>
      </font>
    </ndxf>
  </rcc>
  <rcc rId="55" sId="1" odxf="1" dxf="1">
    <oc r="H63" t="inlineStr">
      <is>
        <t>pakuotėje 500-1000 vnt.;</t>
      </is>
    </oc>
    <nc r="H63" t="inlineStr">
      <is>
        <t>pakuotėje 1000 vnt.;</t>
      </is>
    </nc>
    <odxf>
      <font>
        <sz val="11"/>
      </font>
    </odxf>
    <ndxf>
      <font>
        <sz val="11"/>
      </font>
    </ndxf>
  </rcc>
  <rcc rId="56" sId="1" odxf="1" dxf="1">
    <oc r="H64" t="inlineStr">
      <is>
        <t>pateikti CE-IVDR atitikties deklaraciją.</t>
      </is>
    </oc>
    <nc r="H64" t="inlineStr">
      <is>
        <t>pateikiama CE-IVDR atitikties deklaracija.</t>
      </is>
    </nc>
    <odxf>
      <font>
        <sz val="11"/>
      </font>
    </odxf>
    <ndxf>
      <font>
        <sz val="11"/>
      </font>
    </ndxf>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65:B65" start="0" length="2147483647">
    <dxf>
      <font>
        <b/>
      </font>
    </dxf>
  </rfmt>
  <rfmt sheetId="1" sqref="A57:B57" start="0" length="2147483647">
    <dxf>
      <font>
        <b/>
      </font>
    </dxf>
  </rfmt>
  <rfmt sheetId="1" sqref="A37:B37" start="0" length="2147483647">
    <dxf>
      <font>
        <b/>
      </font>
    </dxf>
  </rfmt>
  <rfmt sheetId="1" sqref="A47:B47" start="0" length="2147483647">
    <dxf>
      <font>
        <b/>
      </font>
    </dxf>
  </rfmt>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 sId="1">
    <oc r="H36" t="inlineStr">
      <is>
        <t>1.1-1.3_M44054 0222 Epredia Glass Application Guide_FIN.pdf</t>
      </is>
    </oc>
    <nc r="H36" t="inlineStr">
      <is>
        <t>1.1-1.4_M44054 0222 Epredia Glass Application Guide_FIN.pdf</t>
      </is>
    </nc>
  </rcc>
  <rfmt sheetId="1" sqref="A73:B73" start="0" length="2147483647">
    <dxf>
      <font>
        <b/>
      </font>
    </dxf>
  </rfmt>
  <rfmt sheetId="1" sqref="A80:B80" start="0" length="2147483647">
    <dxf>
      <font>
        <b/>
      </font>
    </dxf>
  </rfmt>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 sId="1" odxf="1" dxf="1">
    <nc r="G65" t="inlineStr">
      <is>
        <t>Coverslip Hoppers for ClearVue Coverslippers, 24x55mm, #1.5;
A79210052;
Epredia</t>
      </is>
    </nc>
    <odxf>
      <font>
        <sz val="11"/>
      </font>
      <alignment vertical="bottom" wrapText="0" readingOrder="0"/>
    </odxf>
    <ndxf>
      <font>
        <sz val="11"/>
      </font>
      <alignment vertical="top" wrapText="1" readingOrder="0"/>
    </ndxf>
  </rcc>
  <rfmt sheetId="1" sqref="H65">
    <dxf>
      <fill>
        <patternFill patternType="none">
          <fgColor indexed="64"/>
          <bgColor auto="1"/>
        </patternFill>
      </fill>
    </dxf>
  </rfmt>
  <rcc rId="59" sId="1" xfDxf="1" dxf="1">
    <nc r="E65">
      <v>9.1999999999999998E-2</v>
    </nc>
    <ndxf>
      <font>
        <sz val="11"/>
      </font>
      <fill>
        <patternFill patternType="solid">
          <fgColor rgb="FFFFFFFF"/>
          <bgColor rgb="FFFFFFFF"/>
        </patternFill>
      </fill>
      <border outline="0">
        <left style="thin">
          <color rgb="FF000000"/>
        </left>
        <right style="thin">
          <color rgb="FF000000"/>
        </right>
        <top style="thin">
          <color rgb="FF000000"/>
        </top>
        <bottom style="thin">
          <color rgb="FF000000"/>
        </bottom>
      </border>
      <protection locked="0"/>
    </ndxf>
  </rcc>
  <rfmt sheetId="1" sqref="F65">
    <dxf>
      <numFmt numFmtId="165" formatCode="0.0000"/>
    </dxf>
  </rfmt>
  <rfmt sheetId="1" sqref="F65">
    <dxf>
      <numFmt numFmtId="166" formatCode="0.000"/>
    </dxf>
  </rfmt>
  <rfmt sheetId="1" sqref="F65">
    <dxf>
      <numFmt numFmtId="2" formatCode="0.00"/>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 sId="1" odxf="1" dxf="1">
    <nc r="H66" t="inlineStr">
      <is>
        <t>Pagaminti iš bespalvio boro silikatinio stiklo;</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61" sId="1" odxf="1" dxf="1">
    <nc r="H67" t="inlineStr">
      <is>
        <r>
          <t>tinkami dengimo procesoriui ClearVue</t>
        </r>
        <r>
          <rPr>
            <vertAlign val="superscript"/>
            <sz val="11"/>
            <color theme="1"/>
            <rFont val="Calibri"/>
            <family val="2"/>
          </rPr>
          <t xml:space="preserve">* </t>
        </r>
        <r>
          <rPr>
            <sz val="11"/>
            <color theme="1"/>
            <rFont val="Calibri"/>
            <family val="2"/>
          </rPr>
          <t xml:space="preserve"> arba lygiaverčiu;</t>
        </r>
      </is>
    </nc>
    <odxf>
      <font>
        <sz val="11"/>
      </font>
      <fill>
        <patternFill>
          <fgColor rgb="FFFFFFFF"/>
          <bgColor rgb="FFFFFFFF"/>
        </patternFill>
      </fill>
      <alignment vertical="bottom" wrapText="0" readingOrder="0"/>
      <protection locked="0"/>
    </odxf>
    <ndxf>
      <font>
        <sz val="11"/>
      </font>
      <fill>
        <patternFill>
          <fgColor rgb="FFBFBFBF"/>
          <bgColor rgb="FFBFBFBF"/>
        </patternFill>
      </fill>
      <alignment vertical="top" wrapText="1" readingOrder="0"/>
      <protection locked="1"/>
    </ndxf>
  </rcc>
  <rcc rId="62" sId="1" odxf="1" dxf="1">
    <nc r="H68" t="inlineStr">
      <is>
        <t>stikleliai skirti mėginio apsaugai nuo išdžiūvimo ir archyvuoti;</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63" sId="1" odxf="1" dxf="1">
    <nc r="H69" t="inlineStr">
      <is>
        <t>matmenys 24 ± 1 x 55 ± 1 mm;</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64" sId="1" odxf="1" dxf="1">
    <nc r="H70" t="inlineStr">
      <is>
        <t>storis 0,16 – 0,19 mm;</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65" sId="1" odxf="1" dxf="1">
    <nc r="H71" t="inlineStr">
      <is>
        <t>pakuotėje 500 - 1000 vnt.</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66" sId="1" odxf="1" dxf="1">
    <nc r="H72" t="inlineStr">
      <is>
        <t>pateikti CE-IVDR atitikties deklaraciją.</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fmt sheetId="1" sqref="H66:H72">
    <dxf>
      <fill>
        <patternFill patternType="none">
          <fgColor indexed="64"/>
          <bgColor auto="1"/>
        </patternFill>
      </fill>
    </dxf>
  </rfmt>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 sId="1" odxf="1" dxf="1">
    <oc r="H67" t="inlineStr">
      <is>
        <r>
          <t>tinkami dengimo procesoriui ClearVue</t>
        </r>
        <r>
          <rPr>
            <vertAlign val="superscript"/>
            <sz val="11"/>
            <color theme="1"/>
            <rFont val="Calibri"/>
            <family val="2"/>
          </rPr>
          <t xml:space="preserve">* </t>
        </r>
        <r>
          <rPr>
            <sz val="11"/>
            <color theme="1"/>
            <rFont val="Calibri"/>
            <family val="2"/>
          </rPr>
          <t xml:space="preserve"> arba lygiaverčiu;</t>
        </r>
      </is>
    </oc>
    <nc r="H67" t="inlineStr">
      <is>
        <r>
          <t>tinkami dengimo procesoriui ClearVue</t>
        </r>
        <r>
          <rPr>
            <vertAlign val="superscript"/>
            <sz val="11"/>
            <color theme="1"/>
            <rFont val="Calibri"/>
            <family val="2"/>
          </rPr>
          <t xml:space="preserve">* </t>
        </r>
        <r>
          <rPr>
            <sz val="11"/>
            <color theme="1"/>
            <rFont val="Calibri"/>
            <family val="2"/>
          </rPr>
          <t>;</t>
        </r>
      </is>
    </nc>
    <odxf>
      <font>
        <sz val="11"/>
      </font>
    </odxf>
    <ndxf>
      <font>
        <sz val="11"/>
      </font>
    </ndxf>
  </rcc>
  <rcc rId="68" sId="1" odxf="1" dxf="1">
    <oc r="H69" t="inlineStr">
      <is>
        <t>matmenys 24 ± 1 x 55 ± 1 mm;</t>
      </is>
    </oc>
    <nc r="H69" t="inlineStr">
      <is>
        <t>matmenys 24 x 55 mm;</t>
      </is>
    </nc>
    <odxf>
      <font>
        <sz val="11"/>
      </font>
    </odxf>
    <ndxf>
      <font>
        <sz val="11"/>
      </font>
    </ndxf>
  </rcc>
  <rcc rId="69" sId="1" odxf="1" dxf="1">
    <oc r="H71" t="inlineStr">
      <is>
        <t>pakuotėje 500 - 1000 vnt.</t>
      </is>
    </oc>
    <nc r="H71" t="inlineStr">
      <is>
        <t>pakuotėje 1000 vnt.</t>
      </is>
    </nc>
    <odxf>
      <font>
        <sz val="11"/>
      </font>
    </odxf>
    <ndxf>
      <font>
        <sz val="11"/>
      </font>
    </ndxf>
  </rcc>
  <rcc rId="70" sId="1" odxf="1" dxf="1">
    <oc r="H72" t="inlineStr">
      <is>
        <t>pateikti CE-IVDR atitikties deklaraciją.</t>
      </is>
    </oc>
    <nc r="H72" t="inlineStr">
      <is>
        <t>pateikiama CE-IVDR atitikties deklaracija.</t>
      </is>
    </nc>
    <odxf>
      <font>
        <sz val="11"/>
      </font>
    </odxf>
    <ndxf>
      <font>
        <sz val="11"/>
      </font>
    </ndxf>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xfDxf="1" sqref="E37" start="0" length="0">
    <dxf>
      <font>
        <sz val="11"/>
      </font>
      <fill>
        <patternFill patternType="solid">
          <fgColor rgb="FFFFFFFF"/>
          <bgColor rgb="FFFFFFFF"/>
        </patternFill>
      </fill>
      <border outline="0">
        <left style="thin">
          <color rgb="FF000000"/>
        </left>
        <right style="thin">
          <color rgb="FF000000"/>
        </right>
        <top style="thin">
          <color rgb="FF000000"/>
        </top>
        <bottom style="thin">
          <color rgb="FF000000"/>
        </bottom>
      </border>
      <protection locked="0"/>
    </dxf>
  </rfmt>
  <rcc rId="1" sId="1" xfDxf="1" dxf="1">
    <nc r="E37">
      <v>6.25E-2</v>
    </nc>
    <ndxf>
      <font>
        <sz val="11"/>
      </font>
      <fill>
        <patternFill patternType="solid">
          <fgColor rgb="FFFFFFFF"/>
          <bgColor rgb="FFFFFFFF"/>
        </patternFill>
      </fill>
      <border outline="0">
        <left style="thin">
          <color rgb="FF000000"/>
        </left>
        <right style="thin">
          <color rgb="FF000000"/>
        </right>
        <top style="thin">
          <color rgb="FF000000"/>
        </top>
        <bottom style="thin">
          <color rgb="FF000000"/>
        </bottom>
      </border>
      <protection locked="0"/>
    </ndxf>
  </rcc>
  <rcc rId="2" sId="1" xfDxf="1" dxf="1">
    <oc r="F37">
      <f>IF(ISBLANK(E37),"", PRODUCT(C37,E37))</f>
    </oc>
    <nc r="F37">
      <v>1968.75</v>
    </nc>
    <ndxf>
      <font>
        <sz val="11"/>
      </font>
      <fill>
        <patternFill patternType="solid">
          <fgColor rgb="FFBFBFBF"/>
          <bgColor rgb="FFBFBFBF"/>
        </patternFill>
      </fill>
      <border outline="0">
        <left style="thin">
          <color rgb="FF000000"/>
        </left>
        <right style="thin">
          <color rgb="FF000000"/>
        </right>
        <top style="thin">
          <color rgb="FF000000"/>
        </top>
        <bottom style="thin">
          <color rgb="FF000000"/>
        </bottom>
      </border>
    </ndxf>
  </rcc>
  <rcv guid="{8B339B8F-3CD6-410A-B1AB-B60CB932349F}" action="delete"/>
  <rdn rId="0" localSheetId="1" customView="1" name="Z_8B339B8F_3CD6_410A_B1AB_B60CB932349F_.wvu.Rows" hidden="1" oldHidden="1">
    <formula>Pasiūlymas!$14:$31</formula>
    <oldFormula>Pasiūlymas!$14:$31</oldFormula>
  </rdn>
  <rcv guid="{8B339B8F-3CD6-410A-B1AB-B60CB932349F}"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 sId="1">
    <oc r="H36" t="inlineStr">
      <is>
        <t>1.1-1.4_M44054 0222 Epredia Glass Application Guide_FIN.pdf</t>
      </is>
    </oc>
    <nc r="H36" t="inlineStr">
      <is>
        <t>1.1-1.6_M44054 0222 Epredia Glass Application Guide_FIN.pdf</t>
      </is>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 sId="1">
    <nc r="E73">
      <v>5.5E-2</v>
    </nc>
  </rcc>
  <rfmt sheetId="1" sqref="F73">
    <dxf>
      <numFmt numFmtId="165" formatCode="0.0000"/>
    </dxf>
  </rfmt>
  <rfmt sheetId="1" sqref="F73">
    <dxf>
      <numFmt numFmtId="166" formatCode="0.000"/>
    </dxf>
  </rfmt>
  <rfmt sheetId="1" sqref="F73">
    <dxf>
      <numFmt numFmtId="2" formatCode="0.00"/>
    </dxf>
  </rfmt>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 sId="1" odxf="1" dxf="1">
    <nc r="G73" t="inlineStr">
      <is>
        <t>Menzel Cover glass 24x60mm, 1,5# (0,16 - 0,19 mm);
BB02400600AC13MNZ0;
Epredia</t>
      </is>
    </nc>
    <odxf>
      <font>
        <sz val="11"/>
      </font>
      <alignment vertical="bottom" wrapText="0" readingOrder="0"/>
    </odxf>
    <ndxf>
      <font>
        <sz val="11"/>
      </font>
      <alignment vertical="top" wrapText="1" readingOrder="0"/>
    </ndxf>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 sId="1" odxf="1" dxf="1">
    <nc r="H74" t="inlineStr">
      <is>
        <t>Pagaminti iš bespalvio boro silikatinio stiklo;</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75" sId="1" odxf="1" dxf="1">
    <nc r="H75" t="inlineStr">
      <is>
        <t>stikleliai skirti mėginio apsaugai nuo išdžiūvimo ir archyvuoti;</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76" sId="1" odxf="1" dxf="1">
    <nc r="H76" t="inlineStr">
      <is>
        <t>matmenys 24 ± 1 x 60 ± 1 mm;</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77" sId="1" odxf="1" dxf="1">
    <nc r="H77" t="inlineStr">
      <is>
        <t>storis 0,16 – 0,19 mm;</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78" sId="1" odxf="1" dxf="1">
    <nc r="H78" t="inlineStr">
      <is>
        <t>pakuotėje 500 - 1000 vnt.</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79" sId="1" odxf="1" dxf="1">
    <nc r="H79" t="inlineStr">
      <is>
        <t>pateikti CE-IVDR atitikties deklaraciją.</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fmt sheetId="1" sqref="H74:H79">
    <dxf>
      <fill>
        <patternFill patternType="none">
          <fgColor indexed="64"/>
          <bgColor auto="1"/>
        </patternFill>
      </fill>
    </dxf>
  </rfmt>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 sId="1" odxf="1" dxf="1">
    <oc r="H76" t="inlineStr">
      <is>
        <t>matmenys 24 ± 1 x 60 ± 1 mm;</t>
      </is>
    </oc>
    <nc r="H76" t="inlineStr">
      <is>
        <t>matmenys 24 ± 1 x 60 mm;</t>
      </is>
    </nc>
    <odxf>
      <font>
        <sz val="11"/>
      </font>
    </odxf>
    <ndxf>
      <font>
        <sz val="11"/>
      </font>
    </ndxf>
  </rcc>
  <rcc rId="81" sId="1" odxf="1" dxf="1">
    <oc r="H78" t="inlineStr">
      <is>
        <t>pakuotėje 500 - 1000 vnt.</t>
      </is>
    </oc>
    <nc r="H78" t="inlineStr">
      <is>
        <t>pakuotėje 1000 vnt.</t>
      </is>
    </nc>
    <odxf>
      <font>
        <sz val="11"/>
      </font>
    </odxf>
    <ndxf>
      <font>
        <sz val="11"/>
      </font>
    </ndxf>
  </rcc>
  <rcc rId="82" sId="1" odxf="1" dxf="1">
    <oc r="H79" t="inlineStr">
      <is>
        <t>pateikti CE-IVDR atitikties deklaraciją.</t>
      </is>
    </oc>
    <nc r="H79" t="inlineStr">
      <is>
        <t>pateikiama CE-IVDR atitikties deklaracija.</t>
      </is>
    </nc>
    <odxf>
      <font>
        <sz val="11"/>
      </font>
    </odxf>
    <ndxf>
      <font>
        <sz val="11"/>
      </font>
    </ndxf>
  </rcc>
  <rcc rId="83" sId="1">
    <nc r="E80">
      <v>2.5999999999999999E-2</v>
    </nc>
  </rcc>
  <rfmt sheetId="1" sqref="F80">
    <dxf>
      <numFmt numFmtId="165" formatCode="0.0000"/>
    </dxf>
  </rfmt>
  <rfmt sheetId="1" sqref="F80">
    <dxf>
      <numFmt numFmtId="166" formatCode="0.000"/>
    </dxf>
  </rfmt>
  <rfmt sheetId="1" sqref="F80">
    <dxf>
      <numFmt numFmtId="2" formatCode="0.00"/>
    </dxf>
  </rfmt>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 sId="1" odxf="1" dxf="1">
    <nc r="G80" t="inlineStr">
      <is>
        <t>Menzel Cover glass 24x24mm, 1,5# (0,16 - 0,19 mm);
BB02400240AC53MNZ0;
Epredia</t>
      </is>
    </nc>
    <odxf>
      <font>
        <sz val="11"/>
      </font>
      <alignment vertical="bottom" wrapText="0" readingOrder="0"/>
    </odxf>
    <ndxf>
      <font>
        <sz val="11"/>
      </font>
      <alignment vertical="top" wrapText="1" readingOrder="0"/>
    </ndxf>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 sId="1" odxf="1" dxf="1">
    <nc r="H81" t="inlineStr">
      <is>
        <t>Pagaminti iš bespalvio boro silikatinio stiklo;</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86" sId="1" odxf="1" dxf="1">
    <nc r="H82" t="inlineStr">
      <is>
        <t>stikleliai skirti mėginio apsaugai nuo išdžiūvimo ir archyvuoti;</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87" sId="1" odxf="1" dxf="1">
    <nc r="H83" t="inlineStr">
      <is>
        <t>matmenys 24 x 24 ± 1 mm;</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88" sId="1" odxf="1" dxf="1">
    <nc r="H84" t="inlineStr">
      <is>
        <t>storis 0,16 – 0,19 mm;</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89" sId="1" odxf="1" dxf="1">
    <nc r="H85" t="inlineStr">
      <is>
        <t>pakuotėje 500 - 1000 vnt.</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90" sId="1" odxf="1" dxf="1">
    <nc r="H86" t="inlineStr">
      <is>
        <t>pateikti CE-IVDR atitikties deklaraciją.</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fmt sheetId="1" sqref="H81:H86">
    <dxf>
      <fill>
        <patternFill patternType="none">
          <fgColor indexed="64"/>
          <bgColor auto="1"/>
        </patternFill>
      </fill>
    </dxf>
  </rfmt>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 sId="1" odxf="1" dxf="1">
    <oc r="H83" t="inlineStr">
      <is>
        <t>matmenys 24 x 24 ± 1 mm;</t>
      </is>
    </oc>
    <nc r="H83" t="inlineStr">
      <is>
        <t>matmenys 24 x 24 mm;</t>
      </is>
    </nc>
    <odxf>
      <font>
        <sz val="11"/>
      </font>
    </odxf>
    <ndxf>
      <font>
        <sz val="11"/>
      </font>
    </ndxf>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2" sId="1" odxf="1" dxf="1">
    <oc r="H85" t="inlineStr">
      <is>
        <t>pakuotėje 500 - 1000 vnt.</t>
      </is>
    </oc>
    <nc r="H85" t="inlineStr">
      <is>
        <t>pakuotėje 1000 vnt.</t>
      </is>
    </nc>
    <odxf>
      <font>
        <sz val="11"/>
      </font>
    </odxf>
    <ndxf>
      <font>
        <sz val="11"/>
      </font>
    </ndxf>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 sId="1" odxf="1" dxf="1">
    <oc r="H86" t="inlineStr">
      <is>
        <t>pateikti CE-IVDR atitikties deklaraciją.</t>
      </is>
    </oc>
    <nc r="H86" t="inlineStr">
      <is>
        <t>pateiktiama CE-IVDR atitikties deklaracija.</t>
      </is>
    </nc>
    <odxf>
      <font>
        <sz val="11"/>
      </font>
    </odxf>
    <ndxf>
      <font>
        <sz val="11"/>
      </font>
    </ndxf>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 sId="1">
    <oc r="F37">
      <v>1968.75</v>
    </oc>
    <nc r="F37">
      <f>IF(ISBLANK(E37),"", PRODUCT(C37,E37))</f>
    </nc>
  </rcc>
  <rfmt sheetId="1" sqref="F37">
    <dxf>
      <numFmt numFmtId="164" formatCode="0.00000"/>
    </dxf>
  </rfmt>
  <rfmt sheetId="1" sqref="F37">
    <dxf>
      <numFmt numFmtId="165" formatCode="0.0000"/>
    </dxf>
  </rfmt>
  <rfmt sheetId="1" sqref="F37">
    <dxf>
      <numFmt numFmtId="166" formatCode="0.000"/>
    </dxf>
  </rfmt>
  <rfmt sheetId="1" sqref="F37">
    <dxf>
      <numFmt numFmtId="2" formatCode="0.00"/>
    </dxf>
  </rfmt>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 sId="1">
    <nc r="D88">
      <v>5</v>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 sId="1">
    <nc r="D123">
      <v>5</v>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98:B98" start="0" length="2147483647">
    <dxf>
      <font>
        <b/>
      </font>
    </dxf>
  </rfmt>
  <rfmt sheetId="1" sqref="A104:B104" start="0" length="2147483647">
    <dxf>
      <font>
        <b/>
      </font>
    </dxf>
  </rfmt>
  <rfmt sheetId="1" sqref="A110:B110" start="0" length="2147483647">
    <dxf>
      <font>
        <b/>
      </font>
    </dxf>
  </rfmt>
  <rfmt sheetId="1" sqref="A120:B120" start="0" length="2147483647">
    <dxf>
      <font>
        <b/>
      </font>
    </dxf>
  </rfmt>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xfDxf="1" sqref="G98" start="0" length="0">
    <dxf>
      <font>
        <sz val="11"/>
      </font>
      <fill>
        <patternFill patternType="solid">
          <fgColor rgb="FFFFFFFF"/>
          <bgColor rgb="FFFFFFFF"/>
        </patternFill>
      </fill>
      <border outline="0">
        <left style="thin">
          <color rgb="FF000000"/>
        </left>
        <right style="thin">
          <color rgb="FF000000"/>
        </right>
        <top style="thin">
          <color rgb="FF000000"/>
        </top>
        <bottom style="thin">
          <color rgb="FF000000"/>
        </bottom>
      </border>
      <protection locked="0"/>
    </dxf>
  </rfmt>
  <rfmt sheetId="1" sqref="G98" start="0" length="0">
    <dxf>
      <font>
        <sz val="11"/>
      </font>
    </dxf>
  </rfmt>
  <rfmt sheetId="1" sqref="G98">
    <dxf>
      <alignment wrapText="1" readingOrder="0"/>
    </dxf>
  </rfmt>
  <rcc rId="96" sId="1">
    <nc r="G98" t="inlineStr">
      <is>
        <t>110 Model, Epredia VEGA and NOVA Cassette, white;
110-01-10LM;
Epredia</t>
      </is>
    </nc>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7" sId="1">
    <nc r="E98">
      <v>7.5999999999999998E-2</v>
    </nc>
  </rcc>
  <rfmt sheetId="1" sqref="F98">
    <dxf>
      <numFmt numFmtId="165" formatCode="0.0000"/>
    </dxf>
  </rfmt>
  <rfmt sheetId="1" sqref="F98">
    <dxf>
      <numFmt numFmtId="166" formatCode="0.000"/>
    </dxf>
  </rfmt>
  <rfmt sheetId="1" sqref="F98">
    <dxf>
      <numFmt numFmtId="2" formatCode="0.00"/>
    </dxf>
  </rfmt>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8" sId="1" xfDxf="1" dxf="1">
    <nc r="H98" t="inlineStr">
      <is>
        <t>2.1-2.2_Marketing Material - Laser Cassette Brochure M41086_EMEA_A4 R112022 EN.pdf</t>
      </is>
    </nc>
    <ndxf>
      <font>
        <sz val="11"/>
      </font>
      <fill>
        <patternFill patternType="solid">
          <fgColor rgb="FFBFBFBF"/>
          <bgColor rgb="FFBFBFBF"/>
        </patternFill>
      </fill>
      <border outline="0">
        <left style="thin">
          <color rgb="FF000000"/>
        </left>
        <right style="thin">
          <color rgb="FF000000"/>
        </right>
        <top style="thin">
          <color rgb="FF000000"/>
        </top>
        <bottom style="thin">
          <color rgb="FF000000"/>
        </bottom>
      </border>
    </ndxf>
  </rcc>
  <rfmt sheetId="1" sqref="H98">
    <dxf>
      <alignment wrapText="1" readingOrder="0"/>
    </dxf>
  </rfmt>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99" start="0" length="0">
    <dxf>
      <font>
        <sz val="11"/>
      </font>
      <fill>
        <patternFill>
          <fgColor rgb="FFBFBFBF"/>
          <bgColor rgb="FFBFBFBF"/>
        </patternFill>
      </fill>
      <alignment vertical="top" wrapText="1" readingOrder="0"/>
      <protection locked="1"/>
    </dxf>
  </rfmt>
  <rcc rId="99" sId="1" odxf="1" dxf="1">
    <nc r="H100" t="inlineStr">
      <is>
        <t>kasetės skylutės pailgos formos akutės, skirtos rutininiams mėginiams</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fmt sheetId="1" sqref="H101" start="0" length="0">
    <dxf>
      <fill>
        <patternFill>
          <fgColor rgb="FFBFBFBF"/>
          <bgColor rgb="FFBFBFBF"/>
        </patternFill>
      </fill>
      <alignment vertical="top" wrapText="1" readingOrder="0"/>
      <protection locked="1"/>
    </dxf>
  </rfmt>
  <rfmt sheetId="1" sqref="H102" start="0" length="0">
    <dxf>
      <fill>
        <patternFill>
          <fgColor rgb="FFBFBFBF"/>
          <bgColor rgb="FFBFBFBF"/>
        </patternFill>
      </fill>
      <alignment vertical="top" wrapText="1" readingOrder="0"/>
      <protection locked="1"/>
    </dxf>
  </rfmt>
  <rfmt sheetId="1" sqref="H103" start="0" length="0">
    <dxf>
      <fill>
        <patternFill>
          <fgColor rgb="FFBFBFBF"/>
          <bgColor rgb="FFBFBFBF"/>
        </patternFill>
      </fill>
      <alignment vertical="top" wrapText="1" readingOrder="0"/>
      <protection locked="1"/>
    </dxf>
  </rfmt>
  <rfmt sheetId="1" sqref="H99:H103">
    <dxf>
      <fill>
        <patternFill patternType="none">
          <fgColor indexed="64"/>
          <bgColor auto="1"/>
        </patternFill>
      </fill>
    </dxf>
  </rfmt>
  <rcc rId="100" sId="1" odxf="1" dxf="1">
    <nc r="H99" t="inlineStr">
      <is>
        <r>
          <t>Tinkamos darbui su Epredia automatiniu lazeriniu markiravimo įrenginiu Vega</t>
        </r>
        <r>
          <rPr>
            <vertAlign val="superscript"/>
            <sz val="11"/>
            <color theme="1"/>
            <rFont val="Calibri"/>
            <family val="2"/>
          </rPr>
          <t>*</t>
        </r>
      </is>
    </nc>
    <ndxf>
      <font>
        <sz val="11"/>
      </font>
    </ndxf>
  </rcc>
  <rcc rId="101" sId="1" odxf="1" dxf="1">
    <nc r="H101" t="inlineStr">
      <is>
        <t>dvylika skirtingų spalvų, pasirinktinai pagal Ligoninės poreikį</t>
      </is>
    </nc>
    <ndxf>
      <font>
        <sz val="11"/>
      </font>
    </ndxf>
  </rcc>
  <rcc rId="102" sId="1" odxf="1" dxf="1">
    <nc r="H102" t="inlineStr">
      <is>
        <t>pateikiama IVDR atitikties deklaracija</t>
      </is>
    </nc>
    <ndxf>
      <font>
        <sz val="11"/>
      </font>
    </ndxf>
  </rcc>
  <rcc rId="103" sId="1" odxf="1" dxf="1">
    <nc r="H103" t="inlineStr">
      <is>
        <t>pakuotė 1000 vnt.</t>
      </is>
    </nc>
    <ndxf>
      <font>
        <sz val="11"/>
      </font>
    </ndxf>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4" sId="1">
    <nc r="E104">
      <v>9.0999999999999998E-2</v>
    </nc>
  </rcc>
  <rfmt sheetId="1" sqref="F104">
    <dxf>
      <numFmt numFmtId="165" formatCode="0.0000"/>
    </dxf>
  </rfmt>
  <rfmt sheetId="1" sqref="F104">
    <dxf>
      <numFmt numFmtId="166" formatCode="0.000"/>
    </dxf>
  </rfmt>
  <rfmt sheetId="1" sqref="F104">
    <dxf>
      <numFmt numFmtId="2" formatCode="0.00"/>
    </dxf>
  </rfmt>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xfDxf="1" sqref="G104" start="0" length="0">
    <dxf>
      <font>
        <sz val="11"/>
      </font>
      <fill>
        <patternFill patternType="solid">
          <fgColor rgb="FFFFFFFF"/>
          <bgColor rgb="FFFFFFFF"/>
        </patternFill>
      </fill>
      <border outline="0">
        <left style="thin">
          <color rgb="FF000000"/>
        </left>
        <right style="thin">
          <color rgb="FF000000"/>
        </right>
        <top style="thin">
          <color rgb="FF000000"/>
        </top>
        <bottom style="thin">
          <color rgb="FF000000"/>
        </bottom>
      </border>
      <protection locked="0"/>
    </dxf>
  </rfmt>
  <rcc rId="105" sId="1" odxf="1" dxf="1">
    <nc r="G104" t="inlineStr">
      <is>
        <t>615 Model, Epredia VEGA and NOVA Cassette, white;
615-01-10LMI;
Epredia</t>
      </is>
    </nc>
    <ndxf>
      <font>
        <sz val="11"/>
      </font>
      <alignment vertical="top" wrapText="1" readingOrder="0"/>
    </ndxf>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6" sId="1" odxf="1" dxf="1">
    <nc r="H104" t="inlineStr">
      <is>
        <t>2.1-2.2_Marketing Material - Laser Cassette Brochure M41086_EMEA_A4 R112022 EN.pdf</t>
      </is>
    </nc>
    <odxf>
      <alignment vertical="bottom" wrapText="0" readingOrder="0"/>
    </odxf>
    <ndxf>
      <alignment vertical="top" wrapText="1" readingOrder="0"/>
    </ndxf>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xfDxf="1" sqref="G37" start="0" length="0">
    <dxf>
      <font>
        <sz val="11"/>
      </font>
      <fill>
        <patternFill patternType="solid">
          <fgColor rgb="FFFFFFFF"/>
          <bgColor rgb="FFFFFFFF"/>
        </patternFill>
      </fill>
      <border outline="0">
        <left style="thin">
          <color rgb="FF000000"/>
        </left>
        <right style="thin">
          <color rgb="FF000000"/>
        </right>
        <top style="thin">
          <color rgb="FF000000"/>
        </top>
        <bottom style="thin">
          <color rgb="FF000000"/>
        </bottom>
      </border>
      <protection locked="0"/>
    </dxf>
  </rfmt>
  <rcc rId="5" sId="1" odxf="1" dxf="1">
    <nc r="G37" t="inlineStr">
      <is>
        <t>SlideMate Microscope Slide, White tab, 25 x 75 x 1 mm, ground edges, 90º corners;
TT-40418217-W; 
Epredia</t>
      </is>
    </nc>
    <ndxf>
      <font>
        <sz val="11"/>
      </font>
      <alignment vertical="top" wrapText="1" readingOrder="0"/>
    </ndxf>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7" sId="1" odxf="1" dxf="1">
    <nc r="H105" t="inlineStr">
      <is>
        <t>Tinkamos darbui su Epredia automatiniu lazeriniu markiravimo įrenginiu Vega*  arba lygiaverčiu</t>
      </is>
    </nc>
    <odxf>
      <font>
        <sz val="11"/>
      </font>
      <fill>
        <patternFill>
          <fgColor rgb="FFFFFFFF"/>
          <bgColor rgb="FFFFFFFF"/>
        </patternFill>
      </fill>
      <alignment vertical="bottom" wrapText="0" readingOrder="0"/>
      <protection locked="0"/>
    </odxf>
    <ndxf>
      <font>
        <sz val="11"/>
      </font>
      <fill>
        <patternFill>
          <fgColor rgb="FFBFBFBF"/>
          <bgColor rgb="FFBFBFBF"/>
        </patternFill>
      </fill>
      <alignment vertical="top" wrapText="1" readingOrder="0"/>
      <protection locked="1"/>
    </ndxf>
  </rcc>
  <rcc rId="108" sId="1" odxf="1" dxf="1">
    <nc r="H106" t="inlineStr">
      <is>
        <t>kasetės skylučių forma - tinklelis, skirtos rutininiams mėginiams</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109" sId="1" odxf="1" dxf="1">
    <nc r="H107" t="inlineStr">
      <is>
        <t>ne mažiau kaip penkių skirtingų spalvų, pasirinktinai pagal Ligoninės poreikį</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110" sId="1" odxf="1" dxf="1">
    <nc r="H108" t="inlineStr">
      <is>
        <t>pateikti IVDR atitikties arba lygiavertę deklaraciją</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111" sId="1" odxf="1" dxf="1">
    <nc r="H109" t="inlineStr">
      <is>
        <t>pakuotė ne didesnė nei 1000 vnt.</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fmt sheetId="1" sqref="H105:H109">
    <dxf>
      <fill>
        <patternFill patternType="none">
          <fgColor indexed="64"/>
          <bgColor auto="1"/>
        </patternFill>
      </fill>
    </dxf>
  </rfmt>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 sId="1" odxf="1" dxf="1">
    <oc r="H105" t="inlineStr">
      <is>
        <t>Tinkamos darbui su Epredia automatiniu lazeriniu markiravimo įrenginiu Vega*  arba lygiaverčiu</t>
      </is>
    </oc>
    <nc r="H105" t="inlineStr">
      <is>
        <t>Tinkamos darbui su Epredia automatiniu lazeriniu markiravimo įrenginiu Vega*</t>
      </is>
    </nc>
    <odxf>
      <font>
        <sz val="11"/>
      </font>
    </odxf>
    <ndxf>
      <font>
        <sz val="11"/>
      </font>
    </ndxf>
  </rcc>
  <rcc rId="113" sId="1" odxf="1" dxf="1">
    <oc r="H107" t="inlineStr">
      <is>
        <t>ne mažiau kaip penkių skirtingų spalvų, pasirinktinai pagal Ligoninės poreikį</t>
      </is>
    </oc>
    <nc r="H107" t="inlineStr">
      <is>
        <t>dvylika skirtingų spalvų, pasirinktinai pagal Ligoninės poreikį</t>
      </is>
    </nc>
    <odxf>
      <font>
        <sz val="11"/>
      </font>
    </odxf>
    <ndxf>
      <font>
        <sz val="11"/>
      </font>
    </ndxf>
  </rcc>
  <rcc rId="114" sId="1" odxf="1" dxf="1">
    <oc r="H108" t="inlineStr">
      <is>
        <t>pateikti IVDR atitikties arba lygiavertę deklaraciją</t>
      </is>
    </oc>
    <nc r="H108" t="inlineStr">
      <is>
        <t>pateikiama IVDR atitikties deklaracija</t>
      </is>
    </nc>
    <odxf>
      <font>
        <sz val="11"/>
      </font>
    </odxf>
    <ndxf>
      <font>
        <sz val="11"/>
      </font>
    </ndxf>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 sId="1" odxf="1" dxf="1">
    <oc r="H109" t="inlineStr">
      <is>
        <t>pakuotė ne didesnė nei 1000 vnt.</t>
      </is>
    </oc>
    <nc r="H109" t="inlineStr">
      <is>
        <t>pakuotė 1000 vnt.</t>
      </is>
    </nc>
    <odxf>
      <font>
        <sz val="11"/>
      </font>
    </odxf>
    <ndxf>
      <font>
        <sz val="11"/>
      </font>
    </ndxf>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 sId="1">
    <nc r="E120">
      <v>0</v>
    </nc>
  </rcc>
  <rcc rId="117" sId="1" xfDxf="1" dxf="1">
    <nc r="E110">
      <v>1.4666666666666699E-2</v>
    </nc>
    <ndxf>
      <font>
        <sz val="11"/>
      </font>
      <fill>
        <patternFill patternType="solid">
          <fgColor rgb="FFFFFFFF"/>
          <bgColor rgb="FFFFFFFF"/>
        </patternFill>
      </fill>
      <border outline="0">
        <left style="thin">
          <color rgb="FF000000"/>
        </left>
        <right style="thin">
          <color rgb="FF000000"/>
        </right>
        <top style="thin">
          <color rgb="FF000000"/>
        </top>
        <bottom style="thin">
          <color rgb="FF000000"/>
        </bottom>
      </border>
      <protection locked="0"/>
    </ndxf>
  </rcc>
  <rfmt sheetId="1" sqref="F110">
    <dxf>
      <numFmt numFmtId="2" formatCode="0.00"/>
    </dxf>
  </rfmt>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8" sId="1" odxf="1" dxf="1">
    <nc r="G110" t="inlineStr">
      <is>
        <t>Biopsy  Sponges, 25 mm x 31 mm, fits in all standard cassettes:
8453;
Epredia</t>
      </is>
    </nc>
    <odxf>
      <font>
        <sz val="11"/>
      </font>
      <alignment vertical="bottom" wrapText="0" readingOrder="0"/>
    </odxf>
    <ndxf>
      <font>
        <sz val="11"/>
      </font>
      <alignment vertical="top" wrapText="1" readingOrder="0"/>
    </ndxf>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9" sId="1" odxf="1" dxf="1">
    <nc r="H111" t="inlineStr">
      <is>
        <t>Vienkartinės;</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120" sId="1" odxf="1" dxf="1">
    <nc r="H112" t="inlineStr">
      <is>
        <t>pagamintos iš poliuretano putų ir poliesterio;</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121" sId="1" odxf="1" dxf="1">
    <nc r="H113" t="inlineStr">
      <is>
        <t>dydis 26x30 ± 1 mm;</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122" sId="1" odxf="1" dxf="1">
    <nc r="H114" t="inlineStr">
      <is>
        <t>storis 3 ± 1 mm;</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123" sId="1" odxf="1" dxf="1">
    <nc r="H115" t="inlineStr">
      <is>
        <t>poringumas 57-70 porų/cm2;</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124" sId="1" odxf="1" dxf="1">
    <nc r="H116" t="inlineStr">
      <is>
        <t>tankis 28-24 kg/m3;</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125" sId="1" odxf="1" dxf="1">
    <nc r="H117" t="inlineStr">
      <is>
        <t>atspari ≥180 laipsnių temperatūrai;</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126" sId="1" odxf="1" dxf="1">
    <nc r="H118" t="inlineStr">
      <is>
        <t>pakuotė ne didesnė nei 1000 vnt.</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127" sId="1" odxf="1" dxf="1">
    <nc r="H119" t="inlineStr">
      <is>
        <t>pateikti IVDR atitikties arba lygiavertę deklaraciją</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fmt sheetId="1" sqref="H111:H119">
    <dxf>
      <fill>
        <patternFill patternType="none">
          <fgColor indexed="64"/>
          <bgColor auto="1"/>
        </patternFill>
      </fill>
    </dxf>
  </rfmt>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113" start="0" length="0">
    <dxf>
      <font>
        <sz val="11"/>
      </font>
    </dxf>
  </rfmt>
  <rfmt sheetId="1" sqref="H114" start="0" length="0">
    <dxf>
      <font>
        <sz val="11"/>
      </font>
    </dxf>
  </rfmt>
  <rfmt sheetId="1" sqref="H118" start="0" length="0">
    <dxf>
      <font>
        <sz val="11"/>
      </font>
    </dxf>
  </rfmt>
  <rfmt sheetId="1" sqref="H119" start="0" length="0">
    <dxf>
      <font>
        <sz val="11"/>
      </font>
    </dxf>
  </rfmt>
  <rcc rId="128" sId="1">
    <oc r="E110">
      <v>1.4666666666666699E-2</v>
    </oc>
    <nc r="E110"/>
  </rcc>
  <rcc rId="129" sId="1">
    <oc r="G110" t="inlineStr">
      <is>
        <t>Biopsy  Sponges, 25 mm x 31 mm, fits in all standard cassettes:
8453;
Epredia</t>
      </is>
    </oc>
    <nc r="G110"/>
  </rcc>
  <rcc rId="130" sId="1">
    <oc r="H111" t="inlineStr">
      <is>
        <t>Vienkartinės;</t>
      </is>
    </oc>
    <nc r="H111"/>
  </rcc>
  <rcc rId="131" sId="1">
    <oc r="H112" t="inlineStr">
      <is>
        <t>pagamintos iš poliuretano putų ir poliesterio;</t>
      </is>
    </oc>
    <nc r="H112"/>
  </rcc>
  <rcc rId="132" sId="1">
    <oc r="H113" t="inlineStr">
      <is>
        <t>dydis 26x30 ± 1 mm;</t>
      </is>
    </oc>
    <nc r="H113"/>
  </rcc>
  <rcc rId="133" sId="1">
    <oc r="H114" t="inlineStr">
      <is>
        <t>storis 3 ± 1 mm;</t>
      </is>
    </oc>
    <nc r="H114"/>
  </rcc>
  <rcc rId="134" sId="1">
    <oc r="H115" t="inlineStr">
      <is>
        <t>poringumas 57-70 porų/cm2;</t>
      </is>
    </oc>
    <nc r="H115"/>
  </rcc>
  <rcc rId="135" sId="1">
    <oc r="H116" t="inlineStr">
      <is>
        <t>tankis 28-24 kg/m3;</t>
      </is>
    </oc>
    <nc r="H116"/>
  </rcc>
  <rcc rId="136" sId="1">
    <oc r="H117" t="inlineStr">
      <is>
        <t>atspari ≥180 laipsnių temperatūrai;</t>
      </is>
    </oc>
    <nc r="H117"/>
  </rcc>
  <rcc rId="137" sId="1">
    <oc r="H118" t="inlineStr">
      <is>
        <t>pakuotė ne didesnė nei 1000 vnt.</t>
      </is>
    </oc>
    <nc r="H118"/>
  </rcc>
  <rcc rId="138" sId="1">
    <oc r="H119" t="inlineStr">
      <is>
        <t>pateikti IVDR atitikties arba lygiavertę deklaraciją</t>
      </is>
    </oc>
    <nc r="H119"/>
  </rcc>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 sId="1">
    <nc r="E110">
      <v>0</v>
    </nc>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 sId="1" odxf="1" dxf="1">
    <oc r="F120">
      <f>IF(ISBLANK(E120),"", PRODUCT(C120,E120))</f>
    </oc>
    <nc r="F120">
      <f>IF(ISBLANK(E120),"", PRODUCT(C120,E120))</f>
    </nc>
    <odxf>
      <numFmt numFmtId="0" formatCode="General"/>
    </odxf>
    <ndxf>
      <numFmt numFmtId="2" formatCode="0.00"/>
    </ndxf>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 sId="1" xfDxf="1" dxf="1">
    <nc r="E188">
      <v>1.72</v>
    </nc>
    <ndxf>
      <font>
        <sz val="11"/>
      </font>
      <fill>
        <patternFill patternType="solid">
          <fgColor rgb="FFFFFFFF"/>
          <bgColor rgb="FFFFFFFF"/>
        </patternFill>
      </fill>
      <border outline="0">
        <left style="thin">
          <color rgb="FF000000"/>
        </left>
        <right style="thin">
          <color rgb="FF000000"/>
        </right>
        <top style="thin">
          <color rgb="FF000000"/>
        </top>
        <bottom style="thin">
          <color rgb="FF000000"/>
        </bottom>
      </border>
      <protection locked="0"/>
    </ndxf>
  </rcc>
  <rfmt sheetId="1" sqref="F188">
    <dxf>
      <numFmt numFmtId="166" formatCode="0.000"/>
    </dxf>
  </rfmt>
  <rfmt sheetId="1" sqref="F188">
    <dxf>
      <numFmt numFmtId="2" formatCode="0.00"/>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 sId="1" odxf="1" dxf="1">
    <nc r="G47" t="inlineStr">
      <is>
        <t>SlideMate Plus Adhesion Microscope Slide, White tab, 25 x 75 x 1 mm, ground edges, 90º corners; 
TT-40418218-PS-W; 
Epredia</t>
      </is>
    </nc>
    <odxf>
      <font>
        <sz val="11"/>
      </font>
      <alignment vertical="bottom" wrapText="0" readingOrder="0"/>
    </odxf>
    <ndxf>
      <font>
        <sz val="11"/>
      </font>
      <alignment vertical="top" wrapText="1" readingOrder="0"/>
    </ndxf>
  </rcc>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xfDxf="1" sqref="G188" start="0" length="0">
    <dxf>
      <font>
        <sz val="11"/>
      </font>
      <fill>
        <patternFill patternType="solid">
          <fgColor rgb="FFFFFFFF"/>
          <bgColor rgb="FFFFFFFF"/>
        </patternFill>
      </fill>
      <border outline="0">
        <left style="thin">
          <color rgb="FF000000"/>
        </left>
        <right style="thin">
          <color rgb="FF000000"/>
        </right>
        <top style="thin">
          <color rgb="FF000000"/>
        </top>
        <bottom style="thin">
          <color rgb="FF000000"/>
        </bottom>
      </border>
      <protection locked="0"/>
    </dxf>
  </rfmt>
  <rcc rId="142" sId="1" odxf="1" dxf="1">
    <nc r="G188" t="inlineStr">
      <is>
        <t>Shandon Cytofunnel 0.5 ml with white filter;
5991040;
Epredia</t>
      </is>
    </nc>
    <ndxf>
      <font>
        <sz val="11"/>
      </font>
      <alignment vertical="top" wrapText="1" readingOrder="0"/>
    </ndxf>
  </rcc>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 sId="1" odxf="1" dxf="1">
    <nc r="H188" t="inlineStr">
      <is>
        <t>Vienkartinis citopiltuvėlis I</t>
      </is>
    </nc>
    <odxf>
      <alignment vertical="bottom" wrapText="0" readingOrder="0"/>
    </odxf>
    <ndxf>
      <alignment vertical="top" wrapText="1" readingOrder="0"/>
    </ndxf>
  </rcc>
  <rcc rId="144" sId="1" odxf="1" dxf="1">
    <nc r="H189" t="inlineStr">
      <is>
        <t>Turi tikti imunohistocheminiams tyrimams;</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145" sId="1" odxf="1" dxf="1">
    <nc r="H190" t="inlineStr">
      <is>
        <t>tinkamas skystų terpių mėginiams;</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146" sId="1" odxf="1" dxf="1">
    <nc r="H191" t="inlineStr">
      <is>
        <t>tūris ne daugiau nei 0,5 ml, ląstelių nusėdimas ne didesniame nei 28 mm2 ± 2 mm2 plote, su integruotais vienkartiniais aukštą absorbciją užtikrinančiais filtrais;</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147" sId="1" odxf="1" dxf="1">
    <nc r="H192" t="inlineStr">
      <is>
        <t>pakuotė ne mažiau nei 50 vnt;</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fmt sheetId="1" sqref="H188:H192">
    <dxf>
      <fill>
        <patternFill patternType="none">
          <fgColor indexed="64"/>
          <bgColor auto="1"/>
        </patternFill>
      </fill>
    </dxf>
  </rfmt>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8" sId="1" odxf="1" dxf="1">
    <oc r="H189" t="inlineStr">
      <is>
        <t>Turi tikti imunohistocheminiams tyrimams;</t>
      </is>
    </oc>
    <nc r="H189" t="inlineStr">
      <is>
        <t>Tinka imunohistocheminiams tyrimams;</t>
      </is>
    </nc>
    <odxf>
      <font>
        <sz val="11"/>
      </font>
    </odxf>
    <ndxf>
      <font>
        <sz val="11"/>
      </font>
    </ndxf>
  </rcc>
  <rcc rId="149" sId="1" odxf="1" dxf="1">
    <oc r="H191" t="inlineStr">
      <is>
        <t>tūris ne daugiau nei 0,5 ml, ląstelių nusėdimas ne didesniame nei 28 mm2 ± 2 mm2 plote, su integruotais vienkartiniais aukštą absorbciją užtikrinančiais filtrais;</t>
      </is>
    </oc>
    <nc r="H191" t="inlineStr">
      <is>
        <t>tūris 0,5 ml, ląstelių nusėdimas 28 mm2 plote, su integruotais vienkartiniais aukštą absorbciją užtikrinančiais filtrais;</t>
      </is>
    </nc>
    <odxf>
      <font>
        <sz val="11"/>
      </font>
    </odxf>
    <ndxf>
      <font>
        <sz val="11"/>
      </font>
    </ndxf>
  </rcc>
  <rcc rId="150" sId="1" odxf="1" dxf="1">
    <oc r="H192" t="inlineStr">
      <is>
        <t>pakuotė ne mažiau nei 50 vnt;</t>
      </is>
    </oc>
    <nc r="H192" t="inlineStr">
      <is>
        <t>pakuotė 50 vnt;</t>
      </is>
    </nc>
    <odxf>
      <font>
        <sz val="11"/>
      </font>
    </odxf>
    <ndxf>
      <font>
        <sz val="11"/>
      </font>
    </ndxf>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1" sId="1">
    <nc r="D194">
      <v>5</v>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193:F195">
    <dxf>
      <numFmt numFmtId="168" formatCode="0.0"/>
    </dxf>
  </rfmt>
  <rfmt sheetId="1" sqref="F193:F195">
    <dxf>
      <numFmt numFmtId="2" formatCode="0.00"/>
    </dxf>
  </rfmt>
  <rfmt sheetId="1" sqref="F122:F124">
    <dxf>
      <numFmt numFmtId="2" formatCode="0.00"/>
    </dxf>
  </rfmt>
  <rfmt sheetId="1" sqref="F87">
    <dxf>
      <numFmt numFmtId="165" formatCode="0.0000"/>
    </dxf>
  </rfmt>
  <rfmt sheetId="1" sqref="F87">
    <dxf>
      <numFmt numFmtId="166" formatCode="0.000"/>
    </dxf>
  </rfmt>
  <rfmt sheetId="1" sqref="F87">
    <dxf>
      <numFmt numFmtId="2" formatCode="0.00"/>
    </dxf>
  </rfmt>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2" sId="1">
    <nc r="E204">
      <v>9.7000000000000003E-2</v>
    </nc>
  </rcc>
  <rfmt sheetId="1" sqref="F204">
    <dxf>
      <numFmt numFmtId="2" formatCode="0.00"/>
    </dxf>
  </rfmt>
  <rfmt sheetId="1" sqref="F209:F211">
    <dxf>
      <numFmt numFmtId="2" formatCode="0.00"/>
    </dxf>
  </rfmt>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 sId="1">
    <nc r="D210">
      <v>5</v>
    </nc>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 sId="1">
    <oc r="E204">
      <v>9.7000000000000003E-2</v>
    </oc>
    <nc r="E204">
      <v>1.94</v>
    </nc>
  </rcc>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 sId="1" odxf="1" dxf="1">
    <nc r="H204" t="inlineStr">
      <is>
        <t>Vienkartinis citopiltuvėlis II</t>
      </is>
    </nc>
    <odxf>
      <alignment vertical="bottom" wrapText="0" readingOrder="0"/>
    </odxf>
    <ndxf>
      <alignment vertical="top" wrapText="1" readingOrder="0"/>
    </ndxf>
  </rcc>
  <rcc rId="156" sId="1" odxf="1" dxf="1">
    <nc r="H205" t="inlineStr">
      <is>
        <t>Turi tikti imunohistocheminiams tyrimams;</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157" sId="1" odxf="1" dxf="1">
    <nc r="H206" t="inlineStr">
      <is>
        <t>tinkamas skystų terpių mėginiams;</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158" sId="1" odxf="1" dxf="1">
    <nc r="H207" t="inlineStr">
      <is>
        <t>tūris ne daugiau nei 0,4 ml, ląstelių nusėdimas ne didesniame nei 28 mm2 ± 2 mm2 plote, su integruotais vienkartiniais aukštą absorbciją užtikrinančiais filtrais;</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159" sId="1" odxf="1" dxf="1">
    <nc r="H208" t="inlineStr">
      <is>
        <t>pakuotė ne mažiau nei 50 vnt;</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fmt sheetId="1" sqref="H204:H208">
    <dxf>
      <fill>
        <patternFill patternType="none">
          <fgColor indexed="64"/>
          <bgColor auto="1"/>
        </patternFill>
      </fill>
    </dxf>
  </rfmt>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0" sId="1" odxf="1" dxf="1">
    <nc r="G204" t="inlineStr">
      <is>
        <t xml:space="preserve">Shandon Cytofunnel 0.4 ml with brown filter; 5991043;
Epredia
</t>
      </is>
    </nc>
    <odxf>
      <font>
        <sz val="11"/>
      </font>
      <alignment vertical="bottom" wrapText="0" readingOrder="0"/>
    </odxf>
    <ndxf>
      <font>
        <sz val="11"/>
      </font>
      <alignment vertical="top" wrapText="1" readingOrder="0"/>
    </ndxf>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 sId="1" xfDxf="1" dxf="1">
    <nc r="H36" t="inlineStr">
      <is>
        <t>1.1_M44054 0222 Epredia Glass Application Guide_FIN.pdf</t>
      </is>
    </nc>
    <ndxf>
      <font>
        <sz val="11"/>
      </font>
      <fill>
        <patternFill patternType="solid">
          <fgColor rgb="FFBFBFBF"/>
          <bgColor rgb="FFBFBFBF"/>
        </patternFill>
      </fill>
      <border outline="0">
        <left style="thin">
          <color rgb="FF000000"/>
        </left>
        <right style="thin">
          <color rgb="FF000000"/>
        </right>
        <top style="thin">
          <color rgb="FF000000"/>
        </top>
        <bottom style="thin">
          <color rgb="FF000000"/>
        </bottom>
      </border>
    </ndxf>
  </rcc>
  <rfmt sheetId="1" sqref="H36">
    <dxf>
      <alignment wrapText="1" readingOrder="0"/>
    </dxf>
  </rfmt>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 sId="1" odxf="1" dxf="1">
    <oc r="H205" t="inlineStr">
      <is>
        <t>Turi tikti imunohistocheminiams tyrimams;</t>
      </is>
    </oc>
    <nc r="H205" t="inlineStr">
      <is>
        <t>Tinka imunohistocheminiams tyrimams;</t>
      </is>
    </nc>
    <odxf>
      <font>
        <sz val="11"/>
      </font>
    </odxf>
    <ndxf>
      <font>
        <sz val="11"/>
      </font>
    </ndxf>
  </rcc>
  <rfmt sheetId="1" sqref="H207" start="0" length="0">
    <dxf>
      <font>
        <sz val="11"/>
      </font>
    </dxf>
  </rfmt>
  <rcc rId="162" sId="1">
    <oc r="H207" t="inlineStr">
      <is>
        <t>tūris ne daugiau nei 0,4 ml, ląstelių nusėdimas ne didesniame nei 28 mm2 ± 2 mm2 plote, su integruotais vienkartiniais aukštą absorbciją užtikrinančiais filtrais;</t>
      </is>
    </oc>
    <nc r="H207" t="inlineStr">
      <is>
        <t>tūris ne daugiau nei 0,4 ml, ląstelių nusėdimas ne didesniame nei 28 mm2 plote, su integruotais vienkartiniais aukštą absorbciją užtikrinančiais filtrais;</t>
      </is>
    </nc>
  </rcc>
  <rcc rId="163" sId="1" odxf="1" dxf="1">
    <oc r="H208" t="inlineStr">
      <is>
        <t>pakuotė ne mažiau nei 50 vnt;</t>
      </is>
    </oc>
    <nc r="H208" t="inlineStr">
      <is>
        <t>pakuotė 50 vnt;</t>
      </is>
    </nc>
    <odxf>
      <font>
        <sz val="11"/>
      </font>
    </odxf>
    <ndxf>
      <font>
        <sz val="11"/>
      </font>
    </ndxf>
  </rcc>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 sId="1">
    <nc r="D264">
      <v>21</v>
    </nc>
  </rcc>
  <rcc rId="165" sId="1">
    <nc r="E259">
      <v>1.2</v>
    </nc>
  </rcc>
  <rfmt sheetId="1" sqref="E259">
    <dxf>
      <numFmt numFmtId="2" formatCode="0.00"/>
    </dxf>
  </rfmt>
  <rfmt sheetId="1" sqref="F263:F265">
    <dxf>
      <numFmt numFmtId="2" formatCode="0.00"/>
    </dxf>
  </rfmt>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 sId="1" odxf="1" dxf="1">
    <nc r="H259" t="inlineStr">
      <is>
        <t>Parafininių blokų archyvavimo sistema</t>
      </is>
    </nc>
    <odxf>
      <alignment vertical="bottom" wrapText="0" readingOrder="0"/>
    </odxf>
    <ndxf>
      <alignment vertical="top" wrapText="1" readingOrder="0"/>
    </ndxf>
  </rcc>
  <rcc rId="167" sId="1" odxf="1" dxf="1">
    <nc r="H260" t="inlineStr">
      <is>
        <t>Kartoninė dėžutė su  dangčiu ;</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168" sId="1" odxf="1" dxf="1">
    <nc r="H261" t="inlineStr">
      <is>
        <t>dėžutės talpa - ne mažiau nei 200 blokų;</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169" sId="1" odxf="1" dxf="1">
    <nc r="H262" t="inlineStr">
      <is>
        <t>dėžutė sugraduota ne mažiau nei 6 atskiroms eilėms.</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fmt sheetId="1" sqref="H259:H262">
    <dxf>
      <fill>
        <patternFill patternType="none">
          <fgColor indexed="64"/>
          <bgColor auto="1"/>
        </patternFill>
      </fill>
    </dxf>
  </rfmt>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 sId="1" odxf="1" dxf="1">
    <oc r="H261" t="inlineStr">
      <is>
        <t>dėžutės talpa - ne mažiau nei 200 blokų;</t>
      </is>
    </oc>
    <nc r="H261" t="inlineStr">
      <is>
        <t>dėžutės talpa - 200 blokų;</t>
      </is>
    </nc>
    <odxf>
      <font>
        <sz val="11"/>
      </font>
    </odxf>
    <ndxf>
      <font>
        <sz val="11"/>
      </font>
    </ndxf>
  </rcc>
  <rcc rId="171" sId="1" odxf="1" dxf="1">
    <oc r="H262" t="inlineStr">
      <is>
        <t>dėžutė sugraduota ne mažiau nei 6 atskiroms eilėms.</t>
      </is>
    </oc>
    <nc r="H262" t="inlineStr">
      <is>
        <t>dėžutė sugraduota 6 atskiroms eilėms.</t>
      </is>
    </nc>
    <odxf>
      <font>
        <sz val="11"/>
      </font>
    </odxf>
    <ndxf>
      <font>
        <sz val="11"/>
      </font>
    </ndxf>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xfDxf="1" sqref="G259" start="0" length="0">
    <dxf>
      <font>
        <sz val="11"/>
      </font>
      <fill>
        <patternFill patternType="solid">
          <fgColor rgb="FFFFFFFF"/>
          <bgColor rgb="FFFFFFFF"/>
        </patternFill>
      </fill>
      <border outline="0">
        <left style="thin">
          <color rgb="FF000000"/>
        </left>
        <right style="thin">
          <color rgb="FF000000"/>
        </right>
        <top style="thin">
          <color rgb="FF000000"/>
        </top>
        <bottom style="thin">
          <color rgb="FF000000"/>
        </bottom>
      </border>
      <protection locked="0"/>
    </dxf>
  </rfmt>
  <rfmt sheetId="1" sqref="G259" start="0" length="0">
    <dxf>
      <font>
        <sz val="11"/>
      </font>
      <alignment vertical="top" wrapText="1" readingOrder="0"/>
    </dxf>
  </rfmt>
  <rcc rId="172" sId="1">
    <nc r="G259" t="inlineStr">
      <is>
        <t>Kartoninė dėžutė 13E-1000;
13E-1000;
Unimeda</t>
      </is>
    </nc>
  </rcc>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 sId="1">
    <nc r="D279">
      <v>21</v>
    </nc>
  </rcc>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 sId="1" odxf="1" dxf="1">
    <nc r="G274" t="inlineStr">
      <is>
        <t xml:space="preserve">Priemonių rinkinys imunohistocheminių reakcijų kokybei užtikrinti;
</t>
      </is>
    </nc>
    <odxf>
      <font>
        <sz val="11"/>
      </font>
      <alignment vertical="bottom" wrapText="0" readingOrder="0"/>
    </odxf>
    <ndxf>
      <font>
        <sz val="11"/>
      </font>
      <alignment vertical="top" wrapText="1" readingOrder="0"/>
    </ndxf>
  </rcc>
  <rcc rId="175" sId="1">
    <nc r="E274">
      <v>950</v>
    </nc>
  </rcc>
  <rfmt sheetId="1" sqref="E274">
    <dxf>
      <numFmt numFmtId="168" formatCode="0.0"/>
    </dxf>
  </rfmt>
  <rfmt sheetId="1" sqref="E274">
    <dxf>
      <numFmt numFmtId="2" formatCode="0.00"/>
    </dxf>
  </rfmt>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274">
    <dxf>
      <numFmt numFmtId="168" formatCode="0.0"/>
    </dxf>
  </rfmt>
  <rfmt sheetId="1" sqref="F274">
    <dxf>
      <numFmt numFmtId="2" formatCode="0.00"/>
    </dxf>
  </rfmt>
  <rfmt sheetId="1" sqref="F278:F280">
    <dxf>
      <numFmt numFmtId="168" formatCode="0.0"/>
    </dxf>
  </rfmt>
  <rfmt sheetId="1" sqref="F278:F280">
    <dxf>
      <numFmt numFmtId="2" formatCode="0.00"/>
    </dxf>
  </rfmt>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6" sId="1" odxf="1" dxf="1">
    <nc r="H274" t="inlineStr">
      <is>
        <t>Priemonių rinkinys imunohistocheminių reakcijų kokybei užtikrinti</t>
      </is>
    </nc>
    <odxf>
      <alignment vertical="bottom" wrapText="0" readingOrder="0"/>
    </odxf>
    <ndxf>
      <alignment vertical="top" wrapText="1" readingOrder="0"/>
    </ndxf>
  </rcc>
  <rcc rId="177" sId="1" odxf="1" dxf="1">
    <nc r="H275" t="inlineStr">
      <is>
        <t>Skirtas imunohistochemijos procesoriams;</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178" sId="1" odxf="1" dxf="1">
    <nc r="H276" t="inlineStr">
      <is>
        <t>skirtas naudoti vidiniai sistemų dezinfekcijai atlikti;</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179" sId="1" odxf="1" dxf="1">
    <nc r="H277" t="inlineStr">
      <is>
        <t>skirtas užtikrinti atliekamų reakcijų kokybę;</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fmt sheetId="1" sqref="H274:H277">
    <dxf>
      <fill>
        <patternFill patternType="none">
          <fgColor indexed="64"/>
          <bgColor auto="1"/>
        </patternFill>
      </fill>
    </dxf>
  </rfmt>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 sId="1">
    <oc r="G274" t="inlineStr">
      <is>
        <t xml:space="preserve">Priemonių rinkinys imunohistocheminių reakcijų kokybei užtikrinti;
</t>
      </is>
    </oc>
    <nc r="G274" t="inlineStr">
      <is>
        <t xml:space="preserve">Priemonių rinkinys imunohistocheminių reakcijų kokybei užtikrinti;
DCS-IHCID;
</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 sId="1" odxf="1" dxf="1">
    <nc r="H37" t="inlineStr">
      <is>
        <t>Objektiniai stikleliai dažytu galu 25 x 75 x 1 mm</t>
      </is>
    </nc>
    <odxf>
      <alignment vertical="bottom" wrapText="0" readingOrder="0"/>
    </odxf>
    <ndxf>
      <alignment vertical="top" wrapText="1" readingOrder="0"/>
    </ndxf>
  </rcc>
  <rcc rId="9" sId="1" odxf="1" dxf="1">
    <nc r="H38" t="inlineStr">
      <is>
        <t>Pagaminti iš matinio stiklo;</t>
      </is>
    </nc>
    <odxf>
      <font>
        <sz val="11"/>
      </font>
      <fill>
        <patternFill>
          <fgColor rgb="FFFFFFFF"/>
          <bgColor rgb="FFFFFFFF"/>
        </patternFill>
      </fill>
      <alignment vertical="bottom" wrapText="0" readingOrder="0"/>
      <protection locked="0"/>
    </odxf>
    <ndxf>
      <font>
        <sz val="11"/>
      </font>
      <fill>
        <patternFill>
          <fgColor rgb="FFBFBFBF"/>
          <bgColor rgb="FFBFBFBF"/>
        </patternFill>
      </fill>
      <alignment vertical="top" wrapText="1" readingOrder="0"/>
      <protection locked="1"/>
    </ndxf>
  </rcc>
  <rcc rId="10" sId="1" odxf="1" dxf="1">
    <nc r="H39" t="inlineStr">
      <is>
        <t>geležies ir kitų likutinių elementų kiekis stikle &lt; 5 %;</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fmt sheetId="1" sqref="H40" start="0" length="0">
    <dxf>
      <fill>
        <patternFill>
          <fgColor rgb="FFBFBFBF"/>
          <bgColor rgb="FFBFBFBF"/>
        </patternFill>
      </fill>
      <alignment vertical="top" wrapText="1" readingOrder="0"/>
      <protection locked="1"/>
    </dxf>
  </rfmt>
  <rcc rId="11" sId="1" odxf="1" dxf="1">
    <nc r="H41" t="inlineStr">
      <is>
        <t>matmenys 25 x 75 ± 1 mm, storis 1 ± 0,05 mm;</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12" sId="1" odxf="1" dxf="1">
    <nc r="H42" t="inlineStr">
      <is>
        <t>briaunų kampai 90°, neaštrūs;</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13" sId="1" odxf="1" dxf="1">
    <nc r="H43" t="inlineStr">
      <is>
        <t>pakuotė 50-100 vnt.;</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14" sId="1" odxf="1" dxf="1">
    <nc r="H44" t="inlineStr">
      <is>
        <t>stikleliai neperdengti popierėliais, pakuotė turi būti apsaugota nuo drėgmės poveikio;</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15" sId="1" odxf="1" dxf="1">
    <nc r="H45" t="inlineStr">
      <is>
        <r>
          <t>turi būti tinkami darbui su Epredia automatiniu markiravimo įrenginiu SlideMate AS</t>
        </r>
        <r>
          <rPr>
            <vertAlign val="superscript"/>
            <sz val="11"/>
            <color theme="1"/>
            <rFont val="Calibri"/>
            <family val="2"/>
          </rPr>
          <t xml:space="preserve">* </t>
        </r>
        <r>
          <rPr>
            <sz val="11"/>
            <color theme="1"/>
            <rFont val="Calibri"/>
            <family val="2"/>
          </rPr>
          <t>arba lygiaverčiu;</t>
        </r>
      </is>
    </nc>
    <odxf>
      <font>
        <sz val="11"/>
      </font>
      <fill>
        <patternFill>
          <fgColor rgb="FFFFFFFF"/>
          <bgColor rgb="FFFFFFFF"/>
        </patternFill>
      </fill>
      <alignment vertical="bottom" wrapText="0" readingOrder="0"/>
      <protection locked="0"/>
    </odxf>
    <ndxf>
      <font>
        <sz val="11"/>
      </font>
      <fill>
        <patternFill>
          <fgColor rgb="FFBFBFBF"/>
          <bgColor rgb="FFBFBFBF"/>
        </patternFill>
      </fill>
      <alignment vertical="top" wrapText="1" readingOrder="0"/>
      <protection locked="1"/>
    </ndxf>
  </rcc>
  <rcc rId="16" sId="1" odxf="1" dxf="1">
    <nc r="H46" t="inlineStr">
      <is>
        <t>pateikti CE-IVDR atitikties deklaraciją.</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17" sId="1" odxf="1" dxf="1">
    <nc r="H40" t="inlineStr">
      <is>
        <t>spalvotas laukelis iš abiejų pusių, 20 mm, galimybė rinktis iš penkių spalvų;</t>
      </is>
    </nc>
    <ndxf>
      <font>
        <sz val="11"/>
      </font>
    </ndxf>
  </rcc>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 sId="1">
    <oc r="G274" t="inlineStr">
      <is>
        <t xml:space="preserve">Priemonių rinkinys imunohistocheminių reakcijų kokybei užtikrinti;
DCS-IHCID;
</t>
      </is>
    </oc>
    <nc r="G274" t="inlineStr">
      <is>
        <t xml:space="preserve">Priemonių rinkinys imunohistocheminių reakcijų kokybei užtikrinti;
DCS-IHCID
</t>
      </is>
    </nc>
  </rcc>
  <rcc rId="182" sId="1" odxf="1" dxf="1">
    <nc r="G289" t="inlineStr">
      <is>
        <t>Priemonių rinkinys išorinei imunohistocheminių reakcijų kokybei užtikrinti;
NORDQC-IHCID</t>
      </is>
    </nc>
    <odxf>
      <font>
        <sz val="11"/>
      </font>
      <alignment vertical="bottom" wrapText="0" readingOrder="0"/>
    </odxf>
    <ndxf>
      <font>
        <sz val="11"/>
      </font>
      <alignment vertical="top" wrapText="1" readingOrder="0"/>
    </ndxf>
  </rcc>
  <rcc rId="183" sId="1">
    <nc r="D294">
      <v>21</v>
    </nc>
  </rcc>
  <rcc rId="184" sId="1">
    <nc r="E289">
      <v>1450</v>
    </nc>
  </rcc>
  <rfmt sheetId="1" sqref="E289">
    <dxf>
      <numFmt numFmtId="168" formatCode="0.0"/>
    </dxf>
  </rfmt>
  <rfmt sheetId="1" sqref="E289">
    <dxf>
      <numFmt numFmtId="2" formatCode="0.00"/>
    </dxf>
  </rfmt>
  <rfmt sheetId="1" sqref="F289">
    <dxf>
      <numFmt numFmtId="168" formatCode="0.0"/>
    </dxf>
  </rfmt>
  <rfmt sheetId="1" sqref="F289">
    <dxf>
      <numFmt numFmtId="2" formatCode="0.00"/>
    </dxf>
  </rfmt>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293:F295">
    <dxf>
      <numFmt numFmtId="168" formatCode="0.0"/>
    </dxf>
  </rfmt>
  <rfmt sheetId="1" sqref="F293:F295">
    <dxf>
      <numFmt numFmtId="2" formatCode="0.00"/>
    </dxf>
  </rfmt>
  <rcc rId="185" sId="1" odxf="1" dxf="1">
    <nc r="H289" t="inlineStr">
      <is>
        <t>Priemonių rinkinys išorinei imunohistocheminių reakcijų kokybei užtikrinti</t>
      </is>
    </nc>
    <odxf>
      <alignment vertical="bottom" wrapText="0" readingOrder="0"/>
    </odxf>
    <ndxf>
      <alignment vertical="top" wrapText="1" readingOrder="0"/>
    </ndxf>
  </rcc>
  <rcc rId="186" sId="1" odxf="1" dxf="1">
    <nc r="H290" t="inlineStr">
      <is>
        <t>Skirtas atlikti imunocitologinius tyrimus, vienu metu kokybiškai galima aptikti p16 ir Ki67 baltymus gimdos kaklelio citologiniuose preparatuose;</t>
      </is>
    </nc>
    <odxf>
      <font>
        <sz val="11"/>
      </font>
      <fill>
        <patternFill>
          <fgColor rgb="FFFFFFFF"/>
          <bgColor rgb="FFFFFFFF"/>
        </patternFill>
      </fill>
      <alignment vertical="bottom" wrapText="0" readingOrder="0"/>
      <protection locked="0"/>
    </odxf>
    <ndxf>
      <font>
        <sz val="11"/>
      </font>
      <fill>
        <patternFill>
          <fgColor rgb="FFBFBFBF"/>
          <bgColor rgb="FFBFBFBF"/>
        </patternFill>
      </fill>
      <alignment vertical="top" wrapText="1" readingOrder="0"/>
      <protection locked="1"/>
    </ndxf>
  </rcc>
  <rcc rId="187" sId="1" odxf="1" dxf="1">
    <nc r="H291" t="inlineStr">
      <is>
        <t>suderintas su imunohistocheminių procesoriumi;</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188" sId="1" odxf="1" dxf="1">
    <nc r="H292" t="inlineStr">
      <is>
        <t>vienu metu testuojami daugiau nei du skirtingi antikūnai.</t>
      </is>
    </nc>
    <odxf>
      <font>
        <sz val="11"/>
      </font>
      <fill>
        <patternFill>
          <fgColor rgb="FFFFFFFF"/>
          <bgColor rgb="FFFFFFFF"/>
        </patternFill>
      </fill>
      <alignment vertical="bottom" wrapText="0" readingOrder="0"/>
      <protection locked="0"/>
    </odxf>
    <ndxf>
      <font>
        <sz val="11"/>
      </font>
      <fill>
        <patternFill>
          <fgColor rgb="FFBFBFBF"/>
          <bgColor rgb="FFBFBFBF"/>
        </patternFill>
      </fill>
      <alignment vertical="top" wrapText="1" readingOrder="0"/>
      <protection locked="1"/>
    </ndxf>
  </rcc>
  <rfmt sheetId="1" sqref="H289:H292">
    <dxf>
      <fill>
        <patternFill patternType="none">
          <fgColor indexed="64"/>
          <bgColor auto="1"/>
        </patternFill>
      </fill>
    </dxf>
  </rfmt>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9" sId="1" odxf="1" dxf="1">
    <oc r="H292" t="inlineStr">
      <is>
        <t>vienu metu testuojami daugiau nei du skirtingi antikūnai.</t>
      </is>
    </oc>
    <nc r="H292" t="inlineStr">
      <is>
        <t>vienu metu testuojami du skirtingi antikūnai.</t>
      </is>
    </nc>
    <odxf>
      <font>
        <sz val="11"/>
      </font>
    </odxf>
    <ndxf>
      <font>
        <sz val="11"/>
      </font>
    </ndxf>
  </rcc>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0" sId="1">
    <nc r="D311">
      <v>21</v>
    </nc>
  </rcc>
  <rcc rId="191" sId="1" odxf="1" dxf="1">
    <nc r="G304" t="inlineStr">
      <is>
        <t>Reagentų ir priemonių komplektas biopsijoms aprašyti;
BIOPSIJA(1)</t>
      </is>
    </nc>
    <odxf>
      <font>
        <sz val="11"/>
      </font>
      <alignment vertical="bottom" wrapText="0" readingOrder="0"/>
    </odxf>
    <ndxf>
      <font>
        <sz val="11"/>
      </font>
      <alignment vertical="top" wrapText="1" readingOrder="0"/>
    </ndxf>
  </rcc>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2" sId="1">
    <nc r="E304">
      <v>500</v>
    </nc>
  </rcc>
  <rfmt sheetId="1" sqref="E304">
    <dxf>
      <numFmt numFmtId="168" formatCode="0.0"/>
    </dxf>
  </rfmt>
  <rfmt sheetId="1" sqref="E304">
    <dxf>
      <numFmt numFmtId="2" formatCode="0.00"/>
    </dxf>
  </rfmt>
  <rfmt sheetId="1" sqref="F304">
    <dxf>
      <numFmt numFmtId="168" formatCode="0.0"/>
    </dxf>
  </rfmt>
  <rfmt sheetId="1" sqref="F304">
    <dxf>
      <numFmt numFmtId="2" formatCode="0.00"/>
    </dxf>
  </rfmt>
  <rfmt sheetId="1" sqref="F310:F312">
    <dxf>
      <numFmt numFmtId="168" formatCode="0.0"/>
    </dxf>
  </rfmt>
  <rfmt sheetId="1" sqref="F310:F312">
    <dxf>
      <numFmt numFmtId="2" formatCode="0.00"/>
    </dxf>
  </rfmt>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 sId="1" odxf="1" dxf="1">
    <nc r="H304" t="inlineStr">
      <is>
        <t>Biopsijų aprašymo rinkinys</t>
      </is>
    </nc>
    <odxf>
      <alignment vertical="bottom" wrapText="0" readingOrder="0"/>
    </odxf>
    <ndxf>
      <alignment vertical="top" wrapText="1" readingOrder="0"/>
    </ndxf>
  </rcc>
  <rfmt sheetId="1" sqref="H305" start="0" length="0">
    <dxf>
      <fill>
        <patternFill>
          <fgColor rgb="FFBFBFBF"/>
          <bgColor rgb="FFBFBFBF"/>
        </patternFill>
      </fill>
      <alignment vertical="top" wrapText="1" readingOrder="0"/>
      <protection locked="1"/>
    </dxf>
  </rfmt>
  <rcc rId="194" sId="1" odxf="1" dxf="1">
    <nc r="H306" t="inlineStr">
      <is>
        <t>rinkinys skirta aprašyti skirtingo storio ir skirtingų audinių biopsijas;</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fmt sheetId="1" sqref="H307" start="0" length="0">
    <dxf>
      <fill>
        <patternFill>
          <fgColor rgb="FFBFBFBF"/>
          <bgColor rgb="FFBFBFBF"/>
        </patternFill>
      </fill>
      <alignment vertical="top" wrapText="1" readingOrder="0"/>
      <protection locked="1"/>
    </dxf>
  </rfmt>
  <rfmt sheetId="1" sqref="H308" start="0" length="0">
    <dxf>
      <fill>
        <patternFill>
          <fgColor rgb="FFBFBFBF"/>
          <bgColor rgb="FFBFBFBF"/>
        </patternFill>
      </fill>
      <alignment vertical="top" wrapText="1" readingOrder="0"/>
      <protection locked="1"/>
    </dxf>
  </rfmt>
  <rcc rId="195" sId="1" odxf="1" dxf="1">
    <nc r="H309" t="inlineStr">
      <is>
        <t>tinkamas naudoti šviežiems, formalinu apdorotiems ar sušaldytiems audiniams.</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fmt sheetId="1" sqref="H304:H309">
    <dxf>
      <fill>
        <patternFill patternType="none">
          <fgColor indexed="64"/>
          <bgColor auto="1"/>
        </patternFill>
      </fill>
    </dxf>
  </rfmt>
  <rcc rId="196" sId="1" odxf="1" dxf="1">
    <nc r="H305" t="inlineStr">
      <is>
        <t>Rinkinį sudaro 5 spalvų permanentiniai dažai po 27-30ml (mėlyna, juoda, geltona, žalia, raudona), medinis padėklas ir 50 lazdelių;</t>
      </is>
    </nc>
    <ndxf>
      <font>
        <sz val="11"/>
      </font>
    </ndxf>
  </rcc>
  <rcc rId="197" sId="1" odxf="1" dxf="1">
    <nc r="H307" t="inlineStr">
      <is>
        <t>rinkinys užtikrina kokybišką norimų fragmentų išryškinimą tolimesnių procesų metu;</t>
      </is>
    </nc>
    <ndxf>
      <font>
        <sz val="11"/>
      </font>
    </ndxf>
  </rcc>
  <rcc rId="198" sId="1" odxf="1" dxf="1">
    <nc r="H308" t="inlineStr">
      <is>
        <t>rinkinys tinkamas naudoti su parafininiu medžiagos paruošimu;</t>
      </is>
    </nc>
    <ndxf>
      <font>
        <sz val="11"/>
      </font>
    </ndxf>
  </rcc>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9" sId="1">
    <oc r="G304" t="inlineStr">
      <is>
        <t>Reagentų ir priemonių komplektas biopsijoms aprašyti;
BIOPSIJA(1)</t>
      </is>
    </oc>
    <nc r="G304" t="inlineStr">
      <is>
        <t>Reagentų ir priemonių komplektas biopsijoms aprašyti;
5000(1);
Epredia</t>
      </is>
    </nc>
  </rcc>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0" sId="1">
    <nc r="E321">
      <v>211</v>
    </nc>
  </rcc>
  <rcc rId="201" sId="1">
    <nc r="D327">
      <v>5</v>
    </nc>
  </rcc>
  <rfmt sheetId="1" sqref="E321">
    <dxf>
      <numFmt numFmtId="168" formatCode="0.0"/>
    </dxf>
  </rfmt>
  <rfmt sheetId="1" sqref="E321">
    <dxf>
      <numFmt numFmtId="2" formatCode="0.00"/>
    </dxf>
  </rfmt>
  <rfmt sheetId="1" sqref="F321">
    <dxf>
      <numFmt numFmtId="168" formatCode="0.0"/>
    </dxf>
  </rfmt>
  <rfmt sheetId="1" sqref="F321">
    <dxf>
      <numFmt numFmtId="2" formatCode="0.00"/>
    </dxf>
  </rfmt>
  <rfmt sheetId="1" sqref="F326:F328">
    <dxf>
      <numFmt numFmtId="2" formatCode="0.00"/>
    </dxf>
  </rfmt>
  <rfmt sheetId="1" sqref="F326:F328">
    <dxf>
      <numFmt numFmtId="166" formatCode="0.000"/>
    </dxf>
  </rfmt>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 sId="1" odxf="1" dxf="1">
    <nc r="G321" t="inlineStr">
      <is>
        <t>Shandon Cytoblock®, Cell Block Preparation System;
7401150;
Epredia</t>
      </is>
    </nc>
    <odxf>
      <font>
        <sz val="11"/>
      </font>
      <alignment vertical="bottom" wrapText="0" readingOrder="0"/>
    </odxf>
    <ndxf>
      <font>
        <sz val="11"/>
      </font>
      <alignment vertical="top" wrapText="1" readingOrder="0"/>
    </ndxf>
  </rcc>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3" sId="1" odxf="1" dxf="1">
    <nc r="H321" t="inlineStr">
      <is>
        <t>Ląstelių parengimo reagentų rinkinys</t>
      </is>
    </nc>
    <odxf>
      <alignment vertical="bottom" wrapText="0" readingOrder="0"/>
    </odxf>
    <ndxf>
      <alignment vertical="top" wrapText="1" readingOrder="0"/>
    </ndxf>
  </rcc>
  <rfmt sheetId="1" sqref="H322" start="0" length="0">
    <dxf>
      <fill>
        <patternFill>
          <fgColor rgb="FFBFBFBF"/>
          <bgColor rgb="FFBFBFBF"/>
        </patternFill>
      </fill>
      <alignment vertical="top" wrapText="1" readingOrder="0"/>
      <protection locked="1"/>
    </dxf>
  </rfmt>
  <rfmt sheetId="1" sqref="H323" start="0" length="0">
    <dxf>
      <fill>
        <patternFill>
          <fgColor rgb="FFBFBFBF"/>
          <bgColor rgb="FFBFBFBF"/>
        </patternFill>
      </fill>
      <alignment vertical="top" wrapText="1" readingOrder="0"/>
      <protection locked="1"/>
    </dxf>
  </rfmt>
  <rfmt sheetId="1" sqref="H324" start="0" length="0">
    <dxf>
      <fill>
        <patternFill>
          <fgColor rgb="FFBFBFBF"/>
          <bgColor rgb="FFBFBFBF"/>
        </patternFill>
      </fill>
      <alignment vertical="top" wrapText="1" readingOrder="0"/>
      <protection locked="1"/>
    </dxf>
  </rfmt>
  <rfmt sheetId="1" sqref="H325" start="0" length="0">
    <dxf>
      <fill>
        <patternFill>
          <fgColor rgb="FFBFBFBF"/>
          <bgColor rgb="FFBFBFBF"/>
        </patternFill>
      </fill>
      <alignment vertical="top" wrapText="1" readingOrder="0"/>
      <protection locked="1"/>
    </dxf>
  </rfmt>
  <rcc rId="204" sId="1" odxf="1" dxf="1">
    <nc r="H322" t="inlineStr">
      <is>
        <t>Rinkinį sudaro 50 kasečių, 2 reagentai (su spalva ir bespalvis);</t>
      </is>
    </nc>
    <ndxf>
      <font>
        <sz val="11"/>
      </font>
    </ndxf>
  </rcc>
  <rcc rId="205" sId="1" odxf="1" dxf="1">
    <nc r="H323" t="inlineStr">
      <is>
        <t>ląstelių blokų paruošimo sistema tinka imunohistocheminiams tyrimams;</t>
      </is>
    </nc>
    <ndxf>
      <font>
        <sz val="11"/>
      </font>
    </ndxf>
  </rcc>
  <rcc rId="206" sId="1" odxf="1" dxf="1">
    <nc r="H324" t="inlineStr">
      <is>
        <t>tinka tiek ląstelių, tiek biopsinės medžiagos ląstelių blokų formavimui;</t>
      </is>
    </nc>
    <ndxf>
      <font>
        <sz val="11"/>
      </font>
    </ndxf>
  </rcc>
  <rcc rId="207" sId="1" odxf="1" dxf="1">
    <nc r="H325" t="inlineStr">
      <is>
        <t>kiekis skirtas 50 testų atlikimui.</t>
      </is>
    </nc>
    <ndxf>
      <font>
        <sz val="11"/>
      </font>
    </ndxf>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 sId="1" odxf="1" dxf="1">
    <oc r="H41" t="inlineStr">
      <is>
        <t>matmenys 25 x 75 ± 1 mm, storis 1 ± 0,05 mm;</t>
      </is>
    </oc>
    <nc r="H41" t="inlineStr">
      <is>
        <t>matmenys 25 x 75 ± 1 mm, storis 1mm;</t>
      </is>
    </nc>
    <odxf>
      <font>
        <sz val="11"/>
      </font>
    </odxf>
    <ndxf>
      <font>
        <sz val="11"/>
      </font>
    </ndxf>
  </rcc>
  <rcc rId="19" sId="1" odxf="1" dxf="1">
    <oc r="H43" t="inlineStr">
      <is>
        <t>pakuotė 50-100 vnt.;</t>
      </is>
    </oc>
    <nc r="H43" t="inlineStr">
      <is>
        <t>pakuotė 72 vnt.;</t>
      </is>
    </nc>
    <odxf>
      <font>
        <sz val="11"/>
      </font>
    </odxf>
    <ndxf>
      <font>
        <sz val="11"/>
      </font>
    </ndxf>
  </rcc>
  <rcc rId="20" sId="1" odxf="1" dxf="1">
    <oc r="H44" t="inlineStr">
      <is>
        <t>stikleliai neperdengti popierėliais, pakuotė turi būti apsaugota nuo drėgmės poveikio;</t>
      </is>
    </oc>
    <nc r="H44" t="inlineStr">
      <is>
        <t>stikleliai neperdengti popierėliais, pakuotė apsaugota nuo drėgmės poveikio;</t>
      </is>
    </nc>
    <odxf>
      <font>
        <sz val="11"/>
      </font>
    </odxf>
    <ndxf>
      <font>
        <sz val="11"/>
      </font>
    </ndxf>
  </rcc>
  <rfmt sheetId="1" sqref="H45" start="0" length="0">
    <dxf>
      <font>
        <sz val="11"/>
      </font>
    </dxf>
  </rfmt>
  <rcc rId="21" sId="1" odxf="1" dxf="1">
    <oc r="H46" t="inlineStr">
      <is>
        <t>pateikti CE-IVDR atitikties deklaraciją.</t>
      </is>
    </oc>
    <nc r="H46" t="inlineStr">
      <is>
        <t>patiama CE-IVDR atitikties deklaracija.</t>
      </is>
    </nc>
    <odxf>
      <font>
        <sz val="11"/>
      </font>
    </odxf>
    <ndxf>
      <font>
        <sz val="11"/>
      </font>
    </ndxf>
  </rcc>
  <rcc rId="22" sId="1">
    <oc r="H45" t="inlineStr">
      <is>
        <r>
          <t>turi būti tinkami darbui su Epredia automatiniu markiravimo įrenginiu SlideMate AS</t>
        </r>
        <r>
          <rPr>
            <vertAlign val="superscript"/>
            <sz val="11"/>
            <color theme="1"/>
            <rFont val="Calibri"/>
            <family val="2"/>
          </rPr>
          <t xml:space="preserve">* </t>
        </r>
        <r>
          <rPr>
            <sz val="11"/>
            <color theme="1"/>
            <rFont val="Calibri"/>
            <family val="2"/>
          </rPr>
          <t>arba lygiaverčiu;</t>
        </r>
      </is>
    </oc>
    <nc r="H45" t="inlineStr">
      <is>
        <r>
          <t>tinkami darbui su Epredia automatiniu markiravimo įrenginiu SlideMate AS</t>
        </r>
        <r>
          <rPr>
            <vertAlign val="superscript"/>
            <sz val="11"/>
            <color theme="1"/>
            <rFont val="Calibri"/>
            <family val="2"/>
          </rPr>
          <t>*</t>
        </r>
        <r>
          <rPr>
            <sz val="11"/>
            <color theme="1"/>
            <rFont val="Calibri"/>
            <family val="2"/>
          </rPr>
          <t>;</t>
        </r>
      </is>
    </nc>
  </rcc>
  <rcv guid="{8B339B8F-3CD6-410A-B1AB-B60CB932349F}" action="delete"/>
  <rdn rId="0" localSheetId="1" customView="1" name="Z_8B339B8F_3CD6_410A_B1AB_B60CB932349F_.wvu.Rows" hidden="1" oldHidden="1">
    <formula>Pasiūlymas!$14:$31</formula>
    <oldFormula>Pasiūlymas!$14:$31</oldFormula>
  </rdn>
  <rcv guid="{8B339B8F-3CD6-410A-B1AB-B60CB932349F}" action="add"/>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8" sId="1">
    <nc r="D344">
      <v>21</v>
    </nc>
  </rcc>
  <rcc rId="209" sId="1">
    <oc r="D327">
      <v>5</v>
    </oc>
    <nc r="D327">
      <v>21</v>
    </nc>
  </rcc>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0" sId="1">
    <nc r="E337">
      <v>823</v>
    </nc>
  </rcc>
  <rfmt sheetId="1" sqref="F337">
    <dxf>
      <numFmt numFmtId="168" formatCode="0.0"/>
    </dxf>
  </rfmt>
  <rfmt sheetId="1" sqref="F337">
    <dxf>
      <numFmt numFmtId="2" formatCode="0.00"/>
    </dxf>
  </rfmt>
  <rfmt sheetId="1" sqref="E337">
    <dxf>
      <numFmt numFmtId="168" formatCode="0.0"/>
    </dxf>
  </rfmt>
  <rfmt sheetId="1" sqref="E337">
    <dxf>
      <numFmt numFmtId="2" formatCode="0.00"/>
    </dxf>
  </rfmt>
  <rfmt sheetId="1" sqref="F343:F345">
    <dxf>
      <numFmt numFmtId="166" formatCode="0.000"/>
    </dxf>
  </rfmt>
  <rfmt sheetId="1" sqref="F343:F345">
    <dxf>
      <numFmt numFmtId="2" formatCode="0.00"/>
    </dxf>
  </rfmt>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1" sId="1" odxf="1" dxf="1">
    <nc r="G337" t="inlineStr">
      <is>
        <t>High volume organized basket;
A82310038;
Epredia</t>
      </is>
    </nc>
    <odxf>
      <font>
        <sz val="11"/>
      </font>
      <alignment vertical="bottom" wrapText="0" readingOrder="0"/>
    </odxf>
    <ndxf>
      <font>
        <sz val="11"/>
      </font>
      <alignment vertical="top" wrapText="1" readingOrder="0"/>
    </ndxf>
  </rcc>
  <rcc rId="212" sId="1" odxf="1" dxf="1">
    <nc r="H337" t="inlineStr">
      <is>
        <t>Įmirkymo procesoriaus segmentų rinkinys</t>
      </is>
    </nc>
    <odxf>
      <alignment vertical="bottom" wrapText="0" readingOrder="0"/>
    </odxf>
    <ndxf>
      <alignment vertical="top" wrapText="1" readingOrder="0"/>
    </ndxf>
  </rcc>
  <rcc rId="213" sId="1" odxf="1" dxf="1">
    <nc r="H338" t="inlineStr">
      <is>
        <t>Skirtas sistemingam histologinių kasečių sudėjimui;</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214" sId="1" odxf="1" dxf="1">
    <nc r="H339" t="inlineStr">
      <is>
        <t>sudarytas ne mažiau nei iš 6 sekcijų, viso talpinti ne mažiau nei 300 histologinių kasečių;</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215" sId="1" odxf="1" dxf="1">
    <nc r="H340" t="inlineStr">
      <is>
        <t>turi atsidarantį dangtį;</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216" sId="1" odxf="1" dxf="1">
    <nc r="H341" t="inlineStr">
      <is>
        <t>pagamintas iš plastiko;</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cc rId="217" sId="1" odxf="1" dxf="1">
    <nc r="H342" t="inlineStr">
      <is>
        <r>
          <t>tinkamas laboratorijoje naudojamam įmirkymo procesoriui Excelsior AS</t>
        </r>
        <r>
          <rPr>
            <vertAlign val="superscript"/>
            <sz val="11"/>
            <color theme="1"/>
            <rFont val="Calibri"/>
            <family val="2"/>
          </rPr>
          <t xml:space="preserve">*  </t>
        </r>
        <r>
          <rPr>
            <sz val="11"/>
            <color theme="1"/>
            <rFont val="Calibri"/>
            <family val="2"/>
          </rPr>
          <t>arba lygiaverčiam.</t>
        </r>
      </is>
    </nc>
    <odxf>
      <font>
        <sz val="11"/>
      </font>
      <fill>
        <patternFill>
          <fgColor rgb="FFFFFFFF"/>
          <bgColor rgb="FFFFFFFF"/>
        </patternFill>
      </fill>
      <alignment vertical="bottom" wrapText="0" readingOrder="0"/>
      <protection locked="0"/>
    </odxf>
    <ndxf>
      <font>
        <sz val="11"/>
      </font>
      <fill>
        <patternFill>
          <fgColor rgb="FFBFBFBF"/>
          <bgColor rgb="FFBFBFBF"/>
        </patternFill>
      </fill>
      <alignment vertical="top" wrapText="1" readingOrder="0"/>
      <protection locked="1"/>
    </ndxf>
  </rcc>
  <rfmt sheetId="1" sqref="H337:H342">
    <dxf>
      <fill>
        <patternFill patternType="none">
          <fgColor indexed="64"/>
          <bgColor auto="1"/>
        </patternFill>
      </fill>
    </dxf>
  </rfmt>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8" sId="1" odxf="1" dxf="1">
    <oc r="H339" t="inlineStr">
      <is>
        <t>sudarytas ne mažiau nei iš 6 sekcijų, viso talpinti ne mažiau nei 300 histologinių kasečių;</t>
      </is>
    </oc>
    <nc r="H339" t="inlineStr">
      <is>
        <t>sudarytas iš 6 sekcijų, viso talpina 300 histologinių kasečių;</t>
      </is>
    </nc>
    <odxf>
      <font>
        <sz val="11"/>
      </font>
    </odxf>
    <ndxf>
      <font>
        <sz val="11"/>
      </font>
    </ndxf>
  </rcc>
  <rcc rId="219" sId="1" odxf="1" dxf="1">
    <oc r="H342" t="inlineStr">
      <is>
        <r>
          <t>tinkamas laboratorijoje naudojamam įmirkymo procesoriui Excelsior AS</t>
        </r>
        <r>
          <rPr>
            <vertAlign val="superscript"/>
            <sz val="11"/>
            <color theme="1"/>
            <rFont val="Calibri"/>
            <family val="2"/>
          </rPr>
          <t xml:space="preserve">*  </t>
        </r>
        <r>
          <rPr>
            <sz val="11"/>
            <color theme="1"/>
            <rFont val="Calibri"/>
            <family val="2"/>
          </rPr>
          <t>arba lygiaverčiam.</t>
        </r>
      </is>
    </oc>
    <nc r="H342" t="inlineStr">
      <is>
        <r>
          <t>tinkamas laboratorijoje naudojamam įmirkymo procesoriui Excelsior AS</t>
        </r>
        <r>
          <rPr>
            <vertAlign val="superscript"/>
            <sz val="11"/>
            <color theme="1"/>
            <rFont val="Calibri"/>
            <family val="2"/>
          </rPr>
          <t>*</t>
        </r>
        <r>
          <rPr>
            <sz val="11"/>
            <color theme="1"/>
            <rFont val="Calibri"/>
            <family val="2"/>
          </rPr>
          <t>.</t>
        </r>
      </is>
    </nc>
    <odxf>
      <font>
        <sz val="11"/>
      </font>
    </odxf>
    <ndxf>
      <font>
        <sz val="11"/>
      </font>
    </ndxf>
  </rcc>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0" sId="1" odxf="1" dxf="1">
    <nc r="G354" t="inlineStr">
      <is>
        <t>Biosan CKG18 for glass tubes with diameter 18 mm;
BS-050102-CK;
Biosan</t>
      </is>
    </nc>
    <odxf>
      <font>
        <sz val="11"/>
      </font>
      <alignment vertical="bottom" wrapText="0" readingOrder="0"/>
    </odxf>
    <ndxf>
      <font>
        <sz val="11"/>
      </font>
      <alignment vertical="top" wrapText="1" readingOrder="0"/>
    </ndxf>
  </rcc>
  <rcc rId="221" sId="1">
    <nc r="D359">
      <v>21</v>
    </nc>
  </rcc>
  <rcc rId="222" sId="1">
    <nc r="E354">
      <v>359</v>
    </nc>
  </rcc>
  <rfmt sheetId="1" sqref="E354">
    <dxf>
      <numFmt numFmtId="168" formatCode="0.0"/>
    </dxf>
  </rfmt>
  <rfmt sheetId="1" sqref="E354">
    <dxf>
      <numFmt numFmtId="2" formatCode="0.00"/>
    </dxf>
  </rfmt>
  <rfmt sheetId="1" sqref="F354">
    <dxf>
      <numFmt numFmtId="168" formatCode="0.0"/>
    </dxf>
  </rfmt>
  <rfmt sheetId="1" sqref="F354">
    <dxf>
      <numFmt numFmtId="2" formatCode="0.00"/>
    </dxf>
  </rfmt>
  <rfmt sheetId="1" sqref="F358">
    <dxf>
      <numFmt numFmtId="166" formatCode="0.000"/>
    </dxf>
  </rfmt>
  <rfmt sheetId="1" sqref="F358">
    <dxf>
      <numFmt numFmtId="2" formatCode="0.00"/>
    </dxf>
  </rfmt>
  <rcc rId="223" sId="1" odxf="1" dxf="1">
    <nc r="H354" t="inlineStr">
      <is>
        <t>Kokybės kontrolės rinkinys</t>
      </is>
    </nc>
    <odxf>
      <alignment vertical="bottom" wrapText="0" readingOrder="0"/>
    </odxf>
    <ndxf>
      <alignment vertical="top" wrapText="1" readingOrder="0"/>
    </ndxf>
  </rcc>
  <rcc rId="224" sId="1" odxf="1" dxf="1">
    <nc r="H355" t="inlineStr">
      <is>
        <t>Stikliniai mėgintuvėliai su kamšteliu;</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fmt sheetId="1" sqref="H356" start="0" length="0">
    <dxf>
      <fill>
        <patternFill>
          <fgColor rgb="FFBFBFBF"/>
          <bgColor rgb="FFBFBFBF"/>
        </patternFill>
      </fill>
      <alignment vertical="top" wrapText="1" readingOrder="0"/>
      <protection locked="1"/>
    </dxf>
  </rfmt>
  <rfmt sheetId="1" sqref="H357" start="0" length="0">
    <dxf>
      <fill>
        <patternFill>
          <fgColor rgb="FFBFBFBF"/>
          <bgColor rgb="FFBFBFBF"/>
        </patternFill>
      </fill>
      <alignment vertical="top" wrapText="1" readingOrder="0"/>
      <protection locked="1"/>
    </dxf>
  </rfmt>
  <rcc rId="225" sId="1" odxf="1" dxf="1">
    <nc r="H356" t="inlineStr">
      <is>
        <t>diametras 18 mm;</t>
      </is>
    </nc>
    <ndxf>
      <font>
        <sz val="11"/>
      </font>
    </ndxf>
  </rcc>
  <rcc rId="226" sId="1" odxf="1" dxf="1">
    <nc r="H357" t="inlineStr">
      <is>
        <t>rinkinys skirtas vidinei prietaiso kontrolei atlikti.</t>
      </is>
    </nc>
    <ndxf>
      <font>
        <sz val="11"/>
      </font>
    </ndxf>
  </rcc>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7" sId="1">
    <nc r="D373">
      <v>21</v>
    </nc>
  </rcc>
  <rcc rId="228" sId="1">
    <nc r="E369">
      <v>11.4</v>
    </nc>
  </rcc>
  <rfmt sheetId="1" sqref="E369">
    <dxf>
      <numFmt numFmtId="1" formatCode="0"/>
    </dxf>
  </rfmt>
  <rfmt sheetId="1" sqref="E369">
    <dxf>
      <numFmt numFmtId="168" formatCode="0.0"/>
    </dxf>
  </rfmt>
  <rfmt sheetId="1" sqref="E369">
    <dxf>
      <numFmt numFmtId="2" formatCode="0.00"/>
    </dxf>
  </rfmt>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369">
    <dxf>
      <numFmt numFmtId="166" formatCode="0.000"/>
    </dxf>
  </rfmt>
  <rfmt sheetId="1" sqref="F369">
    <dxf>
      <numFmt numFmtId="2" formatCode="0.00"/>
    </dxf>
  </rfmt>
  <rfmt sheetId="1" sqref="F369">
    <dxf>
      <numFmt numFmtId="168" formatCode="0.0"/>
    </dxf>
  </rfmt>
  <rfmt sheetId="1" sqref="F369">
    <dxf>
      <numFmt numFmtId="2" formatCode="0.00"/>
    </dxf>
  </rfmt>
  <rfmt sheetId="1" sqref="F372">
    <dxf>
      <numFmt numFmtId="166" formatCode="0.000"/>
    </dxf>
  </rfmt>
  <rfmt sheetId="1" sqref="F372">
    <dxf>
      <numFmt numFmtId="2" formatCode="0.00"/>
    </dxf>
  </rfmt>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9" sId="1" odxf="1" dxf="1">
    <nc r="G369" t="inlineStr">
      <is>
        <t>Waste Wax Drawer, 5/CS;
8300;
Epredia</t>
      </is>
    </nc>
    <odxf>
      <font>
        <sz val="11"/>
      </font>
      <alignment vertical="bottom" wrapText="0" readingOrder="0"/>
    </odxf>
    <ndxf>
      <font>
        <sz val="11"/>
      </font>
      <alignment vertical="top" wrapText="1" readingOrder="0"/>
    </ndxf>
  </rcc>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0" sId="1" odxf="1" dxf="1">
    <nc r="H369" t="inlineStr">
      <is>
        <t>Panaudoto parafino surinkimo talpos (stalčiai)</t>
      </is>
    </nc>
    <odxf>
      <alignment vertical="bottom" wrapText="0" readingOrder="0"/>
    </odxf>
    <ndxf>
      <alignment vertical="top" wrapText="1" readingOrder="0"/>
    </ndxf>
  </rcc>
  <rcc rId="231" sId="1" odxf="1" dxf="1">
    <nc r="H370" t="inlineStr">
      <is>
        <t>Skirtos panaudoto parafino surinkimui;</t>
      </is>
    </nc>
    <odxf>
      <fill>
        <patternFill>
          <fgColor rgb="FFFFFFFF"/>
          <bgColor rgb="FFFFFFFF"/>
        </patternFill>
      </fill>
      <alignment vertical="bottom" wrapText="0" readingOrder="0"/>
      <protection locked="0"/>
    </odxf>
    <ndxf>
      <fill>
        <patternFill>
          <fgColor rgb="FFBFBFBF"/>
          <bgColor rgb="FFBFBFBF"/>
        </patternFill>
      </fill>
      <alignment vertical="top" wrapText="1" readingOrder="0"/>
      <protection locked="1"/>
    </ndxf>
  </rcc>
  <rfmt sheetId="1" sqref="H371" start="0" length="0">
    <dxf>
      <font>
        <sz val="11"/>
      </font>
      <fill>
        <patternFill>
          <fgColor rgb="FFBFBFBF"/>
          <bgColor rgb="FFBFBFBF"/>
        </patternFill>
      </fill>
      <alignment vertical="top" wrapText="1" readingOrder="0"/>
      <protection locked="1"/>
    </dxf>
  </rfmt>
  <rfmt sheetId="1" sqref="H369:H371">
    <dxf>
      <fill>
        <patternFill patternType="none">
          <fgColor indexed="64"/>
          <bgColor auto="1"/>
        </patternFill>
      </fill>
    </dxf>
  </rfmt>
  <rcc rId="232" sId="1" odxf="1" dxf="1">
    <nc r="H371" t="inlineStr">
      <is>
        <r>
          <t>tinkamos laboratorijoje naudojamam įmirkymo procesoriui Excelsior AS</t>
        </r>
        <r>
          <rPr>
            <vertAlign val="superscript"/>
            <sz val="11"/>
            <color theme="1"/>
            <rFont val="Calibri"/>
            <family val="2"/>
          </rPr>
          <t>*</t>
        </r>
        <r>
          <rPr>
            <sz val="11"/>
            <color theme="1"/>
            <rFont val="Calibri"/>
            <family val="2"/>
          </rPr>
          <t>.</t>
        </r>
      </is>
    </nc>
    <ndxf>
      <font>
        <sz val="11"/>
      </font>
    </ndxf>
  </rcc>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3" sId="1">
    <oc r="D194">
      <v>5</v>
    </oc>
    <nc r="D194">
      <v>21</v>
    </nc>
  </rcc>
  <rcc rId="234" sId="1">
    <oc r="D210">
      <v>5</v>
    </oc>
    <nc r="D210">
      <v>21</v>
    </nc>
  </rcc>
  <rcv guid="{8B339B8F-3CD6-410A-B1AB-B60CB932349F}" action="delete"/>
  <rdn rId="0" localSheetId="1" customView="1" name="Z_8B339B8F_3CD6_410A_B1AB_B60CB932349F_.wvu.Rows" hidden="1" oldHidden="1">
    <formula>Pasiūlymas!$14:$31</formula>
    <oldFormula>Pasiūlymas!$14:$31</oldFormula>
  </rdn>
  <rcv guid="{8B339B8F-3CD6-410A-B1AB-B60CB932349F}"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 sId="1">
    <nc r="E47">
      <v>0.25</v>
    </nc>
  </rcc>
  <rfmt sheetId="1" sqref="F47">
    <dxf>
      <numFmt numFmtId="164" formatCode="0.00000"/>
    </dxf>
  </rfmt>
  <rfmt sheetId="1" sqref="F47">
    <dxf>
      <numFmt numFmtId="165" formatCode="0.0000"/>
    </dxf>
  </rfmt>
  <rfmt sheetId="1" sqref="F47">
    <dxf>
      <numFmt numFmtId="166" formatCode="0.000"/>
    </dxf>
  </rfmt>
  <rfmt sheetId="1" sqref="F47">
    <dxf>
      <numFmt numFmtId="2" formatCode="0.00"/>
    </dxf>
  </rfmt>
  <rcv guid="{8B339B8F-3CD6-410A-B1AB-B60CB932349F}" action="delete"/>
  <rdn rId="0" localSheetId="1" customView="1" name="Z_8B339B8F_3CD6_410A_B1AB_B60CB932349F_.wvu.Rows" hidden="1" oldHidden="1">
    <formula>Pasiūlymas!$14:$31</formula>
    <oldFormula>Pasiūlymas!$14:$31</oldFormula>
  </rdn>
  <rcv guid="{8B339B8F-3CD6-410A-B1AB-B60CB932349F}" action="add"/>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86F1C9A9_57BC_4AC1_88B1_21BE59467E95_.wvu.Rows" hidden="1" oldHidden="1">
    <formula>Pasiūlymas!$14:$31</formula>
  </rdn>
  <rcv guid="{86F1C9A9-57BC-4AC1-88B1-21BE59467E95}" action="add"/>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86F1C9A9-57BC-4AC1-88B1-21BE59467E95}" action="delete"/>
  <rdn rId="0" localSheetId="1" customView="1" name="Z_86F1C9A9_57BC_4AC1_88B1_21BE59467E95_.wvu.Rows" hidden="1" oldHidden="1">
    <formula>Pasiūlymas!$14:$31</formula>
    <oldFormula>Pasiūlymas!$14:$31</oldFormula>
  </rdn>
  <rcv guid="{86F1C9A9-57BC-4AC1-88B1-21BE59467E95}" action="add"/>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38" sId="1" ref="A93:XFD93" action="deleteRow">
    <rfmt sheetId="1" xfDxf="1" sqref="A93:XFD93" start="0" length="0">
      <dxf>
        <font>
          <sz val="11"/>
        </font>
        <fill>
          <patternFill patternType="solid">
            <bgColor theme="0" tint="-0.249977111117893"/>
          </patternFill>
        </fill>
      </dxf>
    </rfmt>
    <rcc rId="0" sId="1" dxf="1">
      <nc r="A93" t="inlineStr">
        <is>
          <t>2. DALIS</t>
        </is>
      </nc>
      <ndxf>
        <font>
          <b/>
          <sz val="11"/>
        </font>
        <fill>
          <patternFill>
            <fgColor rgb="FFBFBFBF"/>
            <bgColor rgb="FFBFBFBF"/>
          </patternFill>
        </fill>
      </ndxf>
    </rcc>
    <rcc rId="0" sId="1" dxf="1">
      <nc r="B93" t="inlineStr">
        <is>
          <t>HISTOLOGINIŲ BLOKŲ RUOŠIMUI SKIRTOS PRIEMONĖS</t>
        </is>
      </nc>
      <ndxf>
        <font>
          <b/>
          <sz val="11"/>
        </font>
        <fill>
          <patternFill>
            <fgColor rgb="FFBFBFBF"/>
            <bgColor rgb="FFBFBFBF"/>
          </patternFill>
        </fill>
        <alignment vertical="top" wrapText="1"/>
      </ndxf>
    </rcc>
  </rrc>
  <rrc rId="239" sId="1" ref="A93:XFD93" action="deleteRow">
    <rfmt sheetId="1" xfDxf="1" sqref="A93:XFD93" start="0" length="0"/>
  </rrc>
  <rrc rId="240" sId="1" ref="A93:XFD93" action="deleteRow">
    <rfmt sheetId="1" xfDxf="1" sqref="A93:XFD93" start="0" length="0">
      <dxf>
        <font>
          <sz val="11"/>
        </font>
        <fill>
          <patternFill patternType="solid">
            <bgColor theme="0" tint="-0.249977111117893"/>
          </patternFill>
        </fill>
      </dxf>
    </rfmt>
    <rcc rId="0" sId="1" dxf="1">
      <nc r="A93" t="inlineStr">
        <is>
          <t>Tiekėjo pasiūlymas:</t>
        </is>
      </nc>
      <ndxf>
        <font>
          <b/>
          <sz val="11"/>
        </font>
        <fill>
          <patternFill>
            <fgColor rgb="FFBFBFBF"/>
            <bgColor rgb="FFBFBFBF"/>
          </patternFill>
        </fill>
      </ndxf>
    </rcc>
    <rfmt sheetId="1" sqref="B93" start="0" length="0">
      <dxf>
        <alignment vertical="top" wrapText="1"/>
      </dxf>
    </rfmt>
  </rrc>
  <rrc rId="241" sId="1" ref="A93:XFD93" action="deleteRow">
    <rfmt sheetId="1" xfDxf="1" sqref="A93:XFD93" start="0" length="0">
      <dxf>
        <font>
          <sz val="11"/>
        </font>
        <fill>
          <patternFill patternType="solid">
            <bgColor theme="0" tint="-0.249977111117893"/>
          </patternFill>
        </fill>
        <alignment horizontal="center" vertical="center" wrapText="1"/>
      </dxf>
    </rfmt>
    <rcc rId="0" sId="1" dxf="1">
      <nc r="A93" t="inlineStr">
        <is>
          <t>Nr.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Pavadinimas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C93" t="inlineStr">
        <is>
          <t>Maksimalus kiekis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93" t="inlineStr">
        <is>
          <t>Mato vienetas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E93" t="inlineStr">
        <is>
          <t>Kaina be PVM, Eur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93" t="inlineStr">
        <is>
          <t>Suma be PVM, Eur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93" t="inlineStr">
        <is>
          <t>Prekės pavadinimas, REF kodas, gamintojas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H93" t="inlineStr">
        <is>
          <t>Gamintojo techninės charakteristikos ir atitikimo techniniams reikalavimams patvirtinimas su nuoroda į kartu su pasiūlymu pateikto dokumento puslapį. Pildo tiekėjas↓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rc>
  <rrc rId="242" sId="1" ref="A93:XFD93" action="deleteRow">
    <rfmt sheetId="1" xfDxf="1" sqref="A93:XFD93" start="0" length="0">
      <dxf>
        <font>
          <sz val="11"/>
        </font>
        <fill>
          <patternFill patternType="solid">
            <bgColor theme="0" tint="-0.249977111117893"/>
          </patternFill>
        </fill>
      </dxf>
    </rfmt>
    <rcc rId="0" sId="1" dxf="1">
      <nc r="A93" t="inlineStr">
        <is>
          <t>2.</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Histologinių blokų ruošimui skirtos priemonės</t>
        </is>
      </nc>
      <ndxf>
        <font>
          <b/>
          <sz val="11"/>
        </font>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rc>
  <rrc rId="243" sId="1" ref="A93:XFD93" action="deleteRow">
    <undo index="65535" exp="area" dr="F93:F116" r="G117" sId="1"/>
    <undo index="0" exp="area" dr="C93:C116" r="G117" sId="1"/>
    <undo index="9" exp="area" dr="F93:F116" r="F117" sId="1"/>
    <undo index="65535" exp="area" dr="F93:F116" r="F117" sId="1"/>
    <undo index="0" exp="area" dr="C93:C116" r="F117" sId="1"/>
    <rfmt sheetId="1" xfDxf="1" sqref="A93:XFD93" start="0" length="0">
      <dxf>
        <font>
          <sz val="11"/>
        </font>
        <fill>
          <patternFill patternType="solid">
            <bgColor theme="0" tint="-0.249977111117893"/>
          </patternFill>
        </fill>
      </dxf>
    </rfmt>
    <rcc rId="0" sId="1" dxf="1">
      <nc r="A93" t="inlineStr">
        <is>
          <t>2.1.</t>
        </is>
      </nc>
      <ndxf>
        <font>
          <b/>
          <sz val="11"/>
          <charset val="186"/>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Histologinė liejimo kasetė su dangteliu</t>
        </is>
      </nc>
      <ndxf>
        <font>
          <b/>
          <sz val="11"/>
          <charset val="186"/>
        </font>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cc rId="0" sId="1" dxf="1">
      <nc r="C93">
        <v>60000</v>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93" t="inlineStr">
        <is>
          <t>vnt.</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E93">
        <v>7.5999999999999998E-2</v>
      </nc>
      <ndxf>
        <fill>
          <patternFill>
            <fgColor rgb="FFFFFFFF"/>
            <bgColor rgb="FFFFFFFF"/>
          </patternFill>
        </fill>
        <border outline="0">
          <left style="thin">
            <color rgb="FF000000"/>
          </left>
          <right style="thin">
            <color rgb="FF000000"/>
          </right>
          <top style="thin">
            <color rgb="FF000000"/>
          </top>
          <bottom style="thin">
            <color rgb="FF000000"/>
          </bottom>
        </border>
        <protection locked="0"/>
      </ndxf>
    </rcc>
    <rcc rId="0" sId="1" dxf="1">
      <nc r="F93">
        <f>IF(ISBLANK(E93),"", PRODUCT(C93,E93))</f>
      </nc>
      <ndxf>
        <numFmt numFmtId="2" formatCode="0.00"/>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93" t="inlineStr">
        <is>
          <t>110 Model, Epredia VEGA and NOVA Cassette, white;
110-01-10LM;
Epredia</t>
        </is>
      </nc>
      <ndxf>
        <font>
          <sz val="11"/>
        </font>
        <fill>
          <patternFill>
            <fgColor rgb="FFFFFFFF"/>
            <bgColor rgb="FFFFFFFF"/>
          </patternFill>
        </fill>
        <alignment vertical="top" wrapText="1"/>
        <border outline="0">
          <left style="thin">
            <color rgb="FF000000"/>
          </left>
          <right style="thin">
            <color rgb="FF000000"/>
          </right>
          <top style="thin">
            <color rgb="FF000000"/>
          </top>
          <bottom style="thin">
            <color rgb="FF000000"/>
          </bottom>
        </border>
        <protection locked="0"/>
      </ndxf>
    </rcc>
    <rcc rId="0" sId="1" dxf="1">
      <nc r="H93" t="inlineStr">
        <is>
          <t>2.1-2.2_Marketing Material - Laser Cassette Brochure M41086_EMEA_A4 R112022 EN.pdf</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rc>
  <rrc rId="244" sId="1" ref="A93:XFD93" action="deleteRow">
    <undo index="65535" exp="area" dr="F93:F115" r="G116" sId="1"/>
    <undo index="0" exp="area" dr="C93:C115" r="G116" sId="1"/>
    <undo index="9" exp="area" dr="F93:F115" r="F116" sId="1"/>
    <undo index="65535" exp="area" dr="F93:F115" r="F116" sId="1"/>
    <undo index="0" exp="area" dr="C93:C115" r="F116" sId="1"/>
    <rfmt sheetId="1" xfDxf="1" sqref="A93:XFD93" start="0" length="0">
      <dxf>
        <font>
          <sz val="11"/>
        </font>
        <fill>
          <patternFill patternType="solid">
            <bgColor theme="0" tint="-0.249977111117893"/>
          </patternFill>
        </fill>
      </dxf>
    </rfmt>
    <rcc rId="0" sId="1" dxf="1">
      <nc r="A93" t="inlineStr">
        <is>
          <t>2.1.1.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r>
            <t>Tinkamos darbui su Epredia automatiniu lazeriniu markiravimo įrenginiu Vega</t>
          </r>
          <r>
            <rPr>
              <vertAlign val="superscript"/>
              <sz val="11"/>
              <color theme="1"/>
              <rFont val="Calibri"/>
              <family val="2"/>
            </rPr>
            <t>*</t>
          </r>
          <r>
            <rPr>
              <sz val="11"/>
              <color theme="1"/>
              <rFont val="Calibri"/>
              <family val="2"/>
            </rPr>
            <t xml:space="preserve">  arba lygiaverčiu</t>
          </r>
        </is>
      </nc>
      <ndxf>
        <font>
          <sz val="11"/>
        </font>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cc rId="0" sId="1" dxf="1">
      <nc r="H93" t="inlineStr">
        <is>
          <r>
            <t>Tinkamos darbui su Epredia automatiniu lazeriniu markiravimo įrenginiu Vega</t>
          </r>
          <r>
            <rPr>
              <vertAlign val="superscript"/>
              <sz val="11"/>
              <color theme="1"/>
              <rFont val="Calibri"/>
              <family val="2"/>
            </rPr>
            <t>*</t>
          </r>
        </is>
      </nc>
      <ndxf>
        <font>
          <sz val="11"/>
        </font>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245" sId="1" ref="A93:XFD93" action="deleteRow">
    <undo index="65535" exp="area" dr="F93:F114" r="G115" sId="1"/>
    <undo index="0" exp="area" dr="C93:C114" r="G115" sId="1"/>
    <undo index="9" exp="area" dr="F93:F114" r="F115" sId="1"/>
    <undo index="65535" exp="area" dr="F93:F114" r="F115" sId="1"/>
    <undo index="0" exp="area" dr="C93:C114" r="F115" sId="1"/>
    <rfmt sheetId="1" xfDxf="1" sqref="A93:XFD93" start="0" length="0">
      <dxf>
        <font>
          <sz val="11"/>
        </font>
        <fill>
          <patternFill patternType="solid">
            <bgColor theme="0" tint="-0.249977111117893"/>
          </patternFill>
        </fill>
      </dxf>
    </rfmt>
    <rcc rId="0" sId="1" dxf="1">
      <nc r="A93" t="inlineStr">
        <is>
          <t>2.1.2.</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kasetės skylutės pailgos formos akutės, skirtos rutininiams mėginiams</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cc rId="0" sId="1" dxf="1">
      <nc r="H93" t="inlineStr">
        <is>
          <t>kasetės skylutės pailgos formos akutės, skirtos rutininiams mėginiams</t>
        </is>
      </nc>
      <ndxf>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246" sId="1" ref="A93:XFD93" action="deleteRow">
    <undo index="65535" exp="area" dr="F93:F113" r="G114" sId="1"/>
    <undo index="0" exp="area" dr="C93:C113" r="G114" sId="1"/>
    <undo index="9" exp="area" dr="F93:F113" r="F114" sId="1"/>
    <undo index="65535" exp="area" dr="F93:F113" r="F114" sId="1"/>
    <undo index="0" exp="area" dr="C93:C113" r="F114" sId="1"/>
    <rfmt sheetId="1" xfDxf="1" sqref="A93:XFD93" start="0" length="0">
      <dxf>
        <font>
          <sz val="11"/>
        </font>
        <fill>
          <patternFill patternType="solid">
            <bgColor theme="0" tint="-0.249977111117893"/>
          </patternFill>
        </fill>
      </dxf>
    </rfmt>
    <rcc rId="0" sId="1" dxf="1">
      <nc r="A93" t="inlineStr">
        <is>
          <t>2.1.3.</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ne mažiau kaip penkių skirtingų spalvų, pasirinktinai pagal Ligoninės poreikį</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cc rId="0" sId="1" dxf="1">
      <nc r="H93" t="inlineStr">
        <is>
          <t>dvylika skirtingų spalvų, pasirinktinai pagal Ligoninės poreikį</t>
        </is>
      </nc>
      <ndxf>
        <font>
          <sz val="11"/>
        </font>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247" sId="1" ref="A93:XFD93" action="deleteRow">
    <undo index="65535" exp="area" dr="F93:F112" r="G113" sId="1"/>
    <undo index="0" exp="area" dr="C93:C112" r="G113" sId="1"/>
    <undo index="9" exp="area" dr="F93:F112" r="F113" sId="1"/>
    <undo index="65535" exp="area" dr="F93:F112" r="F113" sId="1"/>
    <undo index="0" exp="area" dr="C93:C112" r="F113" sId="1"/>
    <rfmt sheetId="1" xfDxf="1" sqref="A93:XFD93" start="0" length="0">
      <dxf>
        <font>
          <sz val="11"/>
        </font>
        <fill>
          <patternFill patternType="solid">
            <bgColor theme="0" tint="-0.249977111117893"/>
          </patternFill>
        </fill>
      </dxf>
    </rfmt>
    <rcc rId="0" sId="1" dxf="1">
      <nc r="A93" t="inlineStr">
        <is>
          <t>2.1.4.</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pateikti IVDR atitikties arba lygiavertę deklaraciją</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cc rId="0" sId="1" dxf="1">
      <nc r="H93" t="inlineStr">
        <is>
          <t>pateikiama IVDR atitikties deklaracija</t>
        </is>
      </nc>
      <ndxf>
        <font>
          <sz val="11"/>
        </font>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248" sId="1" ref="A93:XFD93" action="deleteRow">
    <undo index="65535" exp="area" dr="F93:F111" r="G112" sId="1"/>
    <undo index="0" exp="area" dr="C93:C111" r="G112" sId="1"/>
    <undo index="9" exp="area" dr="F93:F111" r="F112" sId="1"/>
    <undo index="65535" exp="area" dr="F93:F111" r="F112" sId="1"/>
    <undo index="0" exp="area" dr="C93:C111" r="F112" sId="1"/>
    <rfmt sheetId="1" xfDxf="1" sqref="A93:XFD93" start="0" length="0">
      <dxf>
        <font>
          <sz val="11"/>
        </font>
        <fill>
          <patternFill patternType="solid">
            <bgColor theme="0" tint="-0.249977111117893"/>
          </patternFill>
        </fill>
      </dxf>
    </rfmt>
    <rcc rId="0" sId="1" dxf="1">
      <nc r="A93" t="inlineStr">
        <is>
          <t>2.1.5.</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pakuotė ne didesnė nei 1000 vnt.</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cc rId="0" sId="1" dxf="1">
      <nc r="H93" t="inlineStr">
        <is>
          <t>pakuotė 1000 vnt.</t>
        </is>
      </nc>
      <ndxf>
        <font>
          <sz val="11"/>
        </font>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249" sId="1" ref="A93:XFD93" action="deleteRow">
    <undo index="65535" exp="area" dr="F93:F110" r="G111" sId="1"/>
    <undo index="0" exp="area" dr="C93:C110" r="G111" sId="1"/>
    <undo index="9" exp="area" dr="F93:F110" r="F111" sId="1"/>
    <undo index="65535" exp="area" dr="F93:F110" r="F111" sId="1"/>
    <undo index="0" exp="area" dr="C93:C110" r="F111" sId="1"/>
    <rfmt sheetId="1" xfDxf="1" sqref="A93:XFD93" start="0" length="0">
      <dxf>
        <font>
          <sz val="11"/>
        </font>
        <fill>
          <patternFill patternType="solid">
            <bgColor theme="0" tint="-0.249977111117893"/>
          </patternFill>
        </fill>
      </dxf>
    </rfmt>
    <rcc rId="0" sId="1" dxf="1">
      <nc r="A93" t="inlineStr">
        <is>
          <t>2.2.</t>
        </is>
      </nc>
      <ndxf>
        <font>
          <b/>
          <sz val="11"/>
          <charset val="186"/>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Histologinė liejimo kasetė su dangteliu ypač mažoms biopsijoms</t>
        </is>
      </nc>
      <ndxf>
        <font>
          <b/>
          <sz val="11"/>
          <charset val="186"/>
        </font>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cc rId="0" sId="1" dxf="1">
      <nc r="C93">
        <v>30000</v>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93" t="inlineStr">
        <is>
          <t>vnt.</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E93">
        <v>9.0999999999999998E-2</v>
      </nc>
      <ndxf>
        <fill>
          <patternFill>
            <fgColor rgb="FFFFFFFF"/>
            <bgColor rgb="FFFFFFFF"/>
          </patternFill>
        </fill>
        <border outline="0">
          <left style="thin">
            <color rgb="FF000000"/>
          </left>
          <right style="thin">
            <color rgb="FF000000"/>
          </right>
          <top style="thin">
            <color rgb="FF000000"/>
          </top>
          <bottom style="thin">
            <color rgb="FF000000"/>
          </bottom>
        </border>
        <protection locked="0"/>
      </ndxf>
    </rcc>
    <rcc rId="0" sId="1" dxf="1">
      <nc r="F93">
        <f>IF(ISBLANK(E93),"", PRODUCT(C93,E93))</f>
      </nc>
      <ndxf>
        <numFmt numFmtId="2" formatCode="0.00"/>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93" t="inlineStr">
        <is>
          <t>615 Model, Epredia VEGA and NOVA Cassette, white;
615-01-10LMI;
Epredia</t>
        </is>
      </nc>
      <ndxf>
        <font>
          <sz val="11"/>
        </font>
        <fill>
          <patternFill>
            <fgColor rgb="FFFFFFFF"/>
            <bgColor rgb="FFFFFFFF"/>
          </patternFill>
        </fill>
        <alignment vertical="top" wrapText="1"/>
        <border outline="0">
          <left style="thin">
            <color rgb="FF000000"/>
          </left>
          <right style="thin">
            <color rgb="FF000000"/>
          </right>
          <top style="thin">
            <color rgb="FF000000"/>
          </top>
          <bottom style="thin">
            <color rgb="FF000000"/>
          </bottom>
        </border>
        <protection locked="0"/>
      </ndxf>
    </rcc>
    <rcc rId="0" sId="1" dxf="1">
      <nc r="H93" t="inlineStr">
        <is>
          <t>2.1-2.2_Marketing Material - Laser Cassette Brochure M41086_EMEA_A4 R112022 EN.pdf</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rc>
  <rrc rId="250" sId="1" ref="A93:XFD93" action="deleteRow">
    <undo index="65535" exp="area" dr="F93:F109" r="G110" sId="1"/>
    <undo index="0" exp="area" dr="C93:C109" r="G110" sId="1"/>
    <undo index="9" exp="area" dr="F93:F109" r="F110" sId="1"/>
    <undo index="65535" exp="area" dr="F93:F109" r="F110" sId="1"/>
    <undo index="0" exp="area" dr="C93:C109" r="F110" sId="1"/>
    <rfmt sheetId="1" xfDxf="1" sqref="A93:XFD93" start="0" length="0">
      <dxf>
        <font>
          <sz val="11"/>
        </font>
        <fill>
          <patternFill patternType="solid">
            <bgColor theme="0" tint="-0.249977111117893"/>
          </patternFill>
        </fill>
      </dxf>
    </rfmt>
    <rcc rId="0" sId="1" dxf="1">
      <nc r="A93" t="inlineStr">
        <is>
          <t>2.2.1.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Tinkamos darbui su Epredia automatiniu lazeriniu markiravimo įrenginiu Vega*  arba lygiaverčiu</t>
        </is>
      </nc>
      <ndxf>
        <font>
          <sz val="11"/>
        </font>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cc rId="0" sId="1" dxf="1">
      <nc r="H93" t="inlineStr">
        <is>
          <t>Tinkamos darbui su Epredia automatiniu lazeriniu markiravimo įrenginiu Vega*</t>
        </is>
      </nc>
      <ndxf>
        <font>
          <sz val="11"/>
        </font>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251" sId="1" ref="A93:XFD93" action="deleteRow">
    <undo index="65535" exp="area" dr="F93:F108" r="G109" sId="1"/>
    <undo index="0" exp="area" dr="C93:C108" r="G109" sId="1"/>
    <undo index="9" exp="area" dr="F93:F108" r="F109" sId="1"/>
    <undo index="65535" exp="area" dr="F93:F108" r="F109" sId="1"/>
    <undo index="0" exp="area" dr="C93:C108" r="F109" sId="1"/>
    <rfmt sheetId="1" xfDxf="1" sqref="A93:XFD93" start="0" length="0">
      <dxf>
        <font>
          <sz val="11"/>
        </font>
        <fill>
          <patternFill patternType="solid">
            <bgColor theme="0" tint="-0.249977111117893"/>
          </patternFill>
        </fill>
      </dxf>
    </rfmt>
    <rcc rId="0" sId="1" dxf="1">
      <nc r="A93" t="inlineStr">
        <is>
          <t>2.2.2.</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kasetės skylučių forma - tinklelis, skirtos rutininiams mėginiams</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cc rId="0" sId="1" dxf="1">
      <nc r="H93" t="inlineStr">
        <is>
          <t>kasetės skylučių forma - tinklelis, skirtos rutininiams mėginiams</t>
        </is>
      </nc>
      <ndxf>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252" sId="1" ref="A93:XFD93" action="deleteRow">
    <undo index="65535" exp="area" dr="F93:F107" r="G108" sId="1"/>
    <undo index="0" exp="area" dr="C93:C107" r="G108" sId="1"/>
    <undo index="9" exp="area" dr="F93:F107" r="F108" sId="1"/>
    <undo index="65535" exp="area" dr="F93:F107" r="F108" sId="1"/>
    <undo index="0" exp="area" dr="C93:C107" r="F108" sId="1"/>
    <rfmt sheetId="1" xfDxf="1" sqref="A93:XFD93" start="0" length="0">
      <dxf>
        <font>
          <sz val="11"/>
        </font>
        <fill>
          <patternFill patternType="solid">
            <bgColor theme="0" tint="-0.249977111117893"/>
          </patternFill>
        </fill>
      </dxf>
    </rfmt>
    <rcc rId="0" sId="1" dxf="1">
      <nc r="A93" t="inlineStr">
        <is>
          <t>2.2.3.</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ne mažiau kaip penkių skirtingų spalvų, pasirinktinai pagal Ligoninės poreikį</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cc rId="0" sId="1" dxf="1">
      <nc r="H93" t="inlineStr">
        <is>
          <t>dvylika skirtingų spalvų, pasirinktinai pagal Ligoninės poreikį</t>
        </is>
      </nc>
      <ndxf>
        <font>
          <sz val="11"/>
        </font>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253" sId="1" ref="A93:XFD93" action="deleteRow">
    <undo index="65535" exp="area" dr="F93:F106" r="G107" sId="1"/>
    <undo index="0" exp="area" dr="C93:C106" r="G107" sId="1"/>
    <undo index="9" exp="area" dr="F93:F106" r="F107" sId="1"/>
    <undo index="65535" exp="area" dr="F93:F106" r="F107" sId="1"/>
    <undo index="0" exp="area" dr="C93:C106" r="F107" sId="1"/>
    <rfmt sheetId="1" xfDxf="1" sqref="A93:XFD93" start="0" length="0">
      <dxf>
        <font>
          <sz val="11"/>
        </font>
        <fill>
          <patternFill patternType="solid">
            <bgColor theme="0" tint="-0.249977111117893"/>
          </patternFill>
        </fill>
      </dxf>
    </rfmt>
    <rcc rId="0" sId="1" dxf="1">
      <nc r="A93" t="inlineStr">
        <is>
          <t>2.2.4.</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pateikti IVDR atitikties arba lygiavertę deklaraciją</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cc rId="0" sId="1" dxf="1">
      <nc r="H93" t="inlineStr">
        <is>
          <t>pateikiama IVDR atitikties deklaracija</t>
        </is>
      </nc>
      <ndxf>
        <font>
          <sz val="11"/>
        </font>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254" sId="1" ref="A93:XFD93" action="deleteRow">
    <undo index="65535" exp="area" dr="F93:F105" r="G106" sId="1"/>
    <undo index="0" exp="area" dr="C93:C105" r="G106" sId="1"/>
    <undo index="9" exp="area" dr="F93:F105" r="F106" sId="1"/>
    <undo index="65535" exp="area" dr="F93:F105" r="F106" sId="1"/>
    <undo index="0" exp="area" dr="C93:C105" r="F106" sId="1"/>
    <rfmt sheetId="1" xfDxf="1" sqref="A93:XFD93" start="0" length="0">
      <dxf>
        <font>
          <sz val="11"/>
        </font>
        <fill>
          <patternFill patternType="solid">
            <bgColor theme="0" tint="-0.249977111117893"/>
          </patternFill>
        </fill>
      </dxf>
    </rfmt>
    <rcc rId="0" sId="1" dxf="1">
      <nc r="A93" t="inlineStr">
        <is>
          <t>2.2.5.</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pakuotė ne didesnė nei 1000 vnt.</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cc rId="0" sId="1" dxf="1">
      <nc r="H93" t="inlineStr">
        <is>
          <t>pakuotė 1000 vnt.</t>
        </is>
      </nc>
      <ndxf>
        <font>
          <sz val="11"/>
        </font>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255" sId="1" ref="A93:XFD93" action="deleteRow">
    <undo index="65535" exp="area" dr="F93:F104" r="G105" sId="1"/>
    <undo index="0" exp="area" dr="C93:C104" r="G105" sId="1"/>
    <undo index="9" exp="area" dr="F93:F104" r="F105" sId="1"/>
    <undo index="65535" exp="area" dr="F93:F104" r="F105" sId="1"/>
    <undo index="0" exp="area" dr="C93:C104" r="F105" sId="1"/>
    <rfmt sheetId="1" xfDxf="1" sqref="A93:XFD93" start="0" length="0">
      <dxf>
        <font>
          <sz val="11"/>
        </font>
        <fill>
          <patternFill patternType="solid">
            <bgColor theme="0" tint="-0.249977111117893"/>
          </patternFill>
        </fill>
      </dxf>
    </rfmt>
    <rcc rId="0" sId="1" dxf="1">
      <nc r="A93" t="inlineStr">
        <is>
          <t>2.3.</t>
        </is>
      </nc>
      <ndxf>
        <font>
          <b/>
          <sz val="11"/>
          <charset val="186"/>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Biopsinė kempinėlė</t>
        </is>
      </nc>
      <ndxf>
        <font>
          <b/>
          <sz val="11"/>
          <charset val="186"/>
        </font>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cc rId="0" sId="1" dxf="1">
      <nc r="C93">
        <v>90000</v>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93" t="inlineStr">
        <is>
          <t>vnt.</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E93">
        <v>0</v>
      </nc>
      <ndxf>
        <fill>
          <patternFill>
            <fgColor rgb="FFFFFFFF"/>
            <bgColor rgb="FFFFFFFF"/>
          </patternFill>
        </fill>
        <border outline="0">
          <left style="thin">
            <color rgb="FF000000"/>
          </left>
          <right style="thin">
            <color rgb="FF000000"/>
          </right>
          <top style="thin">
            <color rgb="FF000000"/>
          </top>
          <bottom style="thin">
            <color rgb="FF000000"/>
          </bottom>
        </border>
        <protection locked="0"/>
      </ndxf>
    </rcc>
    <rcc rId="0" sId="1" dxf="1">
      <nc r="F93">
        <f>IF(ISBLANK(E93),"", PRODUCT(C93,E93))</f>
      </nc>
      <ndxf>
        <numFmt numFmtId="2" formatCode="0.00"/>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G93" start="0" length="0">
      <dxf>
        <font>
          <sz val="11"/>
        </font>
        <fill>
          <patternFill>
            <fgColor rgb="FFFFFFFF"/>
            <bgColor rgb="FFFFFFFF"/>
          </patternFill>
        </fill>
        <alignment vertical="top" wrapText="1"/>
        <border outline="0">
          <left style="thin">
            <color rgb="FF000000"/>
          </left>
          <right style="thin">
            <color rgb="FF000000"/>
          </right>
          <top style="thin">
            <color rgb="FF000000"/>
          </top>
          <bottom style="thin">
            <color rgb="FF000000"/>
          </bottom>
        </border>
        <protection locked="0"/>
      </dxf>
    </rfmt>
    <rfmt sheetId="1" sqref="H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rc>
  <rrc rId="256" sId="1" ref="A93:XFD93" action="deleteRow">
    <undo index="65535" exp="area" dr="F93:F103" r="G104" sId="1"/>
    <undo index="0" exp="area" dr="C93:C103" r="G104" sId="1"/>
    <undo index="9" exp="area" dr="F93:F103" r="F104" sId="1"/>
    <undo index="65535" exp="area" dr="F93:F103" r="F104" sId="1"/>
    <undo index="0" exp="area" dr="C93:C103" r="F104" sId="1"/>
    <rfmt sheetId="1" xfDxf="1" sqref="A93:XFD93" start="0" length="0">
      <dxf>
        <font>
          <sz val="11"/>
        </font>
        <fill>
          <patternFill patternType="solid">
            <bgColor theme="0" tint="-0.249977111117893"/>
          </patternFill>
        </fill>
      </dxf>
    </rfmt>
    <rcc rId="0" sId="1" dxf="1">
      <nc r="A93" t="inlineStr">
        <is>
          <t>2.3.1.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Vienkartinės;</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dxf>
    </rfmt>
  </rrc>
  <rrc rId="257" sId="1" ref="A93:XFD93" action="deleteRow">
    <undo index="65535" exp="area" dr="F93:F102" r="G103" sId="1"/>
    <undo index="0" exp="area" dr="C93:C102" r="G103" sId="1"/>
    <undo index="9" exp="area" dr="F93:F102" r="F103" sId="1"/>
    <undo index="65535" exp="area" dr="F93:F102" r="F103" sId="1"/>
    <undo index="0" exp="area" dr="C93:C102" r="F103" sId="1"/>
    <rfmt sheetId="1" xfDxf="1" sqref="A93:XFD93" start="0" length="0">
      <dxf>
        <font>
          <sz val="11"/>
        </font>
        <fill>
          <patternFill patternType="solid">
            <bgColor theme="0" tint="-0.249977111117893"/>
          </patternFill>
        </fill>
      </dxf>
    </rfmt>
    <rcc rId="0" sId="1" dxf="1">
      <nc r="A93" t="inlineStr">
        <is>
          <t>2.3.2.</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pagamintos iš poliuretano putų ir poliesterio;</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dxf>
    </rfmt>
  </rrc>
  <rrc rId="258" sId="1" ref="A93:XFD93" action="deleteRow">
    <undo index="65535" exp="area" dr="F93:F101" r="G102" sId="1"/>
    <undo index="0" exp="area" dr="C93:C101" r="G102" sId="1"/>
    <undo index="9" exp="area" dr="F93:F101" r="F102" sId="1"/>
    <undo index="65535" exp="area" dr="F93:F101" r="F102" sId="1"/>
    <undo index="0" exp="area" dr="C93:C101" r="F102" sId="1"/>
    <rfmt sheetId="1" xfDxf="1" sqref="A93:XFD93" start="0" length="0">
      <dxf>
        <font>
          <sz val="11"/>
        </font>
        <fill>
          <patternFill patternType="solid">
            <bgColor theme="0" tint="-0.249977111117893"/>
          </patternFill>
        </fill>
      </dxf>
    </rfmt>
    <rcc rId="0" sId="1" dxf="1">
      <nc r="A93" t="inlineStr">
        <is>
          <t>2.3.3.</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dydis 26x30 ± 1 mm;</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ont>
          <sz val="11"/>
        </font>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dxf>
    </rfmt>
  </rrc>
  <rrc rId="259" sId="1" ref="A93:XFD93" action="deleteRow">
    <undo index="65535" exp="area" dr="F93:F100" r="G101" sId="1"/>
    <undo index="0" exp="area" dr="C93:C100" r="G101" sId="1"/>
    <undo index="9" exp="area" dr="F93:F100" r="F101" sId="1"/>
    <undo index="65535" exp="area" dr="F93:F100" r="F101" sId="1"/>
    <undo index="0" exp="area" dr="C93:C100" r="F101" sId="1"/>
    <rfmt sheetId="1" xfDxf="1" sqref="A93:XFD93" start="0" length="0">
      <dxf>
        <font>
          <sz val="11"/>
        </font>
        <fill>
          <patternFill patternType="solid">
            <bgColor theme="0" tint="-0.249977111117893"/>
          </patternFill>
        </fill>
      </dxf>
    </rfmt>
    <rcc rId="0" sId="1" dxf="1">
      <nc r="A93" t="inlineStr">
        <is>
          <t>2.3.4.</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storis 3 ± 1 mm;</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ont>
          <sz val="11"/>
        </font>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dxf>
    </rfmt>
  </rrc>
  <rrc rId="260" sId="1" ref="A93:XFD93" action="deleteRow">
    <undo index="65535" exp="area" dr="F93:F99" r="G100" sId="1"/>
    <undo index="0" exp="area" dr="C93:C99" r="G100" sId="1"/>
    <undo index="9" exp="area" dr="F93:F99" r="F100" sId="1"/>
    <undo index="65535" exp="area" dr="F93:F99" r="F100" sId="1"/>
    <undo index="0" exp="area" dr="C93:C99" r="F100" sId="1"/>
    <rfmt sheetId="1" xfDxf="1" sqref="A93:XFD93" start="0" length="0">
      <dxf>
        <font>
          <sz val="11"/>
        </font>
        <fill>
          <patternFill patternType="solid">
            <bgColor theme="0" tint="-0.249977111117893"/>
          </patternFill>
        </fill>
      </dxf>
    </rfmt>
    <rcc rId="0" sId="1" dxf="1">
      <nc r="A93" t="inlineStr">
        <is>
          <t>2.3.5.</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poringumas 57-70 porų/cm2;</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dxf>
    </rfmt>
  </rrc>
  <rrc rId="261" sId="1" ref="A93:XFD93" action="deleteRow">
    <undo index="65535" exp="area" dr="F93:F98" r="G99" sId="1"/>
    <undo index="0" exp="area" dr="C93:C98" r="G99" sId="1"/>
    <undo index="9" exp="area" dr="F93:F98" r="F99" sId="1"/>
    <undo index="65535" exp="area" dr="F93:F98" r="F99" sId="1"/>
    <undo index="0" exp="area" dr="C93:C98" r="F99" sId="1"/>
    <rfmt sheetId="1" xfDxf="1" sqref="A93:XFD93" start="0" length="0">
      <dxf>
        <font>
          <sz val="11"/>
        </font>
        <fill>
          <patternFill patternType="solid">
            <bgColor theme="0" tint="-0.249977111117893"/>
          </patternFill>
        </fill>
      </dxf>
    </rfmt>
    <rcc rId="0" sId="1" dxf="1">
      <nc r="A93" t="inlineStr">
        <is>
          <t>2.3.6.</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tankis 28-24 kg/m3;</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dxf>
    </rfmt>
  </rrc>
  <rrc rId="262" sId="1" ref="A93:XFD93" action="deleteRow">
    <undo index="65535" exp="area" dr="F93:F97" r="G98" sId="1"/>
    <undo index="0" exp="area" dr="C93:C97" r="G98" sId="1"/>
    <undo index="9" exp="area" dr="F93:F97" r="F98" sId="1"/>
    <undo index="65535" exp="area" dr="F93:F97" r="F98" sId="1"/>
    <undo index="0" exp="area" dr="C93:C97" r="F98" sId="1"/>
    <rfmt sheetId="1" xfDxf="1" sqref="A93:XFD93" start="0" length="0">
      <dxf>
        <font>
          <sz val="11"/>
        </font>
        <fill>
          <patternFill patternType="solid">
            <bgColor theme="0" tint="-0.249977111117893"/>
          </patternFill>
        </fill>
      </dxf>
    </rfmt>
    <rcc rId="0" sId="1" dxf="1">
      <nc r="A93" t="inlineStr">
        <is>
          <t>2.3.7.</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atspari ≥180 laipsnių temperatūrai;</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dxf>
    </rfmt>
  </rrc>
  <rrc rId="263" sId="1" ref="A93:XFD93" action="deleteRow">
    <undo index="65535" exp="area" dr="F93:F96" r="G97" sId="1"/>
    <undo index="0" exp="area" dr="C93:C96" r="G97" sId="1"/>
    <undo index="9" exp="area" dr="F93:F96" r="F97" sId="1"/>
    <undo index="65535" exp="area" dr="F93:F96" r="F97" sId="1"/>
    <undo index="0" exp="area" dr="C93:C96" r="F97" sId="1"/>
    <rfmt sheetId="1" xfDxf="1" sqref="A93:XFD93" start="0" length="0">
      <dxf>
        <font>
          <sz val="11"/>
        </font>
        <fill>
          <patternFill patternType="solid">
            <bgColor theme="0" tint="-0.249977111117893"/>
          </patternFill>
        </fill>
      </dxf>
    </rfmt>
    <rcc rId="0" sId="1" dxf="1">
      <nc r="A93" t="inlineStr">
        <is>
          <t>2.3.8.</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pakuotė ne didesnė nei 1000 vnt.</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ont>
          <sz val="11"/>
        </font>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dxf>
    </rfmt>
  </rrc>
  <rrc rId="264" sId="1" ref="A93:XFD93" action="deleteRow">
    <undo index="65535" exp="area" dr="F93:F95" r="G96" sId="1"/>
    <undo index="0" exp="area" dr="C93:C95" r="G96" sId="1"/>
    <undo index="9" exp="area" dr="F93:F95" r="F96" sId="1"/>
    <undo index="65535" exp="area" dr="F93:F95" r="F96" sId="1"/>
    <undo index="0" exp="area" dr="C93:C95" r="F96" sId="1"/>
    <rfmt sheetId="1" xfDxf="1" sqref="A93:XFD93" start="0" length="0">
      <dxf>
        <font>
          <sz val="11"/>
        </font>
        <fill>
          <patternFill patternType="solid">
            <bgColor theme="0" tint="-0.249977111117893"/>
          </patternFill>
        </fill>
      </dxf>
    </rfmt>
    <rcc rId="0" sId="1" dxf="1">
      <nc r="A93" t="inlineStr">
        <is>
          <t>2.3.9.</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pateikti IVDR atitikties arba lygiavertę deklaraciją</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ont>
          <sz val="11"/>
        </font>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dxf>
    </rfmt>
  </rrc>
  <rrc rId="265" sId="1" ref="A93:XFD93" action="deleteRow">
    <undo index="65535" exp="area" dr="F93:F94" r="G95" sId="1"/>
    <undo index="0" exp="area" dr="C93:C94" r="G95" sId="1"/>
    <undo index="9" exp="area" dr="F93:F94" r="F95" sId="1"/>
    <undo index="65535" exp="area" dr="F93:F94" r="F95" sId="1"/>
    <undo index="0" exp="area" dr="C93:C94" r="F95" sId="1"/>
    <rfmt sheetId="1" xfDxf="1" sqref="A93:XFD93" start="0" length="0">
      <dxf>
        <font>
          <sz val="11"/>
        </font>
        <fill>
          <patternFill patternType="solid">
            <bgColor theme="0" tint="-0.249977111117893"/>
          </patternFill>
        </fill>
      </dxf>
    </rfmt>
    <rcc rId="0" sId="1" dxf="1">
      <nc r="A93" t="inlineStr">
        <is>
          <t>2.4.</t>
        </is>
      </nc>
      <ndxf>
        <font>
          <b/>
          <sz val="11"/>
          <charset val="186"/>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Žymėjimo rašiklis</t>
        </is>
      </nc>
      <ndxf>
        <font>
          <b/>
          <sz val="11"/>
          <charset val="186"/>
        </font>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cc rId="0" sId="1" dxf="1">
      <nc r="C93">
        <v>100</v>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93" t="inlineStr">
        <is>
          <t>vnt.</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E93">
        <v>0</v>
      </nc>
      <ndxf>
        <fill>
          <patternFill>
            <fgColor rgb="FFFFFFFF"/>
            <bgColor rgb="FFFFFFFF"/>
          </patternFill>
        </fill>
        <border outline="0">
          <left style="thin">
            <color rgb="FF000000"/>
          </left>
          <right style="thin">
            <color rgb="FF000000"/>
          </right>
          <top style="thin">
            <color rgb="FF000000"/>
          </top>
          <bottom style="thin">
            <color rgb="FF000000"/>
          </bottom>
        </border>
        <protection locked="0"/>
      </ndxf>
    </rcc>
    <rcc rId="0" sId="1" dxf="1">
      <nc r="F93">
        <f>IF(ISBLANK(E93),"", PRODUCT(C93,E93))</f>
      </nc>
      <ndxf>
        <numFmt numFmtId="2" formatCode="0.00"/>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G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fmt sheetId="1" sqref="H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rc>
  <rrc rId="266" sId="1" ref="A93:XFD93" action="deleteRow">
    <undo index="65535" exp="area" dr="F93" r="G94" sId="1"/>
    <undo index="0" exp="area" dr="C93" r="G94" sId="1"/>
    <undo index="9" exp="area" dr="F93" r="F94" sId="1"/>
    <undo index="65535" exp="area" dr="F93" r="F94" sId="1"/>
    <undo index="0" exp="area" dr="C93" r="F94" sId="1"/>
    <rfmt sheetId="1" xfDxf="1" sqref="A93:XFD93" start="0" length="0">
      <dxf>
        <font>
          <sz val="11"/>
        </font>
        <fill>
          <patternFill patternType="solid">
            <bgColor theme="0" tint="-0.249977111117893"/>
          </patternFill>
        </fill>
      </dxf>
    </rfmt>
    <rcc rId="0" sId="1" dxf="1">
      <nc r="A93" t="inlineStr">
        <is>
          <t>2.4.1.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Skirtas žymėjimui</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267" sId="1" ref="A93:XFD93" action="deleteRow">
    <undo index="6" exp="area" dr="F93:F94" r="F95" sId="1"/>
    <undo index="65535" exp="ref" dr="F93" r="F94" sId="1"/>
    <undo index="0" exp="ref" v="1" dr="F93" r="F94" sId="1"/>
    <rfmt sheetId="1" xfDxf="1" sqref="A93:XFD93" start="0" length="0">
      <dxf>
        <font>
          <sz val="11"/>
        </font>
        <fill>
          <patternFill patternType="solid">
            <bgColor theme="0" tint="-0.249977111117893"/>
          </patternFill>
        </fill>
      </dxf>
    </rfmt>
    <rfmt sheetId="1" sqref="B93" start="0" length="0">
      <dxf>
        <alignment vertical="top" wrapText="1"/>
      </dxf>
    </rfmt>
    <rcc rId="0" sId="1" dxf="1">
      <nc r="E93" t="inlineStr">
        <is>
          <t>Suma be PVM</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93">
        <f>IF((COUNT(#REF!)&lt;&gt;COUNT(#REF!)),"", ROUND(SUM(#REF!),2))</f>
      </nc>
      <ndxf>
        <font>
          <b/>
          <sz val="11"/>
        </font>
        <numFmt numFmtId="2" formatCode="0.00"/>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93">
        <f>IF((COUNT(#REF!)&lt;&gt;COUNT(#REF!)),"Neužpildytos visų objektų kainos", "")</f>
      </nc>
      <ndxf>
        <fill>
          <patternFill>
            <fgColor rgb="FFBFBFBF"/>
            <bgColor rgb="FFBFBFBF"/>
          </patternFill>
        </fill>
      </ndxf>
    </rcc>
  </rrc>
  <rrc rId="268" sId="1" ref="A93:XFD93" action="deleteRow">
    <undo index="6" exp="area" dr="F93" r="F94" sId="1"/>
    <undo index="0" exp="ref" v="1" dr="F93" r="F94" sId="1"/>
    <rfmt sheetId="1" xfDxf="1" sqref="A93:XFD93" start="0" length="0">
      <dxf>
        <font>
          <sz val="11"/>
        </font>
        <fill>
          <patternFill patternType="solid">
            <bgColor theme="0" tint="-0.249977111117893"/>
          </patternFill>
        </fill>
      </dxf>
    </rfmt>
    <rfmt sheetId="1" sqref="B93" start="0" length="0">
      <dxf>
        <alignment vertical="top" wrapText="1"/>
      </dxf>
    </rfmt>
    <rcc rId="0" sId="1" dxf="1">
      <nc r="C93" t="inlineStr">
        <is>
          <t>Taikomas PVM dydis (%)</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93">
        <v>5</v>
      </nc>
      <ndxf>
        <fill>
          <patternFill>
            <fgColor rgb="FFFFFFFF"/>
            <bgColor rgb="FFFFFFFF"/>
          </patternFill>
        </fill>
        <border outline="0">
          <left style="thin">
            <color rgb="FF000000"/>
          </left>
          <right style="thin">
            <color rgb="FF000000"/>
          </right>
          <top style="thin">
            <color rgb="FF000000"/>
          </top>
          <bottom style="thin">
            <color rgb="FF000000"/>
          </bottom>
        </border>
        <protection locked="0"/>
      </ndxf>
    </rcc>
    <rcc rId="0" sId="1" dxf="1">
      <nc r="E93" t="inlineStr">
        <is>
          <t>PVM suma</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93">
        <f>IF(OR(#REF!="",D93=""),"", ROUND(PRODUCT(D93,#REF!)/100,2))</f>
      </nc>
      <ndxf>
        <font>
          <b/>
          <sz val="11"/>
        </font>
        <numFmt numFmtId="2" formatCode="0.00"/>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93">
        <f>IF(D93="", "Nurodykite taikomą PVM dydį", "")</f>
      </nc>
      <ndxf>
        <fill>
          <patternFill>
            <fgColor rgb="FFBFBFBF"/>
            <bgColor rgb="FFBFBFBF"/>
          </patternFill>
        </fill>
      </ndxf>
    </rcc>
  </rrc>
  <rrc rId="269" sId="1" ref="A93:XFD93" action="deleteRow">
    <rfmt sheetId="1" xfDxf="1" sqref="A93:XFD93" start="0" length="0">
      <dxf>
        <font>
          <sz val="11"/>
        </font>
        <fill>
          <patternFill patternType="solid">
            <bgColor theme="0" tint="-0.249977111117893"/>
          </patternFill>
        </fill>
      </dxf>
    </rfmt>
    <rfmt sheetId="1" sqref="B93" start="0" length="0">
      <dxf>
        <alignment vertical="top" wrapText="1"/>
      </dxf>
    </rfmt>
    <rcc rId="0" sId="1" dxf="1">
      <nc r="E93" t="inlineStr">
        <is>
          <t>Suma su PVM</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93">
        <f>IF(ISBLANK(#REF!), "", ROUND(SUM(#REF!),2))</f>
      </nc>
      <ndxf>
        <font>
          <b/>
          <sz val="11"/>
        </font>
        <numFmt numFmtId="2" formatCode="0.00"/>
        <fill>
          <patternFill>
            <fgColor rgb="FFBFBFBF"/>
            <bgColor rgb="FFBFBFBF"/>
          </patternFill>
        </fill>
        <border outline="0">
          <left style="thin">
            <color rgb="FF000000"/>
          </left>
          <right style="thin">
            <color rgb="FF000000"/>
          </right>
          <top style="thin">
            <color rgb="FF000000"/>
          </top>
          <bottom style="thin">
            <color rgb="FF000000"/>
          </bottom>
        </border>
      </ndxf>
    </rcc>
  </rrc>
  <rrc rId="270" sId="1" ref="A93:XFD93" action="deleteRow">
    <rfmt sheetId="1" xfDxf="1" sqref="A93:XFD93" start="0" length="0">
      <dxf>
        <font>
          <sz val="11"/>
        </font>
        <fill>
          <patternFill patternType="solid">
            <bgColor theme="0" tint="-0.249977111117893"/>
          </patternFill>
        </fill>
      </dxf>
    </rfmt>
    <rfmt sheetId="1" sqref="B93" start="0" length="0">
      <dxf>
        <alignment vertical="top" wrapText="1"/>
      </dxf>
    </rfmt>
  </rrc>
  <rrc rId="271" sId="1" ref="A93:XFD93" action="deleteRow">
    <rfmt sheetId="1" xfDxf="1" sqref="A93:XFD93" start="0" length="0">
      <dxf>
        <font>
          <sz val="11"/>
        </font>
        <fill>
          <patternFill patternType="solid">
            <bgColor theme="0" tint="-0.249977111117893"/>
          </patternFill>
        </fill>
      </dxf>
    </rfmt>
    <rfmt sheetId="1" sqref="B93" start="0" length="0">
      <dxf>
        <alignment vertical="top" wrapText="1"/>
      </dxf>
    </rfmt>
  </rrc>
  <rrc rId="272" sId="1" ref="A93:XFD93" action="deleteRow">
    <rfmt sheetId="1" xfDxf="1" sqref="A93:XFD93" start="0" length="0">
      <dxf>
        <font>
          <sz val="11"/>
        </font>
        <fill>
          <patternFill patternType="solid">
            <bgColor theme="0" tint="-0.249977111117893"/>
          </patternFill>
        </fill>
      </dxf>
    </rfmt>
    <rfmt sheetId="1" sqref="B93" start="0" length="0">
      <dxf>
        <alignment vertical="top" wrapText="1"/>
      </dxf>
    </rfmt>
  </rrc>
  <rrc rId="273" sId="1" ref="A93:XFD93" action="deleteRow">
    <rfmt sheetId="1" xfDxf="1" sqref="A93:XFD93" start="0" length="0">
      <dxf>
        <font>
          <sz val="11"/>
        </font>
        <fill>
          <patternFill patternType="solid">
            <bgColor theme="0" tint="-0.249977111117893"/>
          </patternFill>
        </fill>
      </dxf>
    </rfmt>
    <rcc rId="0" sId="1" dxf="1">
      <nc r="A93" t="inlineStr">
        <is>
          <t>3. DALIS</t>
        </is>
      </nc>
      <ndxf>
        <font>
          <b/>
          <sz val="11"/>
        </font>
        <fill>
          <patternFill>
            <fgColor rgb="FFBFBFBF"/>
            <bgColor rgb="FFBFBFBF"/>
          </patternFill>
        </fill>
      </ndxf>
    </rcc>
    <rcc rId="0" sId="1" dxf="1">
      <nc r="B93" t="inlineStr">
        <is>
          <t>HISTOLOGINIAI AŠMENYS, LAIKIKLIAI, ŠEPETĖLIAI</t>
        </is>
      </nc>
      <ndxf>
        <font>
          <b/>
          <sz val="11"/>
        </font>
        <fill>
          <patternFill>
            <fgColor rgb="FFBFBFBF"/>
            <bgColor rgb="FFBFBFBF"/>
          </patternFill>
        </fill>
        <alignment vertical="top" wrapText="1"/>
      </ndxf>
    </rcc>
  </rrc>
  <rrc rId="274" sId="1" ref="A93:XFD93" action="deleteRow">
    <rfmt sheetId="1" xfDxf="1" sqref="A93:XFD93" start="0" length="0">
      <dxf>
        <font>
          <sz val="11"/>
        </font>
        <fill>
          <patternFill patternType="solid">
            <bgColor theme="0" tint="-0.249977111117893"/>
          </patternFill>
        </fill>
      </dxf>
    </rfmt>
    <rfmt sheetId="1" sqref="B93" start="0" length="0">
      <dxf>
        <alignment vertical="top" wrapText="1"/>
      </dxf>
    </rfmt>
  </rrc>
  <rrc rId="275" sId="1" ref="A93:XFD93" action="deleteRow">
    <rfmt sheetId="1" xfDxf="1" sqref="A93:XFD93" start="0" length="0">
      <dxf>
        <font>
          <sz val="11"/>
        </font>
        <fill>
          <patternFill patternType="solid">
            <bgColor theme="0" tint="-0.249977111117893"/>
          </patternFill>
        </fill>
      </dxf>
    </rfmt>
    <rcc rId="0" sId="1" dxf="1">
      <nc r="A93" t="inlineStr">
        <is>
          <t>Tiekėjo pasiūlymas:</t>
        </is>
      </nc>
      <ndxf>
        <font>
          <b/>
          <sz val="11"/>
        </font>
        <fill>
          <patternFill>
            <fgColor rgb="FFBFBFBF"/>
            <bgColor rgb="FFBFBFBF"/>
          </patternFill>
        </fill>
      </ndxf>
    </rcc>
    <rfmt sheetId="1" sqref="B93" start="0" length="0">
      <dxf>
        <alignment vertical="top" wrapText="1"/>
      </dxf>
    </rfmt>
  </rrc>
  <rrc rId="276" sId="1" ref="A93:XFD93" action="deleteRow">
    <rfmt sheetId="1" xfDxf="1" sqref="A93:XFD93" start="0" length="0">
      <dxf>
        <font>
          <sz val="11"/>
        </font>
        <fill>
          <patternFill patternType="solid">
            <bgColor theme="0" tint="-0.249977111117893"/>
          </patternFill>
        </fill>
        <alignment horizontal="center" wrapText="1"/>
      </dxf>
    </rfmt>
    <rcc rId="0" sId="1" dxf="1">
      <nc r="A93" t="inlineStr">
        <is>
          <t>Nr.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Pavadinimas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C93" t="inlineStr">
        <is>
          <t>Maksimalus kiekis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93" t="inlineStr">
        <is>
          <t>Mato vienetas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E93" t="inlineStr">
        <is>
          <t>Kaina be PVM, Eur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93" t="inlineStr">
        <is>
          <t>Suma be PVM, Eur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93" t="inlineStr">
        <is>
          <t>Prekės pavadinimas, REF kodas, gamintojas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H93" t="inlineStr">
        <is>
          <t>Gamintojo techninės charakteristikos ir atitikimo techniniams reikalavimams patvirtinimas su nuoroda į kartu su pasiūlymu pateikto dokumento puslapį. Pildo tiekėjas↓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rc>
  <rrc rId="277" sId="1" ref="A93:XFD93" action="deleteRow">
    <rfmt sheetId="1" xfDxf="1" sqref="A93:XFD93" start="0" length="0">
      <dxf>
        <font>
          <sz val="11"/>
        </font>
        <fill>
          <patternFill patternType="solid">
            <bgColor theme="0" tint="-0.249977111117893"/>
          </patternFill>
        </fill>
      </dxf>
    </rfmt>
    <rcc rId="0" sId="1" dxf="1">
      <nc r="A93" t="inlineStr">
        <is>
          <t>3.</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Histologiniai ašmenys, laikikliai, šepetėliai</t>
        </is>
      </nc>
      <ndxf>
        <font>
          <b/>
          <sz val="11"/>
        </font>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rc>
  <rrc rId="278" sId="1" ref="A93:XFD93" action="deleteRow">
    <undo index="65535" exp="area" dr="F93:F136" r="G137" sId="1"/>
    <undo index="0" exp="area" dr="C93:C136" r="G137" sId="1"/>
    <undo index="9" exp="area" dr="F93:F136" r="F137" sId="1"/>
    <undo index="65535" exp="area" dr="F93:F136" r="F137" sId="1"/>
    <undo index="0" exp="area" dr="C93:C136" r="F137" sId="1"/>
    <rfmt sheetId="1" xfDxf="1" sqref="A93:XFD93" start="0" length="0">
      <dxf>
        <font>
          <sz val="11"/>
        </font>
        <fill>
          <patternFill patternType="solid">
            <bgColor theme="0" tint="-0.249977111117893"/>
          </patternFill>
        </fill>
      </dxf>
    </rfmt>
    <rcc rId="0" sId="1" dxf="1">
      <nc r="A93" t="inlineStr">
        <is>
          <t>3.1.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Universalūs histologiniai ašmenys</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cc rId="0" sId="1" dxf="1">
      <nc r="C93">
        <v>9000</v>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93" t="inlineStr">
        <is>
          <t>vnt.</t>
        </is>
      </nc>
      <ndxf>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E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cc rId="0" sId="1" dxf="1">
      <nc r="F93">
        <f>IF(ISBLANK(E93),"", PRODUCT(C93,E93))</f>
      </nc>
      <ndxf>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G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fmt sheetId="1" sqref="H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rc>
  <rrc rId="279" sId="1" ref="A93:XFD93" action="deleteRow">
    <undo index="65535" exp="area" dr="F93:F135" r="G136" sId="1"/>
    <undo index="0" exp="area" dr="C93:C135" r="G136" sId="1"/>
    <undo index="9" exp="area" dr="F93:F135" r="F136" sId="1"/>
    <undo index="65535" exp="area" dr="F93:F135" r="F136" sId="1"/>
    <undo index="0" exp="area" dr="C93:C135" r="F136" sId="1"/>
    <rfmt sheetId="1" xfDxf="1" sqref="A93:XFD93" start="0" length="0">
      <dxf>
        <font>
          <sz val="11"/>
        </font>
        <fill>
          <patternFill patternType="solid">
            <bgColor theme="0" tint="-0.249977111117893"/>
          </patternFill>
        </fill>
      </dxf>
    </rfmt>
    <rcc rId="0" sId="1" dxf="1">
      <nc r="A93" t="inlineStr">
        <is>
          <t>3.1.1.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Vienkartiniai, mikrotominiai, S35;</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280" sId="1" ref="A93:XFD93" action="deleteRow">
    <undo index="65535" exp="area" dr="F93:F134" r="G135" sId="1"/>
    <undo index="0" exp="area" dr="C93:C134" r="G135" sId="1"/>
    <undo index="9" exp="area" dr="F93:F134" r="F135" sId="1"/>
    <undo index="65535" exp="area" dr="F93:F134" r="F135" sId="1"/>
    <undo index="0" exp="area" dr="C93:C134" r="F135" sId="1"/>
    <rfmt sheetId="1" xfDxf="1" sqref="A93:XFD93" start="0" length="0">
      <dxf>
        <font>
          <sz val="11"/>
        </font>
        <fill>
          <patternFill patternType="solid">
            <bgColor theme="0" tint="-0.249977111117893"/>
          </patternFill>
        </fill>
      </dxf>
    </rfmt>
    <rcc rId="0" sId="1" dxf="1">
      <nc r="A93" t="inlineStr">
        <is>
          <t>3.1.2.</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pagaminti iš nerūdijančio plieno, skirti rotaciniam mikrotomui;</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281" sId="1" ref="A93:XFD93" action="deleteRow">
    <undo index="65535" exp="area" dr="F93:F133" r="G134" sId="1"/>
    <undo index="0" exp="area" dr="C93:C133" r="G134" sId="1"/>
    <undo index="9" exp="area" dr="F93:F133" r="F134" sId="1"/>
    <undo index="65535" exp="area" dr="F93:F133" r="F134" sId="1"/>
    <undo index="0" exp="area" dr="C93:C133" r="F134" sId="1"/>
    <rfmt sheetId="1" xfDxf="1" sqref="A93:XFD93" start="0" length="0">
      <dxf>
        <font>
          <sz val="11"/>
        </font>
        <fill>
          <patternFill patternType="solid">
            <bgColor theme="0" tint="-0.249977111117893"/>
          </patternFill>
        </fill>
      </dxf>
    </rfmt>
    <rcc rId="0" sId="1" dxf="1">
      <nc r="A93" t="inlineStr">
        <is>
          <t>3.1.3.</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kokybiškam rutininiam parafininių audinių plonam pjovimui;</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282" sId="1" ref="A93:XFD93" action="deleteRow">
    <undo index="65535" exp="area" dr="F93:F132" r="G133" sId="1"/>
    <undo index="0" exp="area" dr="C93:C132" r="G133" sId="1"/>
    <undo index="9" exp="area" dr="F93:F132" r="F133" sId="1"/>
    <undo index="65535" exp="area" dr="F93:F132" r="F133" sId="1"/>
    <undo index="0" exp="area" dr="C93:C132" r="F133" sId="1"/>
    <rfmt sheetId="1" xfDxf="1" sqref="A93:XFD93" start="0" length="0">
      <dxf>
        <font>
          <sz val="11"/>
        </font>
        <fill>
          <patternFill patternType="solid">
            <bgColor theme="0" tint="-0.249977111117893"/>
          </patternFill>
        </fill>
      </dxf>
    </rfmt>
    <rcc rId="0" sId="1" dxf="1">
      <nc r="A93" t="inlineStr">
        <is>
          <t>3.1.4.</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universalūs, žemo profilio;</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283" sId="1" ref="A93:XFD93" action="deleteRow">
    <undo index="65535" exp="area" dr="F93:F131" r="G132" sId="1"/>
    <undo index="0" exp="area" dr="C93:C131" r="G132" sId="1"/>
    <undo index="9" exp="area" dr="F93:F131" r="F132" sId="1"/>
    <undo index="65535" exp="area" dr="F93:F131" r="F132" sId="1"/>
    <undo index="0" exp="area" dr="C93:C131" r="F132" sId="1"/>
    <rfmt sheetId="1" xfDxf="1" sqref="A93:XFD93" start="0" length="0">
      <dxf>
        <font>
          <sz val="11"/>
        </font>
        <fill>
          <patternFill patternType="solid">
            <bgColor theme="0" tint="-0.249977111117893"/>
          </patternFill>
        </fill>
      </dxf>
    </rfmt>
    <rcc rId="0" sId="1" dxf="1">
      <nc r="A93" t="inlineStr">
        <is>
          <t>3.1.5.</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ašmens kampas 35±0,5°, ilgis - 80 ± 1 mm, ašmuo užapvalintais galais;</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284" sId="1" ref="A93:XFD93" action="deleteRow">
    <undo index="65535" exp="area" dr="F93:F130" r="G131" sId="1"/>
    <undo index="0" exp="area" dr="C93:C130" r="G131" sId="1"/>
    <undo index="9" exp="area" dr="F93:F130" r="F131" sId="1"/>
    <undo index="65535" exp="area" dr="F93:F130" r="F131" sId="1"/>
    <undo index="0" exp="area" dr="C93:C130" r="F131" sId="1"/>
    <rfmt sheetId="1" xfDxf="1" sqref="A93:XFD93" start="0" length="0">
      <dxf>
        <font>
          <sz val="11"/>
        </font>
        <fill>
          <patternFill patternType="solid">
            <bgColor theme="0" tint="-0.249977111117893"/>
          </patternFill>
        </fill>
      </dxf>
    </rfmt>
    <rcc rId="0" sId="1" dxf="1">
      <nc r="A93" t="inlineStr">
        <is>
          <t>3.1.6.</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supakuoti po 50 ± 5 vnt.</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285" sId="1" ref="A93:XFD93" action="deleteRow">
    <undo index="65535" exp="area" dr="F93:F129" r="G130" sId="1"/>
    <undo index="0" exp="area" dr="C93:C129" r="G130" sId="1"/>
    <undo index="9" exp="area" dr="F93:F129" r="F130" sId="1"/>
    <undo index="65535" exp="area" dr="F93:F129" r="F130" sId="1"/>
    <undo index="0" exp="area" dr="C93:C129" r="F130" sId="1"/>
    <rfmt sheetId="1" xfDxf="1" sqref="A93:XFD93" start="0" length="0">
      <dxf>
        <font>
          <sz val="11"/>
        </font>
        <fill>
          <patternFill patternType="solid">
            <bgColor theme="0" tint="-0.249977111117893"/>
          </patternFill>
        </fill>
      </dxf>
    </rfmt>
    <rcc rId="0" sId="1" dxf="1">
      <nc r="A93" t="inlineStr">
        <is>
          <t>3.2.</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Histologiniai ašmenys minštiems audiniams</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cc rId="0" sId="1" dxf="1">
      <nc r="C93">
        <v>2000</v>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93" t="inlineStr">
        <is>
          <t>vnt.</t>
        </is>
      </nc>
      <ndxf>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E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cc rId="0" sId="1" dxf="1">
      <nc r="F93">
        <f>IF(ISBLANK(E93),"", PRODUCT(C93,E93))</f>
      </nc>
      <ndxf>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G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fmt sheetId="1" sqref="H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rc>
  <rrc rId="286" sId="1" ref="A93:XFD93" action="deleteRow">
    <undo index="65535" exp="area" dr="F93:F128" r="G129" sId="1"/>
    <undo index="0" exp="area" dr="C93:C128" r="G129" sId="1"/>
    <undo index="9" exp="area" dr="F93:F128" r="F129" sId="1"/>
    <undo index="65535" exp="area" dr="F93:F128" r="F129" sId="1"/>
    <undo index="0" exp="area" dr="C93:C128" r="F129" sId="1"/>
    <rfmt sheetId="1" xfDxf="1" sqref="A93:XFD93" start="0" length="0">
      <dxf>
        <font>
          <sz val="11"/>
        </font>
        <fill>
          <patternFill patternType="solid">
            <bgColor theme="0" tint="-0.249977111117893"/>
          </patternFill>
        </fill>
      </dxf>
    </rfmt>
    <rcc rId="0" sId="1" dxf="1">
      <nc r="A93" t="inlineStr">
        <is>
          <t>3.2.1.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Vienkartiniai, mikrotominiai, S22;</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287" sId="1" ref="A93:XFD93" action="deleteRow">
    <undo index="65535" exp="area" dr="F93:F127" r="G128" sId="1"/>
    <undo index="0" exp="area" dr="C93:C127" r="G128" sId="1"/>
    <undo index="9" exp="area" dr="F93:F127" r="F128" sId="1"/>
    <undo index="65535" exp="area" dr="F93:F127" r="F128" sId="1"/>
    <undo index="0" exp="area" dr="C93:C127" r="F128" sId="1"/>
    <rfmt sheetId="1" xfDxf="1" sqref="A93:XFD93" start="0" length="0">
      <dxf>
        <font>
          <sz val="11"/>
        </font>
        <fill>
          <patternFill patternType="solid">
            <bgColor theme="0" tint="-0.249977111117893"/>
          </patternFill>
        </fill>
      </dxf>
    </rfmt>
    <rcc rId="0" sId="1" dxf="1">
      <nc r="A93" t="inlineStr">
        <is>
          <t>3.2.2.</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pagaminti iš nerūdijančio plieno, skirti rotaciniam mikrotomui;</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288" sId="1" ref="A93:XFD93" action="deleteRow">
    <undo index="65535" exp="area" dr="F93:F126" r="G127" sId="1"/>
    <undo index="0" exp="area" dr="C93:C126" r="G127" sId="1"/>
    <undo index="9" exp="area" dr="F93:F126" r="F127" sId="1"/>
    <undo index="65535" exp="area" dr="F93:F126" r="F127" sId="1"/>
    <undo index="0" exp="area" dr="C93:C126" r="F127" sId="1"/>
    <rfmt sheetId="1" xfDxf="1" sqref="A93:XFD93" start="0" length="0">
      <dxf>
        <font>
          <sz val="11"/>
        </font>
        <fill>
          <patternFill patternType="solid">
            <bgColor theme="0" tint="-0.249977111117893"/>
          </patternFill>
        </fill>
      </dxf>
    </rfmt>
    <rcc rId="0" sId="1" dxf="1">
      <nc r="A93" t="inlineStr">
        <is>
          <t>3.2.3.</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kokybiškam parafininių audinių ypač plonam pjovimui;</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289" sId="1" ref="A93:XFD93" action="deleteRow">
    <undo index="65535" exp="area" dr="F93:F125" r="G126" sId="1"/>
    <undo index="0" exp="area" dr="C93:C125" r="G126" sId="1"/>
    <undo index="9" exp="area" dr="F93:F125" r="F126" sId="1"/>
    <undo index="65535" exp="area" dr="F93:F125" r="F126" sId="1"/>
    <undo index="0" exp="area" dr="C93:C125" r="F126" sId="1"/>
    <rfmt sheetId="1" xfDxf="1" sqref="A93:XFD93" start="0" length="0">
      <dxf>
        <font>
          <sz val="11"/>
        </font>
        <fill>
          <patternFill patternType="solid">
            <bgColor theme="0" tint="-0.249977111117893"/>
          </patternFill>
        </fill>
      </dxf>
    </rfmt>
    <rcc rId="0" sId="1" dxf="1">
      <nc r="A93" t="inlineStr">
        <is>
          <t>3.2.4.</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skirti minkštiems audiniams, žemo profilio;</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290" sId="1" ref="A93:XFD93" action="deleteRow">
    <undo index="65535" exp="area" dr="F93:F124" r="G125" sId="1"/>
    <undo index="0" exp="area" dr="C93:C124" r="G125" sId="1"/>
    <undo index="9" exp="area" dr="F93:F124" r="F125" sId="1"/>
    <undo index="65535" exp="area" dr="F93:F124" r="F125" sId="1"/>
    <undo index="0" exp="area" dr="C93:C124" r="F125" sId="1"/>
    <rfmt sheetId="1" xfDxf="1" sqref="A93:XFD93" start="0" length="0">
      <dxf>
        <font>
          <sz val="11"/>
        </font>
        <fill>
          <patternFill patternType="solid">
            <bgColor theme="0" tint="-0.249977111117893"/>
          </patternFill>
        </fill>
      </dxf>
    </rfmt>
    <rcc rId="0" sId="1" dxf="1">
      <nc r="A93" t="inlineStr">
        <is>
          <t>3.2.5.</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 xml:space="preserve">ašmens kampas - 35±0,5°, ilgis - 80 ± 1 mm, ašmuo užapvalintais galais; </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291" sId="1" ref="A93:XFD93" action="deleteRow">
    <undo index="65535" exp="area" dr="F93:F123" r="G124" sId="1"/>
    <undo index="0" exp="area" dr="C93:C123" r="G124" sId="1"/>
    <undo index="9" exp="area" dr="F93:F123" r="F124" sId="1"/>
    <undo index="65535" exp="area" dr="F93:F123" r="F124" sId="1"/>
    <undo index="0" exp="area" dr="C93:C123" r="F124" sId="1"/>
    <rfmt sheetId="1" xfDxf="1" sqref="A93:XFD93" start="0" length="0">
      <dxf>
        <font>
          <sz val="11"/>
        </font>
        <fill>
          <patternFill patternType="solid">
            <bgColor theme="0" tint="-0.249977111117893"/>
          </patternFill>
        </fill>
      </dxf>
    </rfmt>
    <rcc rId="0" sId="1" dxf="1">
      <nc r="A93" t="inlineStr">
        <is>
          <t>3.2.6.</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supakuoti po 50 ± 5 vnt.</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292" sId="1" ref="A93:XFD93" action="deleteRow">
    <undo index="65535" exp="area" dr="F93:F122" r="G123" sId="1"/>
    <undo index="0" exp="area" dr="C93:C122" r="G123" sId="1"/>
    <undo index="9" exp="area" dr="F93:F122" r="F123" sId="1"/>
    <undo index="65535" exp="area" dr="F93:F122" r="F123" sId="1"/>
    <undo index="0" exp="area" dr="C93:C122" r="F123" sId="1"/>
    <rfmt sheetId="1" xfDxf="1" sqref="A93:XFD93" start="0" length="0">
      <dxf>
        <font>
          <sz val="11"/>
        </font>
        <fill>
          <patternFill patternType="solid">
            <bgColor theme="0" tint="-0.249977111117893"/>
          </patternFill>
        </fill>
      </dxf>
    </rfmt>
    <rcc rId="0" sId="1" dxf="1">
      <nc r="A93" t="inlineStr">
        <is>
          <t>3.3.</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Histologiniais ašmenys kietiems audiniams</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cc rId="0" sId="1" dxf="1">
      <nc r="C93">
        <v>4000</v>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93" t="inlineStr">
        <is>
          <t>vnt.</t>
        </is>
      </nc>
      <ndxf>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E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cc rId="0" sId="1" dxf="1">
      <nc r="F93">
        <f>IF(ISBLANK(E93),"", PRODUCT(C93,E93))</f>
      </nc>
      <ndxf>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G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fmt sheetId="1" sqref="H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rc>
  <rrc rId="293" sId="1" ref="A93:XFD93" action="deleteRow">
    <undo index="65535" exp="area" dr="F93:F121" r="G122" sId="1"/>
    <undo index="0" exp="area" dr="C93:C121" r="G122" sId="1"/>
    <undo index="9" exp="area" dr="F93:F121" r="F122" sId="1"/>
    <undo index="65535" exp="area" dr="F93:F121" r="F122" sId="1"/>
    <undo index="0" exp="area" dr="C93:C121" r="F122" sId="1"/>
    <rfmt sheetId="1" xfDxf="1" sqref="A93:XFD93" start="0" length="0">
      <dxf>
        <font>
          <sz val="11"/>
        </font>
        <fill>
          <patternFill patternType="solid">
            <bgColor theme="0" tint="-0.249977111117893"/>
          </patternFill>
        </fill>
      </dxf>
    </rfmt>
    <rcc rId="0" sId="1" dxf="1">
      <nc r="A93" t="inlineStr">
        <is>
          <t>3.3.1.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Vienkartiniai, mikrotominiai, R35;</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294" sId="1" ref="A93:XFD93" action="deleteRow">
    <undo index="65535" exp="area" dr="F93:F120" r="G121" sId="1"/>
    <undo index="0" exp="area" dr="C93:C120" r="G121" sId="1"/>
    <undo index="9" exp="area" dr="F93:F120" r="F121" sId="1"/>
    <undo index="65535" exp="area" dr="F93:F120" r="F121" sId="1"/>
    <undo index="0" exp="area" dr="C93:C120" r="F121" sId="1"/>
    <rfmt sheetId="1" xfDxf="1" sqref="A93:XFD93" start="0" length="0">
      <dxf>
        <font>
          <sz val="11"/>
        </font>
        <fill>
          <patternFill patternType="solid">
            <bgColor theme="0" tint="-0.249977111117893"/>
          </patternFill>
        </fill>
      </dxf>
    </rfmt>
    <rcc rId="0" sId="1" dxf="1">
      <nc r="A93" t="inlineStr">
        <is>
          <t>3.3.2.</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pagaminti iš nerūdijančio plieno, skirti rotaciniam mikrotomui;</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295" sId="1" ref="A93:XFD93" action="deleteRow">
    <undo index="65535" exp="area" dr="F93:F119" r="G120" sId="1"/>
    <undo index="0" exp="area" dr="C93:C119" r="G120" sId="1"/>
    <undo index="9" exp="area" dr="F93:F119" r="F120" sId="1"/>
    <undo index="65535" exp="area" dr="F93:F119" r="F120" sId="1"/>
    <undo index="0" exp="area" dr="C93:C119" r="F120" sId="1"/>
    <rfmt sheetId="1" xfDxf="1" sqref="A93:XFD93" start="0" length="0">
      <dxf>
        <font>
          <sz val="11"/>
        </font>
        <fill>
          <patternFill patternType="solid">
            <bgColor theme="0" tint="-0.249977111117893"/>
          </patternFill>
        </fill>
      </dxf>
    </rfmt>
    <rcc rId="0" sId="1" dxf="1">
      <nc r="A93" t="inlineStr">
        <is>
          <t>3.3.3.</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kokybiškam rutininiam parafininių audinių plonam pjovimui;</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296" sId="1" ref="A93:XFD93" action="deleteRow">
    <undo index="65535" exp="area" dr="F93:F118" r="G119" sId="1"/>
    <undo index="0" exp="area" dr="C93:C118" r="G119" sId="1"/>
    <undo index="9" exp="area" dr="F93:F118" r="F119" sId="1"/>
    <undo index="65535" exp="area" dr="F93:F118" r="F119" sId="1"/>
    <undo index="0" exp="area" dr="C93:C118" r="F119" sId="1"/>
    <rfmt sheetId="1" xfDxf="1" sqref="A93:XFD93" start="0" length="0">
      <dxf>
        <font>
          <sz val="11"/>
        </font>
        <fill>
          <patternFill patternType="solid">
            <bgColor theme="0" tint="-0.249977111117893"/>
          </patternFill>
        </fill>
      </dxf>
    </rfmt>
    <rcc rId="0" sId="1" dxf="1">
      <nc r="A93" t="inlineStr">
        <is>
          <t>3.3.4.</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skirti kietiems audiniams, žemo profilio;</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297" sId="1" ref="A93:XFD93" action="deleteRow">
    <undo index="65535" exp="area" dr="F93:F117" r="G118" sId="1"/>
    <undo index="0" exp="area" dr="C93:C117" r="G118" sId="1"/>
    <undo index="9" exp="area" dr="F93:F117" r="F118" sId="1"/>
    <undo index="65535" exp="area" dr="F93:F117" r="F118" sId="1"/>
    <undo index="0" exp="area" dr="C93:C117" r="F118" sId="1"/>
    <rfmt sheetId="1" xfDxf="1" sqref="A93:XFD93" start="0" length="0">
      <dxf>
        <font>
          <sz val="11"/>
        </font>
        <fill>
          <patternFill patternType="solid">
            <bgColor theme="0" tint="-0.249977111117893"/>
          </patternFill>
        </fill>
      </dxf>
    </rfmt>
    <rcc rId="0" sId="1" dxf="1">
      <nc r="A93" t="inlineStr">
        <is>
          <t>3.3.5.</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 xml:space="preserve">ašmens kampas - 35±0,5°, ilgis - 80 ± 1 mm, ašmuo užapvalintais galais, sustiprintas ašmenų kraštas; </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298" sId="1" ref="A93:XFD93" action="deleteRow">
    <undo index="65535" exp="area" dr="F93:F116" r="G117" sId="1"/>
    <undo index="0" exp="area" dr="C93:C116" r="G117" sId="1"/>
    <undo index="9" exp="area" dr="F93:F116" r="F117" sId="1"/>
    <undo index="65535" exp="area" dr="F93:F116" r="F117" sId="1"/>
    <undo index="0" exp="area" dr="C93:C116" r="F117" sId="1"/>
    <rfmt sheetId="1" xfDxf="1" sqref="A93:XFD93" start="0" length="0">
      <dxf>
        <font>
          <sz val="11"/>
        </font>
        <fill>
          <patternFill patternType="solid">
            <bgColor theme="0" tint="-0.249977111117893"/>
          </patternFill>
        </fill>
      </dxf>
    </rfmt>
    <rcc rId="0" sId="1" dxf="1">
      <nc r="A93" t="inlineStr">
        <is>
          <t>3.3.6.</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supakuoti po 50 ± 5 vnt.</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299" sId="1" ref="A93:XFD93" action="deleteRow">
    <undo index="65535" exp="area" dr="F93:F115" r="G116" sId="1"/>
    <undo index="0" exp="area" dr="C93:C115" r="G116" sId="1"/>
    <undo index="9" exp="area" dr="F93:F115" r="F116" sId="1"/>
    <undo index="65535" exp="area" dr="F93:F115" r="F116" sId="1"/>
    <undo index="0" exp="area" dr="C93:C115" r="F116" sId="1"/>
    <rfmt sheetId="1" xfDxf="1" sqref="A93:XFD93" start="0" length="0">
      <dxf>
        <font>
          <sz val="11"/>
        </font>
        <fill>
          <patternFill patternType="solid">
            <bgColor theme="0" tint="-0.249977111117893"/>
          </patternFill>
        </fill>
      </dxf>
    </rfmt>
    <rcc rId="0" sId="1" dxf="1">
      <nc r="A93" t="inlineStr">
        <is>
          <t>3.4.</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Histologiniai ašmenys sušaldytiems audiniams</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cc rId="0" sId="1" dxf="1">
      <nc r="C93">
        <v>2000</v>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93" t="inlineStr">
        <is>
          <t>vnt.</t>
        </is>
      </nc>
      <ndxf>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E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cc rId="0" sId="1" dxf="1">
      <nc r="F93">
        <f>IF(ISBLANK(E93),"", PRODUCT(C93,E93))</f>
      </nc>
      <ndxf>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G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fmt sheetId="1" sqref="H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rc>
  <rrc rId="300" sId="1" ref="A93:XFD93" action="deleteRow">
    <undo index="65535" exp="area" dr="F93:F114" r="G115" sId="1"/>
    <undo index="0" exp="area" dr="C93:C114" r="G115" sId="1"/>
    <undo index="9" exp="area" dr="F93:F114" r="F115" sId="1"/>
    <undo index="65535" exp="area" dr="F93:F114" r="F115" sId="1"/>
    <undo index="0" exp="area" dr="C93:C114" r="F115" sId="1"/>
    <rfmt sheetId="1" xfDxf="1" sqref="A93:XFD93" start="0" length="0">
      <dxf>
        <font>
          <sz val="11"/>
        </font>
        <fill>
          <patternFill patternType="solid">
            <bgColor theme="0" tint="-0.249977111117893"/>
          </patternFill>
        </fill>
      </dxf>
    </rfmt>
    <rcc rId="0" sId="1" dxf="1">
      <nc r="A93" t="inlineStr">
        <is>
          <t>3.4.1.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Vienkartiniai mikrotominiai C35;</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01" sId="1" ref="A93:XFD93" action="deleteRow">
    <undo index="65535" exp="area" dr="F93:F113" r="G114" sId="1"/>
    <undo index="0" exp="area" dr="C93:C113" r="G114" sId="1"/>
    <undo index="9" exp="area" dr="F93:F113" r="F114" sId="1"/>
    <undo index="65535" exp="area" dr="F93:F113" r="F114" sId="1"/>
    <undo index="0" exp="area" dr="C93:C113" r="F114" sId="1"/>
    <rfmt sheetId="1" xfDxf="1" sqref="A93:XFD93" start="0" length="0">
      <dxf>
        <font>
          <sz val="11"/>
        </font>
        <fill>
          <patternFill patternType="solid">
            <bgColor theme="0" tint="-0.249977111117893"/>
          </patternFill>
        </fill>
      </dxf>
    </rfmt>
    <rcc rId="0" sId="1" dxf="1">
      <nc r="A93" t="inlineStr">
        <is>
          <t>3.4.2.</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pagaminti iš karbonizuoto plieno;</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02" sId="1" ref="A93:XFD93" action="deleteRow">
    <undo index="65535" exp="area" dr="F93:F112" r="G113" sId="1"/>
    <undo index="0" exp="area" dr="C93:C112" r="G113" sId="1"/>
    <undo index="9" exp="area" dr="F93:F112" r="F113" sId="1"/>
    <undo index="65535" exp="area" dr="F93:F112" r="F113" sId="1"/>
    <undo index="0" exp="area" dr="C93:C112" r="F113" sId="1"/>
    <rfmt sheetId="1" xfDxf="1" sqref="A93:XFD93" start="0" length="0">
      <dxf>
        <font>
          <sz val="11"/>
        </font>
        <fill>
          <patternFill patternType="solid">
            <bgColor theme="0" tint="-0.249977111117893"/>
          </patternFill>
        </fill>
      </dxf>
    </rfmt>
    <rcc rId="0" sId="1" dxf="1">
      <nc r="A93" t="inlineStr">
        <is>
          <t>3.4.3.</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skirti kriotomui, sušaldytų mėginių pjovimui;</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03" sId="1" ref="A93:XFD93" action="deleteRow">
    <undo index="65535" exp="area" dr="F93:F111" r="G112" sId="1"/>
    <undo index="0" exp="area" dr="C93:C111" r="G112" sId="1"/>
    <undo index="9" exp="area" dr="F93:F111" r="F112" sId="1"/>
    <undo index="65535" exp="area" dr="F93:F111" r="F112" sId="1"/>
    <undo index="0" exp="area" dr="C93:C111" r="F112" sId="1"/>
    <rfmt sheetId="1" xfDxf="1" sqref="A93:XFD93" start="0" length="0">
      <dxf>
        <font>
          <sz val="11"/>
        </font>
        <fill>
          <patternFill patternType="solid">
            <bgColor theme="0" tint="-0.249977111117893"/>
          </patternFill>
        </fill>
      </dxf>
    </rfmt>
    <rcc rId="0" sId="1" dxf="1">
      <nc r="A93" t="inlineStr">
        <is>
          <t>3.4.4.</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 xml:space="preserve">ašmens ilgis - 80 ± 1 mm; </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04" sId="1" ref="A93:XFD93" action="deleteRow">
    <undo index="65535" exp="area" dr="F93:F110" r="G111" sId="1"/>
    <undo index="0" exp="area" dr="C93:C110" r="G111" sId="1"/>
    <undo index="9" exp="area" dr="F93:F110" r="F111" sId="1"/>
    <undo index="65535" exp="area" dr="F93:F110" r="F111" sId="1"/>
    <undo index="0" exp="area" dr="C93:C110" r="F111" sId="1"/>
    <rfmt sheetId="1" xfDxf="1" sqref="A93:XFD93" start="0" length="0">
      <dxf>
        <font>
          <sz val="11"/>
        </font>
        <fill>
          <patternFill patternType="solid">
            <bgColor theme="0" tint="-0.249977111117893"/>
          </patternFill>
        </fill>
      </dxf>
    </rfmt>
    <rcc rId="0" sId="1" dxf="1">
      <nc r="A93" t="inlineStr">
        <is>
          <t>3.4.5.</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 xml:space="preserve">ašmens kampas - 35±0,50; </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05" sId="1" ref="A93:XFD93" action="deleteRow">
    <undo index="65535" exp="area" dr="F93:F109" r="G110" sId="1"/>
    <undo index="0" exp="area" dr="C93:C109" r="G110" sId="1"/>
    <undo index="9" exp="area" dr="F93:F109" r="F110" sId="1"/>
    <undo index="65535" exp="area" dr="F93:F109" r="F110" sId="1"/>
    <undo index="0" exp="area" dr="C93:C109" r="F110" sId="1"/>
    <rfmt sheetId="1" xfDxf="1" sqref="A93:XFD93" start="0" length="0">
      <dxf>
        <font>
          <sz val="11"/>
        </font>
        <fill>
          <patternFill patternType="solid">
            <bgColor theme="0" tint="-0.249977111117893"/>
          </patternFill>
        </fill>
      </dxf>
    </rfmt>
    <rcc rId="0" sId="1" dxf="1">
      <nc r="A93" t="inlineStr">
        <is>
          <t>3.4.6.</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supakuoti po 20 ± 5 vienetų.</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06" sId="1" ref="A93:XFD93" action="deleteRow">
    <undo index="65535" exp="area" dr="F93:F108" r="G109" sId="1"/>
    <undo index="0" exp="area" dr="C93:C108" r="G109" sId="1"/>
    <undo index="9" exp="area" dr="F93:F108" r="F109" sId="1"/>
    <undo index="65535" exp="area" dr="F93:F108" r="F109" sId="1"/>
    <undo index="0" exp="area" dr="C93:C108" r="F109" sId="1"/>
    <rfmt sheetId="1" xfDxf="1" sqref="A93:XFD93" start="0" length="0">
      <dxf>
        <font>
          <sz val="11"/>
        </font>
        <fill>
          <patternFill patternType="solid">
            <bgColor theme="0" tint="-0.249977111117893"/>
          </patternFill>
        </fill>
      </dxf>
    </rfmt>
    <rcc rId="0" sId="1" dxf="1">
      <nc r="A93" t="inlineStr">
        <is>
          <t>3.5.</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Laikiklis histologiniams - mikrotominiams ašmenims</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cc rId="0" sId="1" dxf="1">
      <nc r="C93">
        <v>24</v>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93" t="inlineStr">
        <is>
          <t>vnt.</t>
        </is>
      </nc>
      <ndxf>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E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cc rId="0" sId="1" dxf="1">
      <nc r="F93">
        <f>IF(ISBLANK(E93),"", PRODUCT(C93,E93))</f>
      </nc>
      <ndxf>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G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fmt sheetId="1" sqref="H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rc>
  <rrc rId="307" sId="1" ref="A93:XFD93" action="deleteRow">
    <undo index="65535" exp="area" dr="F93:F107" r="G108" sId="1"/>
    <undo index="0" exp="area" dr="C93:C107" r="G108" sId="1"/>
    <undo index="9" exp="area" dr="F93:F107" r="F108" sId="1"/>
    <undo index="65535" exp="area" dr="F93:F107" r="F108" sId="1"/>
    <undo index="0" exp="area" dr="C93:C107" r="F108" sId="1"/>
    <rfmt sheetId="1" xfDxf="1" sqref="A93:XFD93" start="0" length="0">
      <dxf>
        <font>
          <sz val="11"/>
        </font>
        <fill>
          <patternFill patternType="solid">
            <bgColor theme="0" tint="-0.249977111117893"/>
          </patternFill>
        </fill>
      </dxf>
    </rfmt>
    <rcc rId="0" sId="1" dxf="1">
      <nc r="A93" t="inlineStr">
        <is>
          <t>3.5.1.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Žemo profilio mikrotominių peiliukų laikiklis / rankenėlė;</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08" sId="1" ref="A93:XFD93" action="deleteRow">
    <undo index="65535" exp="area" dr="F93:F106" r="G107" sId="1"/>
    <undo index="0" exp="area" dr="C93:C106" r="G107" sId="1"/>
    <undo index="9" exp="area" dr="F93:F106" r="F107" sId="1"/>
    <undo index="65535" exp="area" dr="F93:F106" r="F107" sId="1"/>
    <undo index="0" exp="area" dr="C93:C106" r="F107" sId="1"/>
    <rfmt sheetId="1" xfDxf="1" sqref="A93:XFD93" start="0" length="0">
      <dxf>
        <font>
          <sz val="11"/>
        </font>
        <fill>
          <patternFill patternType="solid">
            <bgColor theme="0" tint="-0.249977111117893"/>
          </patternFill>
        </fill>
      </dxf>
    </rfmt>
    <rcc rId="0" sId="1" dxf="1">
      <nc r="A93" t="inlineStr">
        <is>
          <t>3.5.2.</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rankenėlė – pagaminta iš cheminėms medžiagoms bei autoklavavimui atsparaus plastiko su nerūdijančio plieno galu 80 ± 1 mm ilgio peiliuko įstatymui;</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09" sId="1" ref="A93:XFD93" action="deleteRow">
    <undo index="65535" exp="area" dr="F93:F105" r="G106" sId="1"/>
    <undo index="0" exp="area" dr="C93:C105" r="G106" sId="1"/>
    <undo index="9" exp="area" dr="F93:F105" r="F106" sId="1"/>
    <undo index="65535" exp="area" dr="F93:F105" r="F106" sId="1"/>
    <undo index="0" exp="area" dr="C93:C105" r="F106" sId="1"/>
    <rfmt sheetId="1" xfDxf="1" sqref="A93:XFD93" start="0" length="0">
      <dxf>
        <font>
          <sz val="11"/>
        </font>
        <fill>
          <patternFill patternType="solid">
            <bgColor theme="0" tint="-0.249977111117893"/>
          </patternFill>
        </fill>
      </dxf>
    </rfmt>
    <rcc rId="0" sId="1" dxf="1">
      <nc r="A93" t="inlineStr">
        <is>
          <t>3.5.3.</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bendras ilgis 217 ± 5 mm;</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10" sId="1" ref="A93:XFD93" action="deleteRow">
    <undo index="65535" exp="area" dr="F93:F104" r="G105" sId="1"/>
    <undo index="0" exp="area" dr="C93:C104" r="G105" sId="1"/>
    <undo index="9" exp="area" dr="F93:F104" r="F105" sId="1"/>
    <undo index="65535" exp="area" dr="F93:F104" r="F105" sId="1"/>
    <undo index="0" exp="area" dr="C93:C104" r="F105" sId="1"/>
    <rfmt sheetId="1" xfDxf="1" sqref="A93:XFD93" start="0" length="0">
      <dxf>
        <font>
          <sz val="11"/>
        </font>
        <fill>
          <patternFill patternType="solid">
            <bgColor theme="0" tint="-0.249977111117893"/>
          </patternFill>
        </fill>
      </dxf>
    </rfmt>
    <rcc rId="0" sId="1" dxf="1">
      <nc r="A93" t="inlineStr">
        <is>
          <t>3.5.4.</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supakuoti po 1 vnt.</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11" sId="1" ref="A93:XFD93" action="deleteRow">
    <undo index="65535" exp="area" dr="F93:F103" r="G104" sId="1"/>
    <undo index="0" exp="area" dr="C93:C103" r="G104" sId="1"/>
    <undo index="9" exp="area" dr="F93:F103" r="F104" sId="1"/>
    <undo index="65535" exp="area" dr="F93:F103" r="F104" sId="1"/>
    <undo index="0" exp="area" dr="C93:C103" r="F104" sId="1"/>
    <rfmt sheetId="1" xfDxf="1" sqref="A93:XFD93" start="0" length="0">
      <dxf>
        <font>
          <sz val="11"/>
        </font>
        <fill>
          <patternFill patternType="solid">
            <bgColor theme="0" tint="-0.249977111117893"/>
          </patternFill>
        </fill>
      </dxf>
    </rfmt>
    <rcc rId="0" sId="1" dxf="1">
      <nc r="A93" t="inlineStr">
        <is>
          <t>3.6.</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Ašmenų laikiklis</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cc rId="0" sId="1" dxf="1">
      <nc r="C93">
        <v>24</v>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93" t="inlineStr">
        <is>
          <t>vnt.</t>
        </is>
      </nc>
      <ndxf>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E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cc rId="0" sId="1" dxf="1">
      <nc r="F93">
        <f>IF(ISBLANK(E93),"", PRODUCT(C93,E93))</f>
      </nc>
      <ndxf>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G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fmt sheetId="1" sqref="H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rc>
  <rrc rId="312" sId="1" ref="A93:XFD93" action="deleteRow">
    <undo index="65535" exp="area" dr="F93:F102" r="G103" sId="1"/>
    <undo index="0" exp="area" dr="C93:C102" r="G103" sId="1"/>
    <undo index="9" exp="area" dr="F93:F102" r="F103" sId="1"/>
    <undo index="65535" exp="area" dr="F93:F102" r="F103" sId="1"/>
    <undo index="0" exp="area" dr="C93:C102" r="F103" sId="1"/>
    <rfmt sheetId="1" xfDxf="1" sqref="A93:XFD93" start="0" length="0">
      <dxf>
        <font>
          <sz val="11"/>
        </font>
        <fill>
          <patternFill patternType="solid">
            <bgColor theme="0" tint="-0.249977111117893"/>
          </patternFill>
        </fill>
      </dxf>
    </rfmt>
    <rcc rId="0" sId="1" dxf="1">
      <nc r="A93" t="inlineStr">
        <is>
          <t>3.6.1.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Ašmenų laikiklis / rankenėlė, pagaminta iš medžio, tinkanti ašmenims;</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13" sId="1" ref="A93:XFD93" action="deleteRow">
    <undo index="65535" exp="area" dr="F93:F101" r="G102" sId="1"/>
    <undo index="0" exp="area" dr="C93:C101" r="G102" sId="1"/>
    <undo index="9" exp="area" dr="F93:F101" r="F102" sId="1"/>
    <undo index="65535" exp="area" dr="F93:F101" r="F102" sId="1"/>
    <undo index="0" exp="area" dr="C93:C101" r="F102" sId="1"/>
    <rfmt sheetId="1" xfDxf="1" sqref="A93:XFD93" start="0" length="0">
      <dxf>
        <font>
          <sz val="11"/>
        </font>
        <fill>
          <patternFill patternType="solid">
            <bgColor theme="0" tint="-0.249977111117893"/>
          </patternFill>
        </fill>
      </dxf>
    </rfmt>
    <rcc rId="0" sId="1" dxf="1">
      <nc r="A93" t="inlineStr">
        <is>
          <t>3.6.2.</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 xml:space="preserve">ilgis  260 ± 5 mm; </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14" sId="1" ref="A93:XFD93" action="deleteRow">
    <undo index="65535" exp="area" dr="F93:F100" r="G101" sId="1"/>
    <undo index="0" exp="area" dr="C93:C100" r="G101" sId="1"/>
    <undo index="9" exp="area" dr="F93:F100" r="F101" sId="1"/>
    <undo index="65535" exp="area" dr="F93:F100" r="F101" sId="1"/>
    <undo index="0" exp="area" dr="C93:C100" r="F101" sId="1"/>
    <rfmt sheetId="1" xfDxf="1" sqref="A93:XFD93" start="0" length="0">
      <dxf>
        <font>
          <sz val="11"/>
        </font>
        <fill>
          <patternFill patternType="solid">
            <bgColor theme="0" tint="-0.249977111117893"/>
          </patternFill>
        </fill>
      </dxf>
    </rfmt>
    <rcc rId="0" sId="1" dxf="1">
      <nc r="A93" t="inlineStr">
        <is>
          <t>3.6.3.</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supakuoti po 1 vnt</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15" sId="1" ref="A93:XFD93" action="deleteRow">
    <undo index="65535" exp="area" dr="F93:F99" r="G100" sId="1"/>
    <undo index="0" exp="area" dr="C93:C99" r="G100" sId="1"/>
    <undo index="9" exp="area" dr="F93:F99" r="F100" sId="1"/>
    <undo index="65535" exp="area" dr="F93:F99" r="F100" sId="1"/>
    <undo index="0" exp="area" dr="C93:C99" r="F100" sId="1"/>
    <rfmt sheetId="1" xfDxf="1" sqref="A93:XFD93" start="0" length="0">
      <dxf>
        <font>
          <sz val="11"/>
        </font>
        <fill>
          <patternFill patternType="solid">
            <bgColor theme="0" tint="-0.249977111117893"/>
          </patternFill>
        </fill>
      </dxf>
    </rfmt>
    <rcc rId="0" sId="1" dxf="1">
      <nc r="A93" t="inlineStr">
        <is>
          <t>3.7.</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Šepetėliai</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cc rId="0" sId="1" dxf="1">
      <nc r="C93">
        <v>150</v>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93" t="inlineStr">
        <is>
          <t>vnt.</t>
        </is>
      </nc>
      <ndxf>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E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cc rId="0" sId="1" dxf="1">
      <nc r="F93">
        <f>IF(ISBLANK(E93),"", PRODUCT(C93,E93))</f>
      </nc>
      <ndxf>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G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fmt sheetId="1" sqref="H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rc>
  <rrc rId="316" sId="1" ref="A93:XFD93" action="deleteRow">
    <undo index="65535" exp="area" dr="F93:F98" r="G99" sId="1"/>
    <undo index="0" exp="area" dr="C93:C98" r="G99" sId="1"/>
    <undo index="9" exp="area" dr="F93:F98" r="F99" sId="1"/>
    <undo index="65535" exp="area" dr="F93:F98" r="F99" sId="1"/>
    <undo index="0" exp="area" dr="C93:C98" r="F99" sId="1"/>
    <rfmt sheetId="1" xfDxf="1" sqref="A93:XFD93" start="0" length="0">
      <dxf>
        <font>
          <sz val="11"/>
        </font>
        <fill>
          <patternFill patternType="solid">
            <bgColor theme="0" tint="-0.249977111117893"/>
          </patternFill>
        </fill>
      </dxf>
    </rfmt>
    <rcc rId="0" sId="1" dxf="1">
      <nc r="A93" t="inlineStr">
        <is>
          <t>3.7.1.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Rankena pagaminta iš medžio, o šereliai iš jaučio plaukų;</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17" sId="1" ref="A93:XFD93" action="deleteRow">
    <undo index="65535" exp="area" dr="F93:F97" r="G98" sId="1"/>
    <undo index="0" exp="area" dr="C93:C97" r="G98" sId="1"/>
    <undo index="9" exp="area" dr="F93:F97" r="F98" sId="1"/>
    <undo index="65535" exp="area" dr="F93:F97" r="F98" sId="1"/>
    <undo index="0" exp="area" dr="C93:C97" r="F98" sId="1"/>
    <rfmt sheetId="1" xfDxf="1" sqref="A93:XFD93" start="0" length="0">
      <dxf>
        <font>
          <sz val="11"/>
        </font>
        <fill>
          <patternFill patternType="solid">
            <bgColor theme="0" tint="-0.249977111117893"/>
          </patternFill>
        </fill>
      </dxf>
    </rfmt>
    <rcc rId="0" sId="1" dxf="1">
      <nc r="A93" t="inlineStr">
        <is>
          <t>3.7.2.</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skirti darbui su mikrotomais / kriostatais švarios darbo zonos palaikymui;</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18" sId="1" ref="A93:XFD93" action="deleteRow">
    <undo index="65535" exp="area" dr="F93:F96" r="G97" sId="1"/>
    <undo index="0" exp="area" dr="C93:C96" r="G97" sId="1"/>
    <undo index="9" exp="area" dr="F93:F96" r="F97" sId="1"/>
    <undo index="65535" exp="area" dr="F93:F96" r="F97" sId="1"/>
    <undo index="0" exp="area" dr="C93:C96" r="F97" sId="1"/>
    <rfmt sheetId="1" xfDxf="1" sqref="A93:XFD93" start="0" length="0">
      <dxf>
        <font>
          <sz val="11"/>
        </font>
        <fill>
          <patternFill patternType="solid">
            <bgColor theme="0" tint="-0.249977111117893"/>
          </patternFill>
        </fill>
      </dxf>
    </rfmt>
    <rcc rId="0" sId="1" dxf="1">
      <nc r="A93" t="inlineStr">
        <is>
          <t>3.7.3.</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šepetėliai maži – 2 - jų dydžių,  pakuotėje ≤ 12 vnt;</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19" sId="1" ref="A93:XFD93" action="deleteRow">
    <undo index="65535" exp="area" dr="F93:F95" r="G96" sId="1"/>
    <undo index="0" exp="area" dr="C93:C95" r="G96" sId="1"/>
    <undo index="9" exp="area" dr="F93:F95" r="F96" sId="1"/>
    <undo index="65535" exp="area" dr="F93:F95" r="F96" sId="1"/>
    <undo index="0" exp="area" dr="C93:C95" r="F96" sId="1"/>
    <rfmt sheetId="1" xfDxf="1" sqref="A93:XFD93" start="0" length="0">
      <dxf>
        <font>
          <sz val="11"/>
        </font>
        <fill>
          <patternFill patternType="solid">
            <bgColor theme="0" tint="-0.249977111117893"/>
          </patternFill>
        </fill>
      </dxf>
    </rfmt>
    <rcc rId="0" sId="1" dxf="1">
      <nc r="A93" t="inlineStr">
        <is>
          <t>3.7.4.</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šepetėlis vidutinis - vieno dydžio, pakuotėje ≤ 10 vnt;</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20" sId="1" ref="A93:XFD93" action="deleteRow">
    <undo index="65535" exp="area" dr="F93:F94" r="G95" sId="1"/>
    <undo index="0" exp="area" dr="C93:C94" r="G95" sId="1"/>
    <undo index="9" exp="area" dr="F93:F94" r="F95" sId="1"/>
    <undo index="65535" exp="area" dr="F93:F94" r="F95" sId="1"/>
    <undo index="0" exp="area" dr="C93:C94" r="F95" sId="1"/>
    <rfmt sheetId="1" xfDxf="1" sqref="A93:XFD93" start="0" length="0">
      <dxf>
        <font>
          <sz val="11"/>
        </font>
        <fill>
          <patternFill patternType="solid">
            <bgColor theme="0" tint="-0.249977111117893"/>
          </patternFill>
        </fill>
      </dxf>
    </rfmt>
    <rcc rId="0" sId="1" dxf="1">
      <nc r="A93" t="inlineStr">
        <is>
          <t>3.7.5.</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apvalūs šepetėliai vidutiniai - 2 - jų dydžių, pakuotėje ≤ 12 vnt;</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21" sId="1" ref="A93:XFD93" action="deleteRow">
    <undo index="65535" exp="area" dr="F93" r="G94" sId="1"/>
    <undo index="0" exp="area" dr="C93" r="G94" sId="1"/>
    <undo index="9" exp="area" dr="F93" r="F94" sId="1"/>
    <undo index="65535" exp="area" dr="F93" r="F94" sId="1"/>
    <undo index="0" exp="area" dr="C93" r="F94" sId="1"/>
    <rfmt sheetId="1" xfDxf="1" sqref="A93:XFD93" start="0" length="0">
      <dxf>
        <font>
          <sz val="11"/>
        </font>
        <fill>
          <patternFill patternType="solid">
            <bgColor theme="0" tint="-0.249977111117893"/>
          </patternFill>
        </fill>
      </dxf>
    </rfmt>
    <rcc rId="0" sId="1" dxf="1">
      <nc r="A93" t="inlineStr">
        <is>
          <t>3.7.6.</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93" t="inlineStr">
        <is>
          <t xml:space="preserve">šepetėlis didelis / platus, pakuotėje ≤ 6 vnt.   </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93"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22" sId="1" ref="A93:XFD93" action="deleteRow">
    <undo index="6" exp="area" dr="F93:F94" r="F95" sId="1"/>
    <undo index="65535" exp="ref" dr="F93" r="F94" sId="1"/>
    <undo index="0" exp="ref" v="1" dr="F93" r="F94" sId="1"/>
    <rfmt sheetId="1" xfDxf="1" sqref="A93:XFD93" start="0" length="0">
      <dxf>
        <font>
          <sz val="11"/>
        </font>
        <fill>
          <patternFill patternType="solid">
            <bgColor theme="0" tint="-0.249977111117893"/>
          </patternFill>
        </fill>
      </dxf>
    </rfmt>
    <rfmt sheetId="1" sqref="B93" start="0" length="0">
      <dxf>
        <alignment vertical="top" wrapText="1"/>
      </dxf>
    </rfmt>
    <rcc rId="0" sId="1" dxf="1">
      <nc r="E93" t="inlineStr">
        <is>
          <t>Suma be PVM</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93">
        <f>IF((COUNT(#REF!)&lt;&gt;COUNT(#REF!)),"", ROUND(SUM(#REF!),2))</f>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93">
        <f>IF((COUNT(#REF!)&lt;&gt;COUNT(#REF!)),"Neužpildytos visų objektų kainos", "")</f>
      </nc>
      <ndxf>
        <fill>
          <patternFill>
            <fgColor rgb="FFBFBFBF"/>
            <bgColor rgb="FFBFBFBF"/>
          </patternFill>
        </fill>
      </ndxf>
    </rcc>
  </rrc>
  <rrc rId="323" sId="1" ref="A93:XFD93" action="deleteRow">
    <undo index="6" exp="area" dr="F93" r="F94" sId="1"/>
    <undo index="0" exp="ref" v="1" dr="F93" r="F94" sId="1"/>
    <rfmt sheetId="1" xfDxf="1" sqref="A93:XFD93" start="0" length="0">
      <dxf>
        <font>
          <sz val="11"/>
        </font>
        <fill>
          <patternFill patternType="solid">
            <bgColor theme="0" tint="-0.249977111117893"/>
          </patternFill>
        </fill>
      </dxf>
    </rfmt>
    <rfmt sheetId="1" sqref="B93" start="0" length="0">
      <dxf>
        <alignment vertical="top" wrapText="1"/>
      </dxf>
    </rfmt>
    <rcc rId="0" sId="1" dxf="1">
      <nc r="C93" t="inlineStr">
        <is>
          <t>Taikomas PVM dydis (%)</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D93"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cc rId="0" sId="1" dxf="1">
      <nc r="E93" t="inlineStr">
        <is>
          <t>PVM suma</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93">
        <f>IF(OR(#REF!="",D93=""),"", ROUND(PRODUCT(D93,#REF!)/100,2))</f>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93">
        <f>IF(D93="", "Nurodykite taikomą PVM dydį", "")</f>
      </nc>
      <ndxf>
        <fill>
          <patternFill>
            <fgColor rgb="FFBFBFBF"/>
            <bgColor rgb="FFBFBFBF"/>
          </patternFill>
        </fill>
      </ndxf>
    </rcc>
  </rrc>
  <rrc rId="324" sId="1" ref="A93:XFD93" action="deleteRow">
    <rfmt sheetId="1" xfDxf="1" sqref="A93:XFD93" start="0" length="0">
      <dxf>
        <font>
          <sz val="11"/>
        </font>
        <fill>
          <patternFill patternType="solid">
            <bgColor theme="0" tint="-0.249977111117893"/>
          </patternFill>
        </fill>
      </dxf>
    </rfmt>
    <rfmt sheetId="1" sqref="B93" start="0" length="0">
      <dxf>
        <alignment vertical="top" wrapText="1"/>
      </dxf>
    </rfmt>
    <rcc rId="0" sId="1" dxf="1">
      <nc r="E93" t="inlineStr">
        <is>
          <t>Suma su PVM</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93">
        <f>IF(ISBLANK(#REF!), "", ROUND(SUM(#REF!),2))</f>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rc>
  <rrc rId="325" sId="1" ref="A93:XFD93" action="deleteRow">
    <rfmt sheetId="1" xfDxf="1" sqref="A93:XFD93" start="0" length="0">
      <dxf>
        <font>
          <sz val="11"/>
        </font>
        <fill>
          <patternFill patternType="solid">
            <bgColor theme="0" tint="-0.249977111117893"/>
          </patternFill>
        </fill>
      </dxf>
    </rfmt>
    <rfmt sheetId="1" sqref="B93" start="0" length="0">
      <dxf>
        <alignment vertical="top" wrapText="1"/>
      </dxf>
    </rfmt>
  </rrc>
  <rrc rId="326" sId="1" ref="A127:XFD127" action="deleteRow">
    <rfmt sheetId="1" xfDxf="1" sqref="A127:XFD127" start="0" length="0">
      <dxf>
        <font>
          <sz val="11"/>
        </font>
        <fill>
          <patternFill patternType="solid">
            <bgColor theme="0" tint="-0.249977111117893"/>
          </patternFill>
        </fill>
      </dxf>
    </rfmt>
    <rcc rId="0" sId="1" dxf="1">
      <nc r="A127" t="inlineStr">
        <is>
          <t>6. DALIS</t>
        </is>
      </nc>
      <ndxf>
        <font>
          <b/>
          <sz val="11"/>
        </font>
        <fill>
          <patternFill>
            <fgColor rgb="FFBFBFBF"/>
            <bgColor rgb="FFBFBFBF"/>
          </patternFill>
        </fill>
      </ndxf>
    </rcc>
    <rcc rId="0" sId="1" dxf="1">
      <nc r="B127" t="inlineStr">
        <is>
          <t>CENTRIFUGINIAI KŪGINIAI MĖGINTUVĖLIAI</t>
        </is>
      </nc>
      <ndxf>
        <font>
          <b/>
          <sz val="11"/>
        </font>
        <fill>
          <patternFill>
            <fgColor rgb="FFBFBFBF"/>
            <bgColor rgb="FFBFBFBF"/>
          </patternFill>
        </fill>
        <alignment vertical="top" wrapText="1"/>
      </ndxf>
    </rcc>
  </rrc>
  <rrc rId="327"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rc>
  <rrc rId="328" sId="1" ref="A127:XFD127" action="deleteRow">
    <rfmt sheetId="1" xfDxf="1" sqref="A127:XFD127" start="0" length="0">
      <dxf>
        <font>
          <sz val="11"/>
        </font>
        <fill>
          <patternFill patternType="solid">
            <bgColor theme="0" tint="-0.249977111117893"/>
          </patternFill>
        </fill>
      </dxf>
    </rfmt>
    <rcc rId="0" sId="1" dxf="1">
      <nc r="A127" t="inlineStr">
        <is>
          <t>Tiekėjo pasiūlymas:</t>
        </is>
      </nc>
      <ndxf>
        <font>
          <b/>
          <sz val="11"/>
        </font>
        <fill>
          <patternFill>
            <fgColor rgb="FFBFBFBF"/>
            <bgColor rgb="FFBFBFBF"/>
          </patternFill>
        </fill>
      </ndxf>
    </rcc>
    <rfmt sheetId="1" sqref="B127" start="0" length="0">
      <dxf>
        <alignment vertical="top" wrapText="1"/>
      </dxf>
    </rfmt>
  </rrc>
  <rrc rId="329" sId="1" ref="A127:XFD127" action="deleteRow">
    <rfmt sheetId="1" xfDxf="1" sqref="A127:XFD127" start="0" length="0">
      <dxf>
        <font>
          <sz val="11"/>
        </font>
        <fill>
          <patternFill patternType="solid">
            <bgColor theme="0" tint="-0.249977111117893"/>
          </patternFill>
        </fill>
        <alignment horizontal="center" wrapText="1"/>
      </dxf>
    </rfmt>
    <rcc rId="0" sId="1" dxf="1">
      <nc r="A127" t="inlineStr">
        <is>
          <t>Nr.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Pavadinimas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C127" t="inlineStr">
        <is>
          <t>Maksimalus kiekis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127" t="inlineStr">
        <is>
          <t>Mato vienetas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E127" t="inlineStr">
        <is>
          <t>Kaina be PVM, Eur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27" t="inlineStr">
        <is>
          <t>Suma be PVM, Eur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27" t="inlineStr">
        <is>
          <t>Prekės pavadinimas, REF kodas, gamintojas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H127" t="inlineStr">
        <is>
          <t>Gamintojo techninės charakteristikos ir atitikimo techniniams reikalavimams patvirtinimas su nuoroda į kartu su pasiūlymu pateikto dokumento puslapį. Pildo tiekėjas↓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rc>
  <rrc rId="330" sId="1" ref="A127:XFD127" action="deleteRow">
    <rfmt sheetId="1" xfDxf="1" sqref="A127:XFD127" start="0" length="0">
      <dxf>
        <font>
          <sz val="11"/>
        </font>
        <fill>
          <patternFill patternType="solid">
            <bgColor theme="0" tint="-0.249977111117893"/>
          </patternFill>
        </fill>
      </dxf>
    </rfmt>
    <rcc rId="0" sId="1" dxf="1">
      <nc r="A127" t="inlineStr">
        <is>
          <t>6.</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Centrifuginiai kūginiai mėgintuvėliai</t>
        </is>
      </nc>
      <ndxf>
        <font>
          <b/>
          <sz val="11"/>
        </font>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rc>
  <rrc rId="331" sId="1" ref="A127:XFD127" action="deleteRow">
    <undo index="65535" exp="area" dr="F127:F136" r="G137" sId="1"/>
    <undo index="0" exp="area" dr="C127:C136" r="G137" sId="1"/>
    <undo index="9" exp="area" dr="F127:F136" r="F137" sId="1"/>
    <undo index="65535" exp="area" dr="F127:F136" r="F137" sId="1"/>
    <undo index="0" exp="area" dr="C127:C136" r="F137" sId="1"/>
    <rfmt sheetId="1" xfDxf="1" sqref="A127:XFD127" start="0" length="0">
      <dxf>
        <font>
          <sz val="11"/>
        </font>
        <fill>
          <patternFill patternType="solid">
            <bgColor theme="0" tint="-0.249977111117893"/>
          </patternFill>
        </fill>
      </dxf>
    </rfmt>
    <rcc rId="0" sId="1" dxf="1">
      <nc r="A127" t="inlineStr">
        <is>
          <t>6.1.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Centrifuginiai kūginiai mėgintuvėliai</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cc rId="0" sId="1" dxf="1">
      <nc r="C127">
        <v>1000</v>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127" t="inlineStr">
        <is>
          <t>vnt.</t>
        </is>
      </nc>
      <ndxf>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E127"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cc rId="0" sId="1" dxf="1">
      <nc r="F127">
        <f>IF(ISBLANK(E127),"", PRODUCT(C127,E127))</f>
      </nc>
      <ndxf>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G127"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fmt sheetId="1" sqref="H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rc>
  <rrc rId="332" sId="1" ref="A127:XFD127" action="deleteRow">
    <undo index="65535" exp="area" dr="F127:F135" r="G136" sId="1"/>
    <undo index="0" exp="area" dr="C127:C135" r="G136" sId="1"/>
    <undo index="9" exp="area" dr="F127:F135" r="F136" sId="1"/>
    <undo index="65535" exp="area" dr="F127:F135" r="F136" sId="1"/>
    <undo index="0" exp="area" dr="C127:C135" r="F136" sId="1"/>
    <rfmt sheetId="1" xfDxf="1" sqref="A127:XFD127" start="0" length="0">
      <dxf>
        <font>
          <sz val="11"/>
        </font>
        <fill>
          <patternFill patternType="solid">
            <bgColor theme="0" tint="-0.249977111117893"/>
          </patternFill>
        </fill>
      </dxf>
    </rfmt>
    <rcc rId="0" sId="1" dxf="1">
      <nc r="A127" t="inlineStr">
        <is>
          <t>6.1.1.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Sterilūs;</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27"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33" sId="1" ref="A127:XFD127" action="deleteRow">
    <undo index="65535" exp="area" dr="F127:F134" r="G135" sId="1"/>
    <undo index="0" exp="area" dr="C127:C134" r="G135" sId="1"/>
    <undo index="9" exp="area" dr="F127:F134" r="F135" sId="1"/>
    <undo index="65535" exp="area" dr="F127:F134" r="F135" sId="1"/>
    <undo index="0" exp="area" dr="C127:C134" r="F135" sId="1"/>
    <rfmt sheetId="1" xfDxf="1" sqref="A127:XFD127" start="0" length="0">
      <dxf>
        <font>
          <sz val="11"/>
        </font>
        <fill>
          <patternFill patternType="solid">
            <bgColor theme="0" tint="-0.249977111117893"/>
          </patternFill>
        </fill>
      </dxf>
    </rfmt>
    <rcc rId="0" sId="1" dxf="1">
      <nc r="A127" t="inlineStr">
        <is>
          <t>6.1.2.</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pagaminti iš polipropileno ar lygiavertės medžiagos;</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27"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34" sId="1" ref="A127:XFD127" action="deleteRow">
    <undo index="65535" exp="area" dr="F127:F133" r="G134" sId="1"/>
    <undo index="0" exp="area" dr="C127:C133" r="G134" sId="1"/>
    <undo index="9" exp="area" dr="F127:F133" r="F134" sId="1"/>
    <undo index="65535" exp="area" dr="F127:F133" r="F134" sId="1"/>
    <undo index="0" exp="area" dr="C127:C133" r="F134" sId="1"/>
    <rfmt sheetId="1" xfDxf="1" sqref="A127:XFD127" start="0" length="0">
      <dxf>
        <font>
          <sz val="11"/>
        </font>
        <fill>
          <patternFill patternType="solid">
            <bgColor theme="0" tint="-0.249977111117893"/>
          </patternFill>
        </fill>
      </dxf>
    </rfmt>
    <rcc rId="0" sId="1" dxf="1">
      <nc r="A127" t="inlineStr">
        <is>
          <t>6.1.3.</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skirti naudoti centrifugose, turi atlaikyti apkrovą (RCF)  ≥ 6000 x g;</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27"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35" sId="1" ref="A127:XFD127" action="deleteRow">
    <undo index="65535" exp="area" dr="F127:F132" r="G133" sId="1"/>
    <undo index="0" exp="area" dr="C127:C132" r="G133" sId="1"/>
    <undo index="9" exp="area" dr="F127:F132" r="F133" sId="1"/>
    <undo index="65535" exp="area" dr="F127:F132" r="F133" sId="1"/>
    <undo index="0" exp="area" dr="C127:C132" r="F133" sId="1"/>
    <rfmt sheetId="1" xfDxf="1" sqref="A127:XFD127" start="0" length="0">
      <dxf>
        <font>
          <sz val="11"/>
        </font>
        <fill>
          <patternFill patternType="solid">
            <bgColor theme="0" tint="-0.249977111117893"/>
          </patternFill>
        </fill>
      </dxf>
    </rfmt>
    <rcc rId="0" sId="1" dxf="1">
      <nc r="A127" t="inlineStr">
        <is>
          <t>6.1.4.</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atsparūs ekstremalioms temperatūroms nuo -80 ºC iki +120 ºC;</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27"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36" sId="1" ref="A127:XFD127" action="deleteRow">
    <undo index="65535" exp="area" dr="F127:F131" r="G132" sId="1"/>
    <undo index="0" exp="area" dr="C127:C131" r="G132" sId="1"/>
    <undo index="9" exp="area" dr="F127:F131" r="F132" sId="1"/>
    <undo index="65535" exp="area" dr="F127:F131" r="F132" sId="1"/>
    <undo index="0" exp="area" dr="C127:C131" r="F132" sId="1"/>
    <rfmt sheetId="1" xfDxf="1" sqref="A127:XFD127" start="0" length="0">
      <dxf>
        <font>
          <sz val="11"/>
        </font>
        <fill>
          <patternFill patternType="solid">
            <bgColor theme="0" tint="-0.249977111117893"/>
          </patternFill>
        </fill>
      </dxf>
    </rfmt>
    <rcc rId="0" sId="1" dxf="1">
      <nc r="A127" t="inlineStr">
        <is>
          <t>6.1.5.</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15ml ± 0,5 mm tūrio, sugraduoti nuo 2 iki 15 ml;</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27"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37" sId="1" ref="A127:XFD127" action="deleteRow">
    <undo index="65535" exp="area" dr="F127:F130" r="G131" sId="1"/>
    <undo index="0" exp="area" dr="C127:C130" r="G131" sId="1"/>
    <undo index="9" exp="area" dr="F127:F130" r="F131" sId="1"/>
    <undo index="65535" exp="area" dr="F127:F130" r="F131" sId="1"/>
    <undo index="0" exp="area" dr="C127:C130" r="F131" sId="1"/>
    <rfmt sheetId="1" xfDxf="1" sqref="A127:XFD127" start="0" length="0">
      <dxf>
        <font>
          <sz val="11"/>
        </font>
        <fill>
          <patternFill patternType="solid">
            <bgColor theme="0" tint="-0.249977111117893"/>
          </patternFill>
        </fill>
      </dxf>
    </rfmt>
    <rcc rId="0" sId="1" dxf="1">
      <nc r="A127" t="inlineStr">
        <is>
          <t>6.1.6.</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skersmuo 17mm ± 0,5 mm, ilgis 120mm ± 1 mm.</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27"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38" sId="1" ref="A127:XFD127" action="deleteRow">
    <undo index="65535" exp="area" dr="F127:F129" r="G130" sId="1"/>
    <undo index="0" exp="area" dr="C127:C129" r="G130" sId="1"/>
    <undo index="9" exp="area" dr="F127:F129" r="F130" sId="1"/>
    <undo index="65535" exp="area" dr="F127:F129" r="F130" sId="1"/>
    <undo index="0" exp="area" dr="C127:C129" r="F130" sId="1"/>
    <rfmt sheetId="1" xfDxf="1" sqref="A127:XFD127" start="0" length="0">
      <dxf>
        <font>
          <sz val="11"/>
        </font>
        <fill>
          <patternFill patternType="solid">
            <bgColor theme="0" tint="-0.249977111117893"/>
          </patternFill>
        </fill>
      </dxf>
    </rfmt>
    <rcc rId="0" sId="1" dxf="1">
      <nc r="A127" t="inlineStr">
        <is>
          <t>6.1.7.</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turi užsukamą kamštelį;</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27"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39" sId="1" ref="A127:XFD127" action="deleteRow">
    <undo index="65535" exp="area" dr="F127:F128" r="G129" sId="1"/>
    <undo index="0" exp="area" dr="C127:C128" r="G129" sId="1"/>
    <undo index="9" exp="area" dr="F127:F128" r="F129" sId="1"/>
    <undo index="65535" exp="area" dr="F127:F128" r="F129" sId="1"/>
    <undo index="0" exp="area" dr="C127:C128" r="F129" sId="1"/>
    <rfmt sheetId="1" xfDxf="1" sqref="A127:XFD127" start="0" length="0">
      <dxf>
        <font>
          <sz val="11"/>
        </font>
        <fill>
          <patternFill patternType="solid">
            <bgColor theme="0" tint="-0.249977111117893"/>
          </patternFill>
        </fill>
      </dxf>
    </rfmt>
    <rcc rId="0" sId="1" dxf="1">
      <nc r="A127" t="inlineStr">
        <is>
          <t>6.1.8.</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turi laukelį, skirtą užrašymui;</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27"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40" sId="1" ref="A127:XFD127" action="deleteRow">
    <undo index="65535" exp="area" dr="F127" r="G128" sId="1"/>
    <undo index="0" exp="area" dr="C127" r="G128" sId="1"/>
    <undo index="9" exp="area" dr="F127" r="F128" sId="1"/>
    <undo index="65535" exp="area" dr="F127" r="F128" sId="1"/>
    <undo index="0" exp="area" dr="C127" r="F128" sId="1"/>
    <rfmt sheetId="1" xfDxf="1" sqref="A127:XFD127" start="0" length="0">
      <dxf>
        <font>
          <sz val="11"/>
        </font>
        <fill>
          <patternFill patternType="solid">
            <bgColor theme="0" tint="-0.249977111117893"/>
          </patternFill>
        </fill>
      </dxf>
    </rfmt>
    <rcc rId="0" sId="1" dxf="1">
      <nc r="A127" t="inlineStr">
        <is>
          <t>6.1.9.</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supakuoti po 50 - 100 vnt.;</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27"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41" sId="1" ref="A127:XFD127" action="deleteRow">
    <undo index="6" exp="area" dr="F127:F128" r="F129" sId="1"/>
    <undo index="65535" exp="ref" dr="F127" r="F128" sId="1"/>
    <undo index="0" exp="ref" v="1" dr="F127" r="F128" sId="1"/>
    <rfmt sheetId="1" xfDxf="1" sqref="A127:XFD127" start="0" length="0">
      <dxf>
        <font>
          <sz val="11"/>
        </font>
        <fill>
          <patternFill patternType="solid">
            <bgColor theme="0" tint="-0.249977111117893"/>
          </patternFill>
        </fill>
      </dxf>
    </rfmt>
    <rfmt sheetId="1" sqref="B127" start="0" length="0">
      <dxf>
        <alignment vertical="top" wrapText="1"/>
      </dxf>
    </rfmt>
    <rcc rId="0" sId="1" dxf="1">
      <nc r="E127" t="inlineStr">
        <is>
          <t>Suma be PVM</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27">
        <f>IF((COUNT(#REF!)&lt;&gt;COUNT(#REF!)),"", ROUND(SUM(#REF!),2))</f>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27">
        <f>IF((COUNT(#REF!)&lt;&gt;COUNT(#REF!)),"Neužpildytos visų objektų kainos", "")</f>
      </nc>
      <ndxf>
        <fill>
          <patternFill>
            <fgColor rgb="FFBFBFBF"/>
            <bgColor rgb="FFBFBFBF"/>
          </patternFill>
        </fill>
      </ndxf>
    </rcc>
  </rrc>
  <rrc rId="342" sId="1" ref="A127:XFD127" action="deleteRow">
    <undo index="6" exp="area" dr="F127" r="F128" sId="1"/>
    <undo index="0" exp="ref" v="1" dr="F127" r="F128" sId="1"/>
    <rfmt sheetId="1" xfDxf="1" sqref="A127:XFD127" start="0" length="0">
      <dxf>
        <font>
          <sz val="11"/>
        </font>
        <fill>
          <patternFill patternType="solid">
            <bgColor theme="0" tint="-0.249977111117893"/>
          </patternFill>
        </fill>
      </dxf>
    </rfmt>
    <rfmt sheetId="1" sqref="B127" start="0" length="0">
      <dxf>
        <alignment vertical="top" wrapText="1"/>
      </dxf>
    </rfmt>
    <rcc rId="0" sId="1" dxf="1">
      <nc r="C127" t="inlineStr">
        <is>
          <t>Taikomas PVM dydis (%)</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D127"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cc rId="0" sId="1" dxf="1">
      <nc r="E127" t="inlineStr">
        <is>
          <t>PVM suma</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27">
        <f>IF(OR(#REF!="",D127=""),"", ROUND(PRODUCT(D127,#REF!)/100,2))</f>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27">
        <f>IF(D127="", "Nurodykite taikomą PVM dydį", "")</f>
      </nc>
      <ndxf>
        <fill>
          <patternFill>
            <fgColor rgb="FFBFBFBF"/>
            <bgColor rgb="FFBFBFBF"/>
          </patternFill>
        </fill>
      </ndxf>
    </rcc>
  </rrc>
  <rrc rId="343"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cc rId="0" sId="1" dxf="1">
      <nc r="E127" t="inlineStr">
        <is>
          <t>Suma su PVM</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27">
        <f>IF(ISBLANK(#REF!), "", ROUND(SUM(#REF!),2))</f>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rc>
  <rrc rId="344"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rc>
  <rrc rId="345"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rc>
  <rrc rId="346"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rc>
  <rrc rId="347" sId="1" ref="A127:XFD127" action="deleteRow">
    <rfmt sheetId="1" xfDxf="1" sqref="A127:XFD127" start="0" length="0">
      <dxf>
        <font>
          <sz val="11"/>
        </font>
        <fill>
          <patternFill patternType="solid">
            <bgColor theme="0" tint="-0.249977111117893"/>
          </patternFill>
        </fill>
      </dxf>
    </rfmt>
    <rcc rId="0" sId="1" dxf="1">
      <nc r="A127" t="inlineStr">
        <is>
          <t>7. DALIS</t>
        </is>
      </nc>
      <ndxf>
        <font>
          <b/>
          <sz val="11"/>
        </font>
        <fill>
          <patternFill>
            <fgColor rgb="FFBFBFBF"/>
            <bgColor rgb="FFBFBFBF"/>
          </patternFill>
        </fill>
      </ndxf>
    </rcc>
    <rcc rId="0" sId="1" dxf="1">
      <nc r="B127" t="inlineStr">
        <is>
          <t>PASTERO PIPETĖS</t>
        </is>
      </nc>
      <ndxf>
        <font>
          <b/>
          <sz val="11"/>
        </font>
        <fill>
          <patternFill>
            <fgColor rgb="FFBFBFBF"/>
            <bgColor rgb="FFBFBFBF"/>
          </patternFill>
        </fill>
        <alignment vertical="top" wrapText="1"/>
      </ndxf>
    </rcc>
  </rrc>
  <rrc rId="348"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rc>
  <rrc rId="349" sId="1" ref="A127:XFD127" action="deleteRow">
    <rfmt sheetId="1" xfDxf="1" sqref="A127:XFD127" start="0" length="0">
      <dxf>
        <font>
          <sz val="11"/>
        </font>
        <fill>
          <patternFill patternType="solid">
            <bgColor theme="0" tint="-0.249977111117893"/>
          </patternFill>
        </fill>
      </dxf>
    </rfmt>
    <rcc rId="0" sId="1" dxf="1">
      <nc r="A127" t="inlineStr">
        <is>
          <t>Tiekėjo pasiūlymas:</t>
        </is>
      </nc>
      <ndxf>
        <font>
          <b/>
          <sz val="11"/>
        </font>
        <fill>
          <patternFill>
            <fgColor rgb="FFBFBFBF"/>
            <bgColor rgb="FFBFBFBF"/>
          </patternFill>
        </fill>
      </ndxf>
    </rcc>
    <rfmt sheetId="1" sqref="B127" start="0" length="0">
      <dxf>
        <alignment vertical="top" wrapText="1"/>
      </dxf>
    </rfmt>
  </rrc>
  <rrc rId="350" sId="1" ref="A127:XFD127" action="deleteRow">
    <rfmt sheetId="1" xfDxf="1" sqref="A127:XFD127" start="0" length="0">
      <dxf>
        <font>
          <sz val="11"/>
        </font>
        <fill>
          <patternFill patternType="solid">
            <bgColor theme="0" tint="-0.249977111117893"/>
          </patternFill>
        </fill>
        <alignment horizontal="center" wrapText="1"/>
      </dxf>
    </rfmt>
    <rcc rId="0" sId="1" dxf="1">
      <nc r="A127" t="inlineStr">
        <is>
          <t>Nr.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Pavadinimas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C127" t="inlineStr">
        <is>
          <t>Maksimalus kiekis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127" t="inlineStr">
        <is>
          <t>Mato vienetas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E127" t="inlineStr">
        <is>
          <t>Kaina be PVM, Eur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27" t="inlineStr">
        <is>
          <t>Suma be PVM, Eur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27" t="inlineStr">
        <is>
          <t>Prekės pavadinimas, REF kodas, gamintojas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H127" t="inlineStr">
        <is>
          <t>Gamintojo techninės charakteristikos ir atitikimo techniniams reikalavimams patvirtinimas su nuoroda į kartu su pasiūlymu pateikto dokumento puslapį. Pildo tiekėjas↓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rc>
  <rrc rId="351" sId="1" ref="A127:XFD127" action="deleteRow">
    <rfmt sheetId="1" xfDxf="1" sqref="A127:XFD127" start="0" length="0">
      <dxf>
        <font>
          <sz val="11"/>
        </font>
        <fill>
          <patternFill patternType="solid">
            <bgColor theme="0" tint="-0.249977111117893"/>
          </patternFill>
        </fill>
      </dxf>
    </rfmt>
    <rcc rId="0" sId="1" dxf="1">
      <nc r="A127" t="inlineStr">
        <is>
          <t>7.</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Pastero pipetės</t>
        </is>
      </nc>
      <ndxf>
        <font>
          <b/>
          <sz val="11"/>
        </font>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rc>
  <rrc rId="352" sId="1" ref="A127:XFD127" action="deleteRow">
    <undo index="65535" exp="area" dr="F127:F133" r="G134" sId="1"/>
    <undo index="0" exp="area" dr="C127:C133" r="G134" sId="1"/>
    <undo index="9" exp="area" dr="F127:F133" r="F134" sId="1"/>
    <undo index="65535" exp="area" dr="F127:F133" r="F134" sId="1"/>
    <undo index="0" exp="area" dr="C127:C133" r="F134" sId="1"/>
    <rfmt sheetId="1" xfDxf="1" sqref="A127:XFD127" start="0" length="0">
      <dxf>
        <font>
          <sz val="11"/>
        </font>
        <fill>
          <patternFill patternType="solid">
            <bgColor theme="0" tint="-0.249977111117893"/>
          </patternFill>
        </fill>
      </dxf>
    </rfmt>
    <rcc rId="0" sId="1" dxf="1">
      <nc r="A127" t="inlineStr">
        <is>
          <t>7.1.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Pastero pipetės</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cc rId="0" sId="1" dxf="1">
      <nc r="C127">
        <v>8000</v>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127" t="inlineStr">
        <is>
          <t>vnt.</t>
        </is>
      </nc>
      <ndxf>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E127"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cc rId="0" sId="1" dxf="1">
      <nc r="F127">
        <f>IF(ISBLANK(E127),"", PRODUCT(C127,E127))</f>
      </nc>
      <ndxf>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G127"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fmt sheetId="1" sqref="H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rc>
  <rrc rId="353" sId="1" ref="A127:XFD127" action="deleteRow">
    <undo index="65535" exp="area" dr="F127:F132" r="G133" sId="1"/>
    <undo index="0" exp="area" dr="C127:C132" r="G133" sId="1"/>
    <undo index="9" exp="area" dr="F127:F132" r="F133" sId="1"/>
    <undo index="65535" exp="area" dr="F127:F132" r="F133" sId="1"/>
    <undo index="0" exp="area" dr="C127:C132" r="F133" sId="1"/>
    <rfmt sheetId="1" xfDxf="1" sqref="A127:XFD127" start="0" length="0">
      <dxf>
        <font>
          <sz val="11"/>
        </font>
        <fill>
          <patternFill patternType="solid">
            <bgColor theme="0" tint="-0.249977111117893"/>
          </patternFill>
        </fill>
      </dxf>
    </rfmt>
    <rcc rId="0" sId="1" dxf="1">
      <nc r="A127" t="inlineStr">
        <is>
          <t>7.1.1.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Vienkartinė polietileno pipetė su padalomis kas 0,5ml ;</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27"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54" sId="1" ref="A127:XFD127" action="deleteRow">
    <undo index="65535" exp="area" dr="F127:F131" r="G132" sId="1"/>
    <undo index="0" exp="area" dr="C127:C131" r="G132" sId="1"/>
    <undo index="9" exp="area" dr="F127:F131" r="F132" sId="1"/>
    <undo index="65535" exp="area" dr="F127:F131" r="F132" sId="1"/>
    <undo index="0" exp="area" dr="C127:C131" r="F132" sId="1"/>
    <rfmt sheetId="1" xfDxf="1" sqref="A127:XFD127" start="0" length="0">
      <dxf>
        <font>
          <sz val="11"/>
        </font>
        <fill>
          <patternFill patternType="solid">
            <bgColor theme="0" tint="-0.249977111117893"/>
          </patternFill>
        </fill>
      </dxf>
    </rfmt>
    <rcc rId="0" sId="1" dxf="1">
      <nc r="A127" t="inlineStr">
        <is>
          <t>7.1.2.</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ilgis 160,00 mm ± 10 mm;</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27"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55" sId="1" ref="A127:XFD127" action="deleteRow">
    <undo index="65535" exp="area" dr="F127:F130" r="G131" sId="1"/>
    <undo index="0" exp="area" dr="C127:C130" r="G131" sId="1"/>
    <undo index="9" exp="area" dr="F127:F130" r="F131" sId="1"/>
    <undo index="65535" exp="area" dr="F127:F130" r="F131" sId="1"/>
    <undo index="0" exp="area" dr="C127:C130" r="F131" sId="1"/>
    <rfmt sheetId="1" xfDxf="1" sqref="A127:XFD127" start="0" length="0">
      <dxf>
        <font>
          <sz val="11"/>
        </font>
        <fill>
          <patternFill patternType="solid">
            <bgColor theme="0" tint="-0.249977111117893"/>
          </patternFill>
        </fill>
      </dxf>
    </rfmt>
    <rcc rId="0" sId="1" dxf="1">
      <nc r="A127" t="inlineStr">
        <is>
          <t>7.1.3.</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tūris 3 ml ± 0,1 ml;</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27"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56" sId="1" ref="A127:XFD127" action="deleteRow">
    <undo index="65535" exp="area" dr="F127:F129" r="G130" sId="1"/>
    <undo index="0" exp="area" dr="C127:C129" r="G130" sId="1"/>
    <undo index="9" exp="area" dr="F127:F129" r="F130" sId="1"/>
    <undo index="65535" exp="area" dr="F127:F129" r="F130" sId="1"/>
    <undo index="0" exp="area" dr="C127:C129" r="F130" sId="1"/>
    <rfmt sheetId="1" xfDxf="1" sqref="A127:XFD127" start="0" length="0">
      <dxf>
        <font>
          <sz val="11"/>
        </font>
        <fill>
          <patternFill patternType="solid">
            <bgColor theme="0" tint="-0.249977111117893"/>
          </patternFill>
        </fill>
      </dxf>
    </rfmt>
    <rcc rId="0" sId="1" dxf="1">
      <nc r="A127" t="inlineStr">
        <is>
          <t>7.1.4.</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plonas galas užtikrina tikslų mėginio pernešimą;</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27"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57" sId="1" ref="A127:XFD127" action="deleteRow">
    <undo index="65535" exp="area" dr="F127:F128" r="G129" sId="1"/>
    <undo index="0" exp="area" dr="C127:C128" r="G129" sId="1"/>
    <undo index="9" exp="area" dr="F127:F128" r="F129" sId="1"/>
    <undo index="65535" exp="area" dr="F127:F128" r="F129" sId="1"/>
    <undo index="0" exp="area" dr="C127:C128" r="F129" sId="1"/>
    <rfmt sheetId="1" xfDxf="1" sqref="A127:XFD127" start="0" length="0">
      <dxf>
        <font>
          <sz val="11"/>
        </font>
        <fill>
          <patternFill patternType="solid">
            <bgColor theme="0" tint="-0.249977111117893"/>
          </patternFill>
        </fill>
      </dxf>
    </rfmt>
    <rcc rId="0" sId="1" dxf="1">
      <nc r="A127" t="inlineStr">
        <is>
          <t>7.1.5.</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nesterilios pipetės supakuotos į maišus;</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27"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58" sId="1" ref="A127:XFD127" action="deleteRow">
    <undo index="65535" exp="area" dr="F127" r="G128" sId="1"/>
    <undo index="0" exp="area" dr="C127" r="G128" sId="1"/>
    <undo index="9" exp="area" dr="F127" r="F128" sId="1"/>
    <undo index="65535" exp="area" dr="F127" r="F128" sId="1"/>
    <undo index="0" exp="area" dr="C127" r="F128" sId="1"/>
    <rfmt sheetId="1" xfDxf="1" sqref="A127:XFD127" start="0" length="0">
      <dxf>
        <font>
          <sz val="11"/>
        </font>
        <fill>
          <patternFill patternType="solid">
            <bgColor theme="0" tint="-0.249977111117893"/>
          </patternFill>
        </fill>
      </dxf>
    </rfmt>
    <rcc rId="0" sId="1" dxf="1">
      <nc r="A127" t="inlineStr">
        <is>
          <t>7.1.6.</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pakuotė 500-1000 vnt.</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27"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359" sId="1" ref="A127:XFD127" action="deleteRow">
    <undo index="6" exp="area" dr="F127:F128" r="F129" sId="1"/>
    <undo index="65535" exp="ref" dr="F127" r="F128" sId="1"/>
    <undo index="0" exp="ref" v="1" dr="F127" r="F128" sId="1"/>
    <rfmt sheetId="1" xfDxf="1" sqref="A127:XFD127" start="0" length="0">
      <dxf>
        <font>
          <sz val="11"/>
        </font>
        <fill>
          <patternFill patternType="solid">
            <bgColor theme="0" tint="-0.249977111117893"/>
          </patternFill>
        </fill>
      </dxf>
    </rfmt>
    <rfmt sheetId="1" sqref="B127" start="0" length="0">
      <dxf>
        <alignment vertical="top" wrapText="1"/>
      </dxf>
    </rfmt>
    <rcc rId="0" sId="1" dxf="1">
      <nc r="E127" t="inlineStr">
        <is>
          <t>Suma be PVM</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27">
        <f>IF((COUNT(#REF!)&lt;&gt;COUNT(#REF!)),"", ROUND(SUM(#REF!),2))</f>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27">
        <f>IF((COUNT(#REF!)&lt;&gt;COUNT(#REF!)),"Neužpildytos visų objektų kainos", "")</f>
      </nc>
      <ndxf>
        <fill>
          <patternFill>
            <fgColor rgb="FFBFBFBF"/>
            <bgColor rgb="FFBFBFBF"/>
          </patternFill>
        </fill>
      </ndxf>
    </rcc>
  </rrc>
  <rrc rId="360" sId="1" ref="A127:XFD127" action="deleteRow">
    <undo index="6" exp="area" dr="F127" r="F128" sId="1"/>
    <undo index="0" exp="ref" v="1" dr="F127" r="F128" sId="1"/>
    <rfmt sheetId="1" xfDxf="1" sqref="A127:XFD127" start="0" length="0">
      <dxf>
        <font>
          <sz val="11"/>
        </font>
        <fill>
          <patternFill patternType="solid">
            <bgColor theme="0" tint="-0.249977111117893"/>
          </patternFill>
        </fill>
      </dxf>
    </rfmt>
    <rfmt sheetId="1" sqref="B127" start="0" length="0">
      <dxf>
        <alignment vertical="top" wrapText="1"/>
      </dxf>
    </rfmt>
    <rcc rId="0" sId="1" dxf="1">
      <nc r="C127" t="inlineStr">
        <is>
          <t>Taikomas PVM dydis (%)</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D127"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cc rId="0" sId="1" dxf="1">
      <nc r="E127" t="inlineStr">
        <is>
          <t>PVM suma</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27">
        <f>IF(OR(#REF!="",D127=""),"", ROUND(PRODUCT(D127,#REF!)/100,2))</f>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27">
        <f>IF(D127="", "Nurodykite taikomą PVM dydį", "")</f>
      </nc>
      <ndxf>
        <fill>
          <patternFill>
            <fgColor rgb="FFBFBFBF"/>
            <bgColor rgb="FFBFBFBF"/>
          </patternFill>
        </fill>
      </ndxf>
    </rcc>
  </rrc>
  <rrc rId="361"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cc rId="0" sId="1" dxf="1">
      <nc r="E127" t="inlineStr">
        <is>
          <t>Suma su PVM</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27">
        <f>IF(ISBLANK(#REF!), "", ROUND(SUM(#REF!),2))</f>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rc>
  <rrc rId="362"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rc>
  <rrc rId="363"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rc>
  <rrc rId="364"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rc>
  <rrc rId="365" sId="1" ref="A127:XFD127" action="deleteRow">
    <rfmt sheetId="1" xfDxf="1" sqref="A127:XFD127" start="0" length="0">
      <dxf>
        <font>
          <sz val="11"/>
        </font>
        <fill>
          <patternFill patternType="solid">
            <bgColor theme="0" tint="-0.249977111117893"/>
          </patternFill>
        </fill>
      </dxf>
    </rfmt>
    <rcc rId="0" sId="1" dxf="1">
      <nc r="A127" t="inlineStr">
        <is>
          <t>8. DALIS</t>
        </is>
      </nc>
      <ndxf>
        <font>
          <b/>
          <sz val="11"/>
        </font>
        <fill>
          <patternFill>
            <fgColor rgb="FFBFBFBF"/>
            <bgColor rgb="FFBFBFBF"/>
          </patternFill>
        </fill>
      </ndxf>
    </rcc>
    <rcc rId="0" sId="1" dxf="1">
      <nc r="B127" t="inlineStr">
        <is>
          <t>PARAFININIŲ BLOKŲ ARCHYVAVIMO SISTEMA</t>
        </is>
      </nc>
      <ndxf>
        <font>
          <b/>
          <sz val="11"/>
        </font>
        <fill>
          <patternFill>
            <fgColor rgb="FFBFBFBF"/>
            <bgColor rgb="FFBFBFBF"/>
          </patternFill>
        </fill>
        <alignment vertical="top" wrapText="1"/>
      </ndxf>
    </rcc>
  </rrc>
  <rrc rId="366"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rc>
  <rrc rId="367" sId="1" ref="A127:XFD127" action="deleteRow">
    <rfmt sheetId="1" xfDxf="1" sqref="A127:XFD127" start="0" length="0">
      <dxf>
        <font>
          <sz val="11"/>
        </font>
        <fill>
          <patternFill patternType="solid">
            <bgColor theme="0" tint="-0.249977111117893"/>
          </patternFill>
        </fill>
      </dxf>
    </rfmt>
    <rcc rId="0" sId="1" dxf="1">
      <nc r="A127" t="inlineStr">
        <is>
          <t>Tiekėjo pasiūlymas:</t>
        </is>
      </nc>
      <ndxf>
        <font>
          <b/>
          <sz val="11"/>
        </font>
        <fill>
          <patternFill>
            <fgColor rgb="FFBFBFBF"/>
            <bgColor rgb="FFBFBFBF"/>
          </patternFill>
        </fill>
      </ndxf>
    </rcc>
    <rfmt sheetId="1" sqref="B127" start="0" length="0">
      <dxf>
        <alignment vertical="top" wrapText="1"/>
      </dxf>
    </rfmt>
  </rrc>
  <rrc rId="368" sId="1" ref="A127:XFD127" action="deleteRow">
    <rfmt sheetId="1" xfDxf="1" sqref="A127:XFD127" start="0" length="0">
      <dxf>
        <font>
          <sz val="11"/>
        </font>
        <fill>
          <patternFill patternType="solid">
            <bgColor theme="0" tint="-0.249977111117893"/>
          </patternFill>
        </fill>
        <alignment horizontal="center" wrapText="1"/>
      </dxf>
    </rfmt>
    <rcc rId="0" sId="1" dxf="1">
      <nc r="A127" t="inlineStr">
        <is>
          <t>Nr.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Pavadinimas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C127" t="inlineStr">
        <is>
          <t>Maksimalus kiekis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127" t="inlineStr">
        <is>
          <t>Mato vienetas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E127" t="inlineStr">
        <is>
          <t>Kaina be PVM, Eur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27" t="inlineStr">
        <is>
          <t>Suma be PVM, Eur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27" t="inlineStr">
        <is>
          <t>Prekės pavadinimas, REF kodas, gamintojas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H127" t="inlineStr">
        <is>
          <t>Gamintojo techninės charakteristikos ir atitikimo techniniams reikalavimams patvirtinimas su nuoroda į kartu su pasiūlymu pateikto dokumento puslapį. Pildo tiekėjas↓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rc>
  <rrc rId="369" sId="1" ref="A127:XFD127" action="deleteRow">
    <rfmt sheetId="1" xfDxf="1" sqref="A127:XFD127" start="0" length="0">
      <dxf>
        <font>
          <sz val="11"/>
        </font>
        <fill>
          <patternFill patternType="solid">
            <bgColor theme="0" tint="-0.249977111117893"/>
          </patternFill>
        </fill>
      </dxf>
    </rfmt>
    <rcc rId="0" sId="1" dxf="1">
      <nc r="A127" t="inlineStr">
        <is>
          <t>8.</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Parafininių blokų archyvavimo sistema</t>
        </is>
      </nc>
      <ndxf>
        <font>
          <b/>
          <sz val="11"/>
        </font>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rc>
  <rrc rId="370" sId="1" ref="A127:XFD127" action="deleteRow">
    <undo index="65535" exp="area" dr="F127:F130" r="G131" sId="1"/>
    <undo index="0" exp="area" dr="C127:C130" r="G131" sId="1"/>
    <undo index="9" exp="area" dr="F127:F130" r="F131" sId="1"/>
    <undo index="65535" exp="area" dr="F127:F130" r="F131" sId="1"/>
    <undo index="0" exp="area" dr="C127:C130" r="F131" sId="1"/>
    <rfmt sheetId="1" xfDxf="1" sqref="A127:XFD127" start="0" length="0">
      <dxf>
        <font>
          <sz val="11"/>
        </font>
        <fill>
          <patternFill patternType="solid">
            <bgColor theme="0" tint="-0.249977111117893"/>
          </patternFill>
        </fill>
      </dxf>
    </rfmt>
    <rcc rId="0" sId="1" dxf="1">
      <nc r="A127" t="inlineStr">
        <is>
          <t>8.1.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Parafininių blokų archyvavimo sistema</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cc rId="0" sId="1" dxf="1">
      <nc r="C127">
        <v>500</v>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127" t="inlineStr">
        <is>
          <t>vnt.</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umFmtId="4">
      <nc r="E127">
        <v>1.2</v>
      </nc>
      <ndxf>
        <numFmt numFmtId="2" formatCode="0.00"/>
        <fill>
          <patternFill>
            <fgColor rgb="FFFFFFFF"/>
            <bgColor rgb="FFFFFFFF"/>
          </patternFill>
        </fill>
        <border outline="0">
          <left style="thin">
            <color rgb="FF000000"/>
          </left>
          <right style="thin">
            <color rgb="FF000000"/>
          </right>
          <top style="thin">
            <color rgb="FF000000"/>
          </top>
          <bottom style="thin">
            <color rgb="FF000000"/>
          </bottom>
        </border>
        <protection locked="0"/>
      </ndxf>
    </rcc>
    <rcc rId="0" sId="1" dxf="1">
      <nc r="F127">
        <f>IF(ISBLANK(E127),"", PRODUCT(C127,E127))</f>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27" t="inlineStr">
        <is>
          <t>Kartoninė dėžutė 13E-1000;
13E-1000;
Unimeda</t>
        </is>
      </nc>
      <ndxf>
        <font>
          <sz val="11"/>
        </font>
        <fill>
          <patternFill>
            <fgColor rgb="FFFFFFFF"/>
            <bgColor rgb="FFFFFFFF"/>
          </patternFill>
        </fill>
        <alignment vertical="top" wrapText="1"/>
        <border outline="0">
          <left style="thin">
            <color rgb="FF000000"/>
          </left>
          <right style="thin">
            <color rgb="FF000000"/>
          </right>
          <top style="thin">
            <color rgb="FF000000"/>
          </top>
          <bottom style="thin">
            <color rgb="FF000000"/>
          </bottom>
        </border>
        <protection locked="0"/>
      </ndxf>
    </rcc>
    <rcc rId="0" sId="1" dxf="1">
      <nc r="H127" t="inlineStr">
        <is>
          <t>Parafininių blokų archyvavimo sistema</t>
        </is>
      </nc>
      <ndxf>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371" sId="1" ref="A127:XFD127" action="deleteRow">
    <undo index="65535" exp="area" dr="F127:F129" r="G130" sId="1"/>
    <undo index="0" exp="area" dr="C127:C129" r="G130" sId="1"/>
    <undo index="9" exp="area" dr="F127:F129" r="F130" sId="1"/>
    <undo index="65535" exp="area" dr="F127:F129" r="F130" sId="1"/>
    <undo index="0" exp="area" dr="C127:C129" r="F130" sId="1"/>
    <rfmt sheetId="1" xfDxf="1" sqref="A127:XFD127" start="0" length="0">
      <dxf>
        <font>
          <sz val="11"/>
        </font>
        <fill>
          <patternFill patternType="solid">
            <bgColor theme="0" tint="-0.249977111117893"/>
          </patternFill>
        </fill>
      </dxf>
    </rfmt>
    <rcc rId="0" sId="1" dxf="1">
      <nc r="A127" t="inlineStr">
        <is>
          <t>8.1.1.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Kartoninė dėžutė su  dangčiu ;</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cc rId="0" sId="1" dxf="1">
      <nc r="H127" t="inlineStr">
        <is>
          <t>Kartoninė dėžutė su  dangčiu ;</t>
        </is>
      </nc>
      <ndxf>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372" sId="1" ref="A127:XFD127" action="deleteRow">
    <undo index="65535" exp="area" dr="F127:F128" r="G129" sId="1"/>
    <undo index="0" exp="area" dr="C127:C128" r="G129" sId="1"/>
    <undo index="9" exp="area" dr="F127:F128" r="F129" sId="1"/>
    <undo index="65535" exp="area" dr="F127:F128" r="F129" sId="1"/>
    <undo index="0" exp="area" dr="C127:C128" r="F129" sId="1"/>
    <rfmt sheetId="1" xfDxf="1" sqref="A127:XFD127" start="0" length="0">
      <dxf>
        <font>
          <sz val="11"/>
        </font>
        <fill>
          <patternFill patternType="solid">
            <bgColor theme="0" tint="-0.249977111117893"/>
          </patternFill>
        </fill>
      </dxf>
    </rfmt>
    <rcc rId="0" sId="1" dxf="1">
      <nc r="A127" t="inlineStr">
        <is>
          <t>8.1.2.</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dėžutės talpa - ne mažiau nei 200 blokų;</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cc rId="0" sId="1" dxf="1">
      <nc r="H127" t="inlineStr">
        <is>
          <t>dėžutės talpa - 200 blokų;</t>
        </is>
      </nc>
      <ndxf>
        <font>
          <sz val="11"/>
        </font>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373" sId="1" ref="A127:XFD127" action="deleteRow">
    <undo index="65535" exp="area" dr="F127" r="G128" sId="1"/>
    <undo index="0" exp="area" dr="C127" r="G128" sId="1"/>
    <undo index="9" exp="area" dr="F127" r="F128" sId="1"/>
    <undo index="65535" exp="area" dr="F127" r="F128" sId="1"/>
    <undo index="0" exp="area" dr="C127" r="F128" sId="1"/>
    <rfmt sheetId="1" xfDxf="1" sqref="A127:XFD127" start="0" length="0">
      <dxf>
        <font>
          <sz val="11"/>
        </font>
        <fill>
          <patternFill patternType="solid">
            <bgColor theme="0" tint="-0.249977111117893"/>
          </patternFill>
        </fill>
      </dxf>
    </rfmt>
    <rcc rId="0" sId="1" dxf="1">
      <nc r="A127" t="inlineStr">
        <is>
          <t>8.1.3.</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dėžutė sugraduota ne mažiau nei 6 atskiroms eilėms.</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cc rId="0" sId="1" dxf="1">
      <nc r="H127" t="inlineStr">
        <is>
          <t>dėžutė sugraduota 6 atskiroms eilėms.</t>
        </is>
      </nc>
      <ndxf>
        <font>
          <sz val="11"/>
        </font>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374" sId="1" ref="A127:XFD127" action="deleteRow">
    <undo index="6" exp="area" dr="F127:F128" r="F129" sId="1"/>
    <undo index="65535" exp="ref" dr="F127" r="F128" sId="1"/>
    <undo index="0" exp="ref" v="1" dr="F127" r="F128" sId="1"/>
    <rfmt sheetId="1" xfDxf="1" sqref="A127:XFD127" start="0" length="0">
      <dxf>
        <font>
          <sz val="11"/>
        </font>
        <fill>
          <patternFill patternType="solid">
            <bgColor theme="0" tint="-0.249977111117893"/>
          </patternFill>
        </fill>
      </dxf>
    </rfmt>
    <rfmt sheetId="1" sqref="B127" start="0" length="0">
      <dxf>
        <alignment vertical="top" wrapText="1"/>
      </dxf>
    </rfmt>
    <rcc rId="0" sId="1" dxf="1">
      <nc r="E127" t="inlineStr">
        <is>
          <t>Suma be PVM</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27">
        <f>IF((COUNT(#REF!)&lt;&gt;COUNT(#REF!)),"", ROUND(SUM(#REF!),2))</f>
      </nc>
      <ndxf>
        <font>
          <b/>
          <sz val="11"/>
        </font>
        <numFmt numFmtId="2" formatCode="0.00"/>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27">
        <f>IF((COUNT(#REF!)&lt;&gt;COUNT(#REF!)),"Neužpildytos visų objektų kainos", "")</f>
      </nc>
      <ndxf>
        <fill>
          <patternFill>
            <fgColor rgb="FFBFBFBF"/>
            <bgColor rgb="FFBFBFBF"/>
          </patternFill>
        </fill>
      </ndxf>
    </rcc>
  </rrc>
  <rrc rId="375" sId="1" ref="A127:XFD127" action="deleteRow">
    <undo index="6" exp="area" dr="F127" r="F128" sId="1"/>
    <undo index="0" exp="ref" v="1" dr="F127" r="F128" sId="1"/>
    <rfmt sheetId="1" xfDxf="1" sqref="A127:XFD127" start="0" length="0">
      <dxf>
        <font>
          <sz val="11"/>
        </font>
        <fill>
          <patternFill patternType="solid">
            <bgColor theme="0" tint="-0.249977111117893"/>
          </patternFill>
        </fill>
      </dxf>
    </rfmt>
    <rfmt sheetId="1" sqref="B127" start="0" length="0">
      <dxf>
        <alignment vertical="top" wrapText="1"/>
      </dxf>
    </rfmt>
    <rcc rId="0" sId="1" dxf="1">
      <nc r="C127" t="inlineStr">
        <is>
          <t>Taikomas PVM dydis (%)</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127">
        <v>21</v>
      </nc>
      <ndxf>
        <fill>
          <patternFill>
            <fgColor rgb="FFFFFFFF"/>
            <bgColor rgb="FFFFFFFF"/>
          </patternFill>
        </fill>
        <border outline="0">
          <left style="thin">
            <color rgb="FF000000"/>
          </left>
          <right style="thin">
            <color rgb="FF000000"/>
          </right>
          <top style="thin">
            <color rgb="FF000000"/>
          </top>
          <bottom style="thin">
            <color rgb="FF000000"/>
          </bottom>
        </border>
        <protection locked="0"/>
      </ndxf>
    </rcc>
    <rcc rId="0" sId="1" dxf="1">
      <nc r="E127" t="inlineStr">
        <is>
          <t>PVM suma</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27">
        <f>IF(OR(#REF!="",D127=""),"", ROUND(PRODUCT(D127,#REF!)/100,2))</f>
      </nc>
      <ndxf>
        <font>
          <b/>
          <sz val="11"/>
        </font>
        <numFmt numFmtId="2" formatCode="0.00"/>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27">
        <f>IF(D127="", "Nurodykite taikomą PVM dydį", "")</f>
      </nc>
      <ndxf>
        <fill>
          <patternFill>
            <fgColor rgb="FFBFBFBF"/>
            <bgColor rgb="FFBFBFBF"/>
          </patternFill>
        </fill>
      </ndxf>
    </rcc>
  </rrc>
  <rrc rId="376"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cc rId="0" sId="1" dxf="1">
      <nc r="E127" t="inlineStr">
        <is>
          <t>Suma su PVM</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27">
        <f>IF(ISBLANK(#REF!), "", ROUND(SUM(#REF!),2))</f>
      </nc>
      <ndxf>
        <font>
          <b/>
          <sz val="11"/>
        </font>
        <numFmt numFmtId="2" formatCode="0.00"/>
        <fill>
          <patternFill>
            <fgColor rgb="FFBFBFBF"/>
            <bgColor rgb="FFBFBFBF"/>
          </patternFill>
        </fill>
        <border outline="0">
          <left style="thin">
            <color rgb="FF000000"/>
          </left>
          <right style="thin">
            <color rgb="FF000000"/>
          </right>
          <top style="thin">
            <color rgb="FF000000"/>
          </top>
          <bottom style="thin">
            <color rgb="FF000000"/>
          </bottom>
        </border>
      </ndxf>
    </rcc>
  </rrc>
  <rrc rId="377"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rc>
  <rrc rId="378"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rc>
  <rrc rId="379"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rc>
  <rrc rId="380" sId="1" ref="A127:XFD127" action="deleteRow">
    <rfmt sheetId="1" xfDxf="1" sqref="A127:XFD127" start="0" length="0">
      <dxf>
        <font>
          <sz val="11"/>
        </font>
        <fill>
          <patternFill patternType="solid">
            <bgColor theme="0" tint="-0.249977111117893"/>
          </patternFill>
        </fill>
      </dxf>
    </rfmt>
    <rcc rId="0" sId="1" dxf="1">
      <nc r="A127" t="inlineStr">
        <is>
          <t>9. DALIS</t>
        </is>
      </nc>
      <ndxf>
        <font>
          <b/>
          <sz val="11"/>
        </font>
        <fill>
          <patternFill>
            <fgColor rgb="FFBFBFBF"/>
            <bgColor rgb="FFBFBFBF"/>
          </patternFill>
        </fill>
      </ndxf>
    </rcc>
    <rcc rId="0" sId="1" dxf="1">
      <nc r="B127" t="inlineStr">
        <is>
          <t>PRIEMONIŲ RINKINYS IMUNOHISTOCHEMINIŲ REAKCIJŲ KOKYBEI UŽTIKRINTI</t>
        </is>
      </nc>
      <ndxf>
        <font>
          <b/>
          <sz val="11"/>
        </font>
        <fill>
          <patternFill>
            <fgColor rgb="FFBFBFBF"/>
            <bgColor rgb="FFBFBFBF"/>
          </patternFill>
        </fill>
        <alignment vertical="top" wrapText="1"/>
      </ndxf>
    </rcc>
  </rrc>
  <rrc rId="381"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rc>
  <rrc rId="382" sId="1" ref="A127:XFD127" action="deleteRow">
    <rfmt sheetId="1" xfDxf="1" sqref="A127:XFD127" start="0" length="0">
      <dxf>
        <font>
          <sz val="11"/>
        </font>
        <fill>
          <patternFill patternType="solid">
            <bgColor theme="0" tint="-0.249977111117893"/>
          </patternFill>
        </fill>
      </dxf>
    </rfmt>
    <rcc rId="0" sId="1" dxf="1">
      <nc r="A127" t="inlineStr">
        <is>
          <t>Tiekėjo pasiūlymas:</t>
        </is>
      </nc>
      <ndxf>
        <font>
          <b/>
          <sz val="11"/>
        </font>
        <fill>
          <patternFill>
            <fgColor rgb="FFBFBFBF"/>
            <bgColor rgb="FFBFBFBF"/>
          </patternFill>
        </fill>
      </ndxf>
    </rcc>
    <rfmt sheetId="1" sqref="B127" start="0" length="0">
      <dxf>
        <alignment vertical="top" wrapText="1"/>
      </dxf>
    </rfmt>
  </rrc>
  <rrc rId="383" sId="1" ref="A127:XFD127" action="deleteRow">
    <rfmt sheetId="1" xfDxf="1" sqref="A127:XFD127" start="0" length="0">
      <dxf>
        <font>
          <sz val="11"/>
        </font>
        <fill>
          <patternFill patternType="solid">
            <bgColor theme="0" tint="-0.249977111117893"/>
          </patternFill>
        </fill>
        <alignment horizontal="center" wrapText="1"/>
      </dxf>
    </rfmt>
    <rcc rId="0" sId="1" dxf="1">
      <nc r="A127" t="inlineStr">
        <is>
          <t>Nr.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Pavadinimas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C127" t="inlineStr">
        <is>
          <t>Maksimalus kiekis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127" t="inlineStr">
        <is>
          <t>Mato vienetas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E127" t="inlineStr">
        <is>
          <t>Kaina be PVM, Eur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27" t="inlineStr">
        <is>
          <t>Suma be PVM, Eur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27" t="inlineStr">
        <is>
          <t>Prekės pavadinimas, REF kodas, gamintojas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H127" t="inlineStr">
        <is>
          <t>Gamintojo techninės charakteristikos ir atitikimo techniniams reikalavimams patvirtinimas su nuoroda į kartu su pasiūlymu pateikto dokumento puslapį. Pildo tiekėjas↓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rc>
  <rrc rId="384" sId="1" ref="A127:XFD127" action="deleteRow">
    <rfmt sheetId="1" xfDxf="1" sqref="A127:XFD127" start="0" length="0">
      <dxf>
        <font>
          <sz val="11"/>
        </font>
        <fill>
          <patternFill patternType="solid">
            <bgColor theme="0" tint="-0.249977111117893"/>
          </patternFill>
        </fill>
      </dxf>
    </rfmt>
    <rcc rId="0" sId="1" dxf="1">
      <nc r="A127" t="inlineStr">
        <is>
          <t>9.</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Priemonių rinkinys imunohistocheminių reakcijų kokybei užtikrinti</t>
        </is>
      </nc>
      <ndxf>
        <font>
          <b/>
          <sz val="11"/>
        </font>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rc>
  <rrc rId="385" sId="1" ref="A127:XFD127" action="deleteRow">
    <undo index="65535" exp="area" dr="F127:F130" r="G131" sId="1"/>
    <undo index="0" exp="area" dr="C127:C130" r="G131" sId="1"/>
    <undo index="9" exp="area" dr="F127:F130" r="F131" sId="1"/>
    <undo index="65535" exp="area" dr="F127:F130" r="F131" sId="1"/>
    <undo index="0" exp="area" dr="C127:C130" r="F131" sId="1"/>
    <rfmt sheetId="1" xfDxf="1" sqref="A127:XFD127" start="0" length="0">
      <dxf>
        <font>
          <sz val="11"/>
        </font>
        <fill>
          <patternFill patternType="solid">
            <bgColor theme="0" tint="-0.249977111117893"/>
          </patternFill>
        </fill>
      </dxf>
    </rfmt>
    <rcc rId="0" sId="1" dxf="1">
      <nc r="A127" t="inlineStr">
        <is>
          <t>9.1.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Priemonių rinkinys imunohistocheminių reakcijų kokybei užtikrinti</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cc rId="0" sId="1" dxf="1">
      <nc r="C127">
        <v>4</v>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127" t="inlineStr">
        <is>
          <t>rink.</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umFmtId="4">
      <nc r="E127">
        <v>950</v>
      </nc>
      <ndxf>
        <numFmt numFmtId="2" formatCode="0.00"/>
        <fill>
          <patternFill>
            <fgColor rgb="FFFFFFFF"/>
            <bgColor rgb="FFFFFFFF"/>
          </patternFill>
        </fill>
        <border outline="0">
          <left style="thin">
            <color rgb="FF000000"/>
          </left>
          <right style="thin">
            <color rgb="FF000000"/>
          </right>
          <top style="thin">
            <color rgb="FF000000"/>
          </top>
          <bottom style="thin">
            <color rgb="FF000000"/>
          </bottom>
        </border>
        <protection locked="0"/>
      </ndxf>
    </rcc>
    <rcc rId="0" sId="1" dxf="1">
      <nc r="F127">
        <f>IF(ISBLANK(E127),"", PRODUCT(C127,E127))</f>
      </nc>
      <ndxf>
        <numFmt numFmtId="2" formatCode="0.00"/>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27" t="inlineStr">
        <is>
          <t xml:space="preserve">Priemonių rinkinys imunohistocheminių reakcijų kokybei užtikrinti;
DCS-IHCID
</t>
        </is>
      </nc>
      <ndxf>
        <font>
          <sz val="11"/>
        </font>
        <fill>
          <patternFill>
            <fgColor rgb="FFFFFFFF"/>
            <bgColor rgb="FFFFFFFF"/>
          </patternFill>
        </fill>
        <alignment vertical="top" wrapText="1"/>
        <border outline="0">
          <left style="thin">
            <color rgb="FF000000"/>
          </left>
          <right style="thin">
            <color rgb="FF000000"/>
          </right>
          <top style="thin">
            <color rgb="FF000000"/>
          </top>
          <bottom style="thin">
            <color rgb="FF000000"/>
          </bottom>
        </border>
        <protection locked="0"/>
      </ndxf>
    </rcc>
    <rcc rId="0" sId="1" dxf="1">
      <nc r="H127" t="inlineStr">
        <is>
          <t>Priemonių rinkinys imunohistocheminių reakcijų kokybei užtikrinti</t>
        </is>
      </nc>
      <ndxf>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386" sId="1" ref="A127:XFD127" action="deleteRow">
    <undo index="65535" exp="area" dr="F127:F129" r="G130" sId="1"/>
    <undo index="0" exp="area" dr="C127:C129" r="G130" sId="1"/>
    <undo index="9" exp="area" dr="F127:F129" r="F130" sId="1"/>
    <undo index="65535" exp="area" dr="F127:F129" r="F130" sId="1"/>
    <undo index="0" exp="area" dr="C127:C129" r="F130" sId="1"/>
    <rfmt sheetId="1" xfDxf="1" sqref="A127:XFD127" start="0" length="0">
      <dxf>
        <font>
          <sz val="11"/>
        </font>
        <fill>
          <patternFill patternType="solid">
            <bgColor theme="0" tint="-0.249977111117893"/>
          </patternFill>
        </fill>
      </dxf>
    </rfmt>
    <rcc rId="0" sId="1" dxf="1">
      <nc r="A127" t="inlineStr">
        <is>
          <t>9.1.1.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Skirtas imunohistochemijos procesoriams;</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cc rId="0" sId="1" dxf="1">
      <nc r="H127" t="inlineStr">
        <is>
          <t>Skirtas imunohistochemijos procesoriams;</t>
        </is>
      </nc>
      <ndxf>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387" sId="1" ref="A127:XFD127" action="deleteRow">
    <undo index="65535" exp="area" dr="F127:F128" r="G129" sId="1"/>
    <undo index="0" exp="area" dr="C127:C128" r="G129" sId="1"/>
    <undo index="9" exp="area" dr="F127:F128" r="F129" sId="1"/>
    <undo index="65535" exp="area" dr="F127:F128" r="F129" sId="1"/>
    <undo index="0" exp="area" dr="C127:C128" r="F129" sId="1"/>
    <rfmt sheetId="1" xfDxf="1" sqref="A127:XFD127" start="0" length="0">
      <dxf>
        <font>
          <sz val="11"/>
        </font>
        <fill>
          <patternFill patternType="solid">
            <bgColor theme="0" tint="-0.249977111117893"/>
          </patternFill>
        </fill>
      </dxf>
    </rfmt>
    <rcc rId="0" sId="1" dxf="1">
      <nc r="A127" t="inlineStr">
        <is>
          <t>9.1.2.</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skirtas naudoti vidiniai sistemų dezinfekcijai atlikti;</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cc rId="0" sId="1" dxf="1">
      <nc r="H127" t="inlineStr">
        <is>
          <t>skirtas naudoti vidiniai sistemų dezinfekcijai atlikti;</t>
        </is>
      </nc>
      <ndxf>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388" sId="1" ref="A127:XFD127" action="deleteRow">
    <undo index="65535" exp="area" dr="F127" r="G128" sId="1"/>
    <undo index="0" exp="area" dr="C127" r="G128" sId="1"/>
    <undo index="9" exp="area" dr="F127" r="F128" sId="1"/>
    <undo index="65535" exp="area" dr="F127" r="F128" sId="1"/>
    <undo index="0" exp="area" dr="C127" r="F128" sId="1"/>
    <rfmt sheetId="1" xfDxf="1" sqref="A127:XFD127" start="0" length="0">
      <dxf>
        <font>
          <sz val="11"/>
        </font>
        <fill>
          <patternFill patternType="solid">
            <bgColor theme="0" tint="-0.249977111117893"/>
          </patternFill>
        </fill>
      </dxf>
    </rfmt>
    <rcc rId="0" sId="1" dxf="1">
      <nc r="A127" t="inlineStr">
        <is>
          <t>9.1.3.</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skirtas užtikrinti atliekamų reakcijų kokybę;</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cc rId="0" sId="1" dxf="1">
      <nc r="H127" t="inlineStr">
        <is>
          <t>skirtas užtikrinti atliekamų reakcijų kokybę;</t>
        </is>
      </nc>
      <ndxf>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389" sId="1" ref="A127:XFD127" action="deleteRow">
    <undo index="6" exp="area" dr="F127:F128" r="F129" sId="1"/>
    <undo index="65535" exp="ref" dr="F127" r="F128" sId="1"/>
    <undo index="0" exp="ref" v="1" dr="F127" r="F128" sId="1"/>
    <rfmt sheetId="1" xfDxf="1" sqref="A127:XFD127" start="0" length="0">
      <dxf>
        <font>
          <sz val="11"/>
        </font>
        <fill>
          <patternFill patternType="solid">
            <bgColor theme="0" tint="-0.249977111117893"/>
          </patternFill>
        </fill>
      </dxf>
    </rfmt>
    <rfmt sheetId="1" sqref="B127" start="0" length="0">
      <dxf>
        <alignment vertical="top" wrapText="1"/>
      </dxf>
    </rfmt>
    <rcc rId="0" sId="1" dxf="1">
      <nc r="E127" t="inlineStr">
        <is>
          <t>Suma be PVM</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27">
        <f>IF((COUNT(#REF!)&lt;&gt;COUNT(#REF!)),"", ROUND(SUM(#REF!),2))</f>
      </nc>
      <ndxf>
        <font>
          <b/>
          <sz val="11"/>
        </font>
        <numFmt numFmtId="2" formatCode="0.00"/>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27">
        <f>IF((COUNT(#REF!)&lt;&gt;COUNT(#REF!)),"Neužpildytos visų objektų kainos", "")</f>
      </nc>
      <ndxf>
        <fill>
          <patternFill>
            <fgColor rgb="FFBFBFBF"/>
            <bgColor rgb="FFBFBFBF"/>
          </patternFill>
        </fill>
      </ndxf>
    </rcc>
  </rrc>
  <rrc rId="390" sId="1" ref="A127:XFD127" action="deleteRow">
    <undo index="6" exp="area" dr="F127" r="F128" sId="1"/>
    <undo index="0" exp="ref" v="1" dr="F127" r="F128" sId="1"/>
    <rfmt sheetId="1" xfDxf="1" sqref="A127:XFD127" start="0" length="0">
      <dxf>
        <font>
          <sz val="11"/>
        </font>
        <fill>
          <patternFill patternType="solid">
            <bgColor theme="0" tint="-0.249977111117893"/>
          </patternFill>
        </fill>
      </dxf>
    </rfmt>
    <rfmt sheetId="1" sqref="B127" start="0" length="0">
      <dxf>
        <alignment vertical="top" wrapText="1"/>
      </dxf>
    </rfmt>
    <rcc rId="0" sId="1" dxf="1">
      <nc r="C127" t="inlineStr">
        <is>
          <t>Taikomas PVM dydis (%)</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127">
        <v>21</v>
      </nc>
      <ndxf>
        <fill>
          <patternFill>
            <fgColor rgb="FFFFFFFF"/>
            <bgColor rgb="FFFFFFFF"/>
          </patternFill>
        </fill>
        <border outline="0">
          <left style="thin">
            <color rgb="FF000000"/>
          </left>
          <right style="thin">
            <color rgb="FF000000"/>
          </right>
          <top style="thin">
            <color rgb="FF000000"/>
          </top>
          <bottom style="thin">
            <color rgb="FF000000"/>
          </bottom>
        </border>
        <protection locked="0"/>
      </ndxf>
    </rcc>
    <rcc rId="0" sId="1" dxf="1">
      <nc r="E127" t="inlineStr">
        <is>
          <t>PVM suma</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27">
        <f>IF(OR(#REF!="",D127=""),"", ROUND(PRODUCT(D127,#REF!)/100,2))</f>
      </nc>
      <ndxf>
        <font>
          <b/>
          <sz val="11"/>
        </font>
        <numFmt numFmtId="2" formatCode="0.00"/>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27">
        <f>IF(D127="", "Nurodykite taikomą PVM dydį", "")</f>
      </nc>
      <ndxf>
        <fill>
          <patternFill>
            <fgColor rgb="FFBFBFBF"/>
            <bgColor rgb="FFBFBFBF"/>
          </patternFill>
        </fill>
      </ndxf>
    </rcc>
  </rrc>
  <rrc rId="391"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cc rId="0" sId="1" dxf="1">
      <nc r="E127" t="inlineStr">
        <is>
          <t>Suma su PVM</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27">
        <f>IF(ISBLANK(#REF!), "", ROUND(SUM(#REF!),2))</f>
      </nc>
      <ndxf>
        <font>
          <b/>
          <sz val="11"/>
        </font>
        <numFmt numFmtId="2" formatCode="0.00"/>
        <fill>
          <patternFill>
            <fgColor rgb="FFBFBFBF"/>
            <bgColor rgb="FFBFBFBF"/>
          </patternFill>
        </fill>
        <border outline="0">
          <left style="thin">
            <color rgb="FF000000"/>
          </left>
          <right style="thin">
            <color rgb="FF000000"/>
          </right>
          <top style="thin">
            <color rgb="FF000000"/>
          </top>
          <bottom style="thin">
            <color rgb="FF000000"/>
          </bottom>
        </border>
      </ndxf>
    </rcc>
  </rrc>
  <rrc rId="392"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rc>
  <rrc rId="393"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rc>
  <rrc rId="394"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rc>
  <rrc rId="395" sId="1" ref="A127:XFD127" action="deleteRow">
    <rfmt sheetId="1" xfDxf="1" sqref="A127:XFD127" start="0" length="0">
      <dxf>
        <font>
          <sz val="11"/>
        </font>
        <fill>
          <patternFill patternType="solid">
            <bgColor theme="0" tint="-0.249977111117893"/>
          </patternFill>
        </fill>
      </dxf>
    </rfmt>
    <rcc rId="0" sId="1" dxf="1">
      <nc r="A127" t="inlineStr">
        <is>
          <t>10. DALIS</t>
        </is>
      </nc>
      <ndxf>
        <font>
          <b/>
          <sz val="11"/>
        </font>
        <fill>
          <patternFill>
            <fgColor rgb="FFBFBFBF"/>
            <bgColor rgb="FFBFBFBF"/>
          </patternFill>
        </fill>
      </ndxf>
    </rcc>
    <rcc rId="0" sId="1" dxf="1">
      <nc r="B127" t="inlineStr">
        <is>
          <t>PRIEMONIŲ RINKINYS IŠORINEI IMUNOHISTOCHEMINIŲ REAKCIJŲ KOKYBEI UŽTIKRINTI</t>
        </is>
      </nc>
      <ndxf>
        <font>
          <b/>
          <sz val="11"/>
        </font>
        <fill>
          <patternFill>
            <fgColor rgb="FFBFBFBF"/>
            <bgColor rgb="FFBFBFBF"/>
          </patternFill>
        </fill>
        <alignment vertical="top" wrapText="1"/>
      </ndxf>
    </rcc>
  </rrc>
  <rrc rId="396"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rc>
  <rrc rId="397" sId="1" ref="A127:XFD127" action="deleteRow">
    <rfmt sheetId="1" xfDxf="1" sqref="A127:XFD127" start="0" length="0">
      <dxf>
        <font>
          <sz val="11"/>
        </font>
        <fill>
          <patternFill patternType="solid">
            <bgColor theme="0" tint="-0.249977111117893"/>
          </patternFill>
        </fill>
      </dxf>
    </rfmt>
    <rcc rId="0" sId="1" dxf="1">
      <nc r="A127" t="inlineStr">
        <is>
          <t>Tiekėjo pasiūlymas:</t>
        </is>
      </nc>
      <ndxf>
        <font>
          <b/>
          <sz val="11"/>
        </font>
        <fill>
          <patternFill>
            <fgColor rgb="FFBFBFBF"/>
            <bgColor rgb="FFBFBFBF"/>
          </patternFill>
        </fill>
      </ndxf>
    </rcc>
    <rfmt sheetId="1" sqref="B127" start="0" length="0">
      <dxf>
        <alignment vertical="top" wrapText="1"/>
      </dxf>
    </rfmt>
  </rrc>
  <rrc rId="398" sId="1" ref="A127:XFD127" action="deleteRow">
    <rfmt sheetId="1" xfDxf="1" sqref="A127:XFD127" start="0" length="0">
      <dxf>
        <font>
          <sz val="11"/>
        </font>
        <fill>
          <patternFill patternType="solid">
            <bgColor theme="0" tint="-0.249977111117893"/>
          </patternFill>
        </fill>
        <alignment horizontal="center" wrapText="1"/>
      </dxf>
    </rfmt>
    <rcc rId="0" sId="1" dxf="1">
      <nc r="A127" t="inlineStr">
        <is>
          <t>Nr.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Pavadinimas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C127" t="inlineStr">
        <is>
          <t>Maksimalus kiekis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127" t="inlineStr">
        <is>
          <t>Mato vienetas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E127" t="inlineStr">
        <is>
          <t>Kaina be PVM, Eur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27" t="inlineStr">
        <is>
          <t>Suma be PVM, Eur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27" t="inlineStr">
        <is>
          <t>Prekės pavadinimas, REF kodas, gamintojas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H127" t="inlineStr">
        <is>
          <t>Gamintojo techninės charakteristikos ir atitikimo techniniams reikalavimams patvirtinimas su nuoroda į kartu su pasiūlymu pateikto dokumento puslapį. Pildo tiekėjas↓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rc>
  <rrc rId="399" sId="1" ref="A127:XFD127" action="deleteRow">
    <rfmt sheetId="1" xfDxf="1" sqref="A127:XFD127" start="0" length="0">
      <dxf>
        <font>
          <sz val="11"/>
        </font>
        <fill>
          <patternFill patternType="solid">
            <bgColor theme="0" tint="-0.249977111117893"/>
          </patternFill>
        </fill>
      </dxf>
    </rfmt>
    <rcc rId="0" sId="1" dxf="1">
      <nc r="A127" t="inlineStr">
        <is>
          <t>10.</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Priemonių rinkinys išorinei imunohistocheminių reakcijų kokybei užtikrinti</t>
        </is>
      </nc>
      <ndxf>
        <font>
          <b/>
          <sz val="11"/>
        </font>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rc>
  <rrc rId="400" sId="1" ref="A127:XFD127" action="deleteRow">
    <undo index="65535" exp="area" dr="F127:F130" r="G131" sId="1"/>
    <undo index="0" exp="area" dr="C127:C130" r="G131" sId="1"/>
    <undo index="9" exp="area" dr="F127:F130" r="F131" sId="1"/>
    <undo index="65535" exp="area" dr="F127:F130" r="F131" sId="1"/>
    <undo index="0" exp="area" dr="C127:C130" r="F131" sId="1"/>
    <rfmt sheetId="1" xfDxf="1" sqref="A127:XFD127" start="0" length="0">
      <dxf>
        <font>
          <sz val="11"/>
        </font>
        <fill>
          <patternFill patternType="solid">
            <bgColor theme="0" tint="-0.249977111117893"/>
          </patternFill>
        </fill>
      </dxf>
    </rfmt>
    <rcc rId="0" sId="1" dxf="1">
      <nc r="A127" t="inlineStr">
        <is>
          <t>10.1.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Priemonių rinkinys išorinei imunohistocheminių reakcijų kokybei užtikrinti</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cc rId="0" sId="1" dxf="1">
      <nc r="C127">
        <v>4</v>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127" t="inlineStr">
        <is>
          <t>rink.</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umFmtId="4">
      <nc r="E127">
        <v>1450</v>
      </nc>
      <ndxf>
        <numFmt numFmtId="2" formatCode="0.00"/>
        <fill>
          <patternFill>
            <fgColor rgb="FFFFFFFF"/>
            <bgColor rgb="FFFFFFFF"/>
          </patternFill>
        </fill>
        <border outline="0">
          <left style="thin">
            <color rgb="FF000000"/>
          </left>
          <right style="thin">
            <color rgb="FF000000"/>
          </right>
          <top style="thin">
            <color rgb="FF000000"/>
          </top>
          <bottom style="thin">
            <color rgb="FF000000"/>
          </bottom>
        </border>
        <protection locked="0"/>
      </ndxf>
    </rcc>
    <rcc rId="0" sId="1" dxf="1">
      <nc r="F127">
        <f>IF(ISBLANK(E127),"", PRODUCT(C127,E127))</f>
      </nc>
      <ndxf>
        <numFmt numFmtId="2" formatCode="0.00"/>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27" t="inlineStr">
        <is>
          <t>Priemonių rinkinys išorinei imunohistocheminių reakcijų kokybei užtikrinti;
NORDQC-IHCID</t>
        </is>
      </nc>
      <ndxf>
        <font>
          <sz val="11"/>
        </font>
        <fill>
          <patternFill>
            <fgColor rgb="FFFFFFFF"/>
            <bgColor rgb="FFFFFFFF"/>
          </patternFill>
        </fill>
        <alignment vertical="top" wrapText="1"/>
        <border outline="0">
          <left style="thin">
            <color rgb="FF000000"/>
          </left>
          <right style="thin">
            <color rgb="FF000000"/>
          </right>
          <top style="thin">
            <color rgb="FF000000"/>
          </top>
          <bottom style="thin">
            <color rgb="FF000000"/>
          </bottom>
        </border>
        <protection locked="0"/>
      </ndxf>
    </rcc>
    <rcc rId="0" sId="1" dxf="1">
      <nc r="H127" t="inlineStr">
        <is>
          <t>Priemonių rinkinys išorinei imunohistocheminių reakcijų kokybei užtikrinti</t>
        </is>
      </nc>
      <ndxf>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401" sId="1" ref="A127:XFD127" action="deleteRow">
    <undo index="65535" exp="area" dr="F127:F129" r="G130" sId="1"/>
    <undo index="0" exp="area" dr="C127:C129" r="G130" sId="1"/>
    <undo index="9" exp="area" dr="F127:F129" r="F130" sId="1"/>
    <undo index="65535" exp="area" dr="F127:F129" r="F130" sId="1"/>
    <undo index="0" exp="area" dr="C127:C129" r="F130" sId="1"/>
    <rfmt sheetId="1" xfDxf="1" sqref="A127:XFD127" start="0" length="0">
      <dxf>
        <font>
          <sz val="11"/>
        </font>
        <fill>
          <patternFill patternType="solid">
            <bgColor theme="0" tint="-0.249977111117893"/>
          </patternFill>
        </fill>
      </dxf>
    </rfmt>
    <rcc rId="0" sId="1" dxf="1">
      <nc r="A127" t="inlineStr">
        <is>
          <t>10.1.1.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Skirtas atlikti imunocitologinius tyrimus, vienu metu kokybiškai galima aptikti p16 ir Ki67 baltymus gimdos kaklelio citologiniuose preparatuose;</t>
        </is>
      </nc>
      <ndxf>
        <font>
          <sz val="11"/>
        </font>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cc rId="0" sId="1" dxf="1">
      <nc r="H127" t="inlineStr">
        <is>
          <t>Skirtas atlikti imunocitologinius tyrimus, vienu metu kokybiškai galima aptikti p16 ir Ki67 baltymus gimdos kaklelio citologiniuose preparatuose;</t>
        </is>
      </nc>
      <ndxf>
        <font>
          <sz val="11"/>
        </font>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402" sId="1" ref="A127:XFD127" action="deleteRow">
    <undo index="65535" exp="area" dr="F127:F128" r="G129" sId="1"/>
    <undo index="0" exp="area" dr="C127:C128" r="G129" sId="1"/>
    <undo index="9" exp="area" dr="F127:F128" r="F129" sId="1"/>
    <undo index="65535" exp="area" dr="F127:F128" r="F129" sId="1"/>
    <undo index="0" exp="area" dr="C127:C128" r="F129" sId="1"/>
    <rfmt sheetId="1" xfDxf="1" sqref="A127:XFD127" start="0" length="0">
      <dxf>
        <font>
          <sz val="11"/>
        </font>
        <fill>
          <patternFill patternType="solid">
            <bgColor theme="0" tint="-0.249977111117893"/>
          </patternFill>
        </fill>
      </dxf>
    </rfmt>
    <rcc rId="0" sId="1" dxf="1">
      <nc r="A127" t="inlineStr">
        <is>
          <t>10.1.2.</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suderintas su imunohistocheminių procesoriumi;</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cc rId="0" sId="1" dxf="1">
      <nc r="H127" t="inlineStr">
        <is>
          <t>suderintas su imunohistocheminių procesoriumi;</t>
        </is>
      </nc>
      <ndxf>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403" sId="1" ref="A127:XFD127" action="deleteRow">
    <undo index="65535" exp="area" dr="F127" r="G128" sId="1"/>
    <undo index="0" exp="area" dr="C127" r="G128" sId="1"/>
    <undo index="9" exp="area" dr="F127" r="F128" sId="1"/>
    <undo index="65535" exp="area" dr="F127" r="F128" sId="1"/>
    <undo index="0" exp="area" dr="C127" r="F128" sId="1"/>
    <rfmt sheetId="1" xfDxf="1" sqref="A127:XFD127" start="0" length="0">
      <dxf>
        <font>
          <sz val="11"/>
        </font>
        <fill>
          <patternFill patternType="solid">
            <bgColor theme="0" tint="-0.249977111117893"/>
          </patternFill>
        </fill>
      </dxf>
    </rfmt>
    <rcc rId="0" sId="1" dxf="1">
      <nc r="A127" t="inlineStr">
        <is>
          <t>10.1.3.</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vienu metu testuojami daugiau nei du skirtingi antikūnai.</t>
        </is>
      </nc>
      <ndxf>
        <font>
          <sz val="11"/>
        </font>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cc rId="0" sId="1" dxf="1">
      <nc r="H127" t="inlineStr">
        <is>
          <t>vienu metu testuojami du skirtingi antikūnai.</t>
        </is>
      </nc>
      <ndxf>
        <font>
          <sz val="11"/>
        </font>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404" sId="1" ref="A127:XFD127" action="deleteRow">
    <undo index="6" exp="area" dr="F127:F128" r="F129" sId="1"/>
    <undo index="65535" exp="ref" dr="F127" r="F128" sId="1"/>
    <undo index="0" exp="ref" v="1" dr="F127" r="F128" sId="1"/>
    <rfmt sheetId="1" xfDxf="1" sqref="A127:XFD127" start="0" length="0">
      <dxf>
        <font>
          <sz val="11"/>
        </font>
        <fill>
          <patternFill patternType="solid">
            <bgColor theme="0" tint="-0.249977111117893"/>
          </patternFill>
        </fill>
      </dxf>
    </rfmt>
    <rfmt sheetId="1" sqref="B127" start="0" length="0">
      <dxf>
        <alignment vertical="top" wrapText="1"/>
      </dxf>
    </rfmt>
    <rcc rId="0" sId="1" dxf="1">
      <nc r="E127" t="inlineStr">
        <is>
          <t>Suma be PVM</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27">
        <f>IF((COUNT(#REF!)&lt;&gt;COUNT(#REF!)),"", ROUND(SUM(#REF!),2))</f>
      </nc>
      <ndxf>
        <font>
          <b/>
          <sz val="11"/>
        </font>
        <numFmt numFmtId="2" formatCode="0.00"/>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27">
        <f>IF((COUNT(#REF!)&lt;&gt;COUNT(#REF!)),"Neužpildytos visų objektų kainos", "")</f>
      </nc>
      <ndxf>
        <fill>
          <patternFill>
            <fgColor rgb="FFBFBFBF"/>
            <bgColor rgb="FFBFBFBF"/>
          </patternFill>
        </fill>
      </ndxf>
    </rcc>
  </rrc>
  <rrc rId="405" sId="1" ref="A127:XFD127" action="deleteRow">
    <undo index="6" exp="area" dr="F127" r="F128" sId="1"/>
    <undo index="0" exp="ref" v="1" dr="F127" r="F128" sId="1"/>
    <rfmt sheetId="1" xfDxf="1" sqref="A127:XFD127" start="0" length="0">
      <dxf>
        <font>
          <sz val="11"/>
        </font>
        <fill>
          <patternFill patternType="solid">
            <bgColor theme="0" tint="-0.249977111117893"/>
          </patternFill>
        </fill>
      </dxf>
    </rfmt>
    <rfmt sheetId="1" sqref="B127" start="0" length="0">
      <dxf>
        <alignment vertical="top" wrapText="1"/>
      </dxf>
    </rfmt>
    <rcc rId="0" sId="1" dxf="1">
      <nc r="C127" t="inlineStr">
        <is>
          <t>Taikomas PVM dydis (%)</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127">
        <v>21</v>
      </nc>
      <ndxf>
        <fill>
          <patternFill>
            <fgColor rgb="FFFFFFFF"/>
            <bgColor rgb="FFFFFFFF"/>
          </patternFill>
        </fill>
        <border outline="0">
          <left style="thin">
            <color rgb="FF000000"/>
          </left>
          <right style="thin">
            <color rgb="FF000000"/>
          </right>
          <top style="thin">
            <color rgb="FF000000"/>
          </top>
          <bottom style="thin">
            <color rgb="FF000000"/>
          </bottom>
        </border>
        <protection locked="0"/>
      </ndxf>
    </rcc>
    <rcc rId="0" sId="1" dxf="1">
      <nc r="E127" t="inlineStr">
        <is>
          <t>PVM suma</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27">
        <f>IF(OR(#REF!="",D127=""),"", ROUND(PRODUCT(D127,#REF!)/100,2))</f>
      </nc>
      <ndxf>
        <font>
          <b/>
          <sz val="11"/>
        </font>
        <numFmt numFmtId="2" formatCode="0.00"/>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27">
        <f>IF(D127="", "Nurodykite taikomą PVM dydį", "")</f>
      </nc>
      <ndxf>
        <fill>
          <patternFill>
            <fgColor rgb="FFBFBFBF"/>
            <bgColor rgb="FFBFBFBF"/>
          </patternFill>
        </fill>
      </ndxf>
    </rcc>
  </rrc>
  <rrc rId="406"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cc rId="0" sId="1" dxf="1">
      <nc r="E127" t="inlineStr">
        <is>
          <t>Suma su PVM</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27">
        <f>IF(ISBLANK(#REF!), "", ROUND(SUM(#REF!),2))</f>
      </nc>
      <ndxf>
        <font>
          <b/>
          <sz val="11"/>
        </font>
        <numFmt numFmtId="2" formatCode="0.00"/>
        <fill>
          <patternFill>
            <fgColor rgb="FFBFBFBF"/>
            <bgColor rgb="FFBFBFBF"/>
          </patternFill>
        </fill>
        <border outline="0">
          <left style="thin">
            <color rgb="FF000000"/>
          </left>
          <right style="thin">
            <color rgb="FF000000"/>
          </right>
          <top style="thin">
            <color rgb="FF000000"/>
          </top>
          <bottom style="thin">
            <color rgb="FF000000"/>
          </bottom>
        </border>
      </ndxf>
    </rcc>
  </rrc>
  <rrc rId="407"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rc>
  <rrc rId="408"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rc>
  <rrc rId="409"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rc>
  <rrc rId="410" sId="1" ref="A127:XFD127" action="deleteRow">
    <rfmt sheetId="1" xfDxf="1" sqref="A127:XFD127" start="0" length="0">
      <dxf>
        <font>
          <sz val="11"/>
        </font>
        <fill>
          <patternFill patternType="solid">
            <bgColor theme="0" tint="-0.249977111117893"/>
          </patternFill>
        </fill>
      </dxf>
    </rfmt>
    <rcc rId="0" sId="1" dxf="1">
      <nc r="A127" t="inlineStr">
        <is>
          <t>11. DALIS</t>
        </is>
      </nc>
      <ndxf>
        <font>
          <b/>
          <sz val="11"/>
        </font>
        <fill>
          <patternFill>
            <fgColor rgb="FFBFBFBF"/>
            <bgColor rgb="FFBFBFBF"/>
          </patternFill>
        </fill>
      </ndxf>
    </rcc>
    <rcc rId="0" sId="1" dxf="1">
      <nc r="B127" t="inlineStr">
        <is>
          <t>BIOPSIJŲ APRAŠYMO RINKINYS</t>
        </is>
      </nc>
      <ndxf>
        <font>
          <b/>
          <sz val="11"/>
        </font>
        <fill>
          <patternFill>
            <fgColor rgb="FFBFBFBF"/>
            <bgColor rgb="FFBFBFBF"/>
          </patternFill>
        </fill>
        <alignment vertical="top" wrapText="1"/>
      </ndxf>
    </rcc>
  </rrc>
  <rrc rId="411"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rc>
  <rrc rId="412" sId="1" ref="A127:XFD127" action="deleteRow">
    <rfmt sheetId="1" xfDxf="1" sqref="A127:XFD127" start="0" length="0">
      <dxf>
        <font>
          <sz val="11"/>
        </font>
        <fill>
          <patternFill patternType="solid">
            <bgColor theme="0" tint="-0.249977111117893"/>
          </patternFill>
        </fill>
      </dxf>
    </rfmt>
    <rcc rId="0" sId="1" dxf="1">
      <nc r="A127" t="inlineStr">
        <is>
          <t>Tiekėjo pasiūlymas:</t>
        </is>
      </nc>
      <ndxf>
        <font>
          <b/>
          <sz val="11"/>
        </font>
        <fill>
          <patternFill>
            <fgColor rgb="FFBFBFBF"/>
            <bgColor rgb="FFBFBFBF"/>
          </patternFill>
        </fill>
      </ndxf>
    </rcc>
    <rfmt sheetId="1" sqref="B127" start="0" length="0">
      <dxf>
        <alignment vertical="top" wrapText="1"/>
      </dxf>
    </rfmt>
  </rrc>
  <rrc rId="413" sId="1" ref="A127:XFD127" action="deleteRow">
    <rfmt sheetId="1" xfDxf="1" sqref="A127:XFD127" start="0" length="0">
      <dxf>
        <font>
          <sz val="11"/>
        </font>
        <fill>
          <patternFill patternType="solid">
            <bgColor theme="0" tint="-0.249977111117893"/>
          </patternFill>
        </fill>
        <alignment horizontal="center" wrapText="1"/>
      </dxf>
    </rfmt>
    <rcc rId="0" sId="1" dxf="1">
      <nc r="A127" t="inlineStr">
        <is>
          <t>Nr.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Pavadinimas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C127" t="inlineStr">
        <is>
          <t>Maksimalus kiekis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127" t="inlineStr">
        <is>
          <t>Mato vienetas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E127" t="inlineStr">
        <is>
          <t>Kaina be PVM, Eur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27" t="inlineStr">
        <is>
          <t>Suma be PVM, Eur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27" t="inlineStr">
        <is>
          <t>Prekės pavadinimas, REF kodas, gamintojas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H127" t="inlineStr">
        <is>
          <t>Gamintojo techninės charakteristikos ir atitikimo techniniams reikalavimams patvirtinimas su nuoroda į kartu su pasiūlymu pateikto dokumento puslapį. Pildo tiekėjas↓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rc>
  <rrc rId="414" sId="1" ref="A127:XFD127" action="deleteRow">
    <rfmt sheetId="1" xfDxf="1" sqref="A127:XFD127" start="0" length="0">
      <dxf>
        <font>
          <sz val="11"/>
        </font>
        <fill>
          <patternFill patternType="solid">
            <bgColor theme="0" tint="-0.249977111117893"/>
          </patternFill>
        </fill>
      </dxf>
    </rfmt>
    <rcc rId="0" sId="1" dxf="1">
      <nc r="A127" t="inlineStr">
        <is>
          <t>11.</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Biopsijų aprašymo rinkinys</t>
        </is>
      </nc>
      <ndxf>
        <font>
          <b/>
          <sz val="11"/>
        </font>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rc>
  <rrc rId="415" sId="1" ref="A127:XFD127" action="deleteRow">
    <undo index="65535" exp="area" dr="F127:F132" r="G133" sId="1"/>
    <undo index="0" exp="area" dr="C127:C132" r="G133" sId="1"/>
    <undo index="9" exp="area" dr="F127:F132" r="F133" sId="1"/>
    <undo index="65535" exp="area" dr="F127:F132" r="F133" sId="1"/>
    <undo index="0" exp="area" dr="C127:C132" r="F133" sId="1"/>
    <rfmt sheetId="1" xfDxf="1" sqref="A127:XFD127" start="0" length="0">
      <dxf>
        <font>
          <sz val="11"/>
        </font>
        <fill>
          <patternFill patternType="solid">
            <bgColor theme="0" tint="-0.249977111117893"/>
          </patternFill>
        </fill>
      </dxf>
    </rfmt>
    <rcc rId="0" sId="1" dxf="1">
      <nc r="A127" t="inlineStr">
        <is>
          <t>11.1.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Biopsijų aprašymo rinkinys</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cc rId="0" sId="1" dxf="1">
      <nc r="C127">
        <v>2</v>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127" t="inlineStr">
        <is>
          <t>rink.</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umFmtId="4">
      <nc r="E127">
        <v>500</v>
      </nc>
      <ndxf>
        <numFmt numFmtId="2" formatCode="0.00"/>
        <fill>
          <patternFill>
            <fgColor rgb="FFFFFFFF"/>
            <bgColor rgb="FFFFFFFF"/>
          </patternFill>
        </fill>
        <border outline="0">
          <left style="thin">
            <color rgb="FF000000"/>
          </left>
          <right style="thin">
            <color rgb="FF000000"/>
          </right>
          <top style="thin">
            <color rgb="FF000000"/>
          </top>
          <bottom style="thin">
            <color rgb="FF000000"/>
          </bottom>
        </border>
        <protection locked="0"/>
      </ndxf>
    </rcc>
    <rcc rId="0" sId="1" dxf="1">
      <nc r="F127">
        <f>IF(ISBLANK(E127),"", PRODUCT(C127,E127))</f>
      </nc>
      <ndxf>
        <numFmt numFmtId="2" formatCode="0.00"/>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27" t="inlineStr">
        <is>
          <t>Reagentų ir priemonių komplektas biopsijoms aprašyti;
5000(1);
Epredia</t>
        </is>
      </nc>
      <ndxf>
        <font>
          <sz val="11"/>
        </font>
        <fill>
          <patternFill>
            <fgColor rgb="FFFFFFFF"/>
            <bgColor rgb="FFFFFFFF"/>
          </patternFill>
        </fill>
        <alignment vertical="top" wrapText="1"/>
        <border outline="0">
          <left style="thin">
            <color rgb="FF000000"/>
          </left>
          <right style="thin">
            <color rgb="FF000000"/>
          </right>
          <top style="thin">
            <color rgb="FF000000"/>
          </top>
          <bottom style="thin">
            <color rgb="FF000000"/>
          </bottom>
        </border>
        <protection locked="0"/>
      </ndxf>
    </rcc>
    <rcc rId="0" sId="1" dxf="1">
      <nc r="H127" t="inlineStr">
        <is>
          <t>Biopsijų aprašymo rinkinys</t>
        </is>
      </nc>
      <ndxf>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416" sId="1" ref="A127:XFD127" action="deleteRow">
    <undo index="65535" exp="area" dr="F127:F131" r="G132" sId="1"/>
    <undo index="0" exp="area" dr="C127:C131" r="G132" sId="1"/>
    <undo index="9" exp="area" dr="F127:F131" r="F132" sId="1"/>
    <undo index="65535" exp="area" dr="F127:F131" r="F132" sId="1"/>
    <undo index="0" exp="area" dr="C127:C131" r="F132" sId="1"/>
    <rfmt sheetId="1" xfDxf="1" sqref="A127:XFD127" start="0" length="0">
      <dxf>
        <font>
          <sz val="11"/>
        </font>
        <fill>
          <patternFill patternType="solid">
            <bgColor theme="0" tint="-0.249977111117893"/>
          </patternFill>
        </fill>
      </dxf>
    </rfmt>
    <rcc rId="0" sId="1" dxf="1">
      <nc r="A127" t="inlineStr">
        <is>
          <t>11.1.1.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Rinkinį sudaro 5 spalvų permanentiniai dažai po 27-30ml (mėlyna, juoda, geltona, žalia, raudona), medinis padėklas ir ne mažiau kaip 50 lazdelių;</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cc rId="0" sId="1" dxf="1">
      <nc r="H127" t="inlineStr">
        <is>
          <t>Rinkinį sudaro 5 spalvų permanentiniai dažai po 27-30ml (mėlyna, juoda, geltona, žalia, raudona), medinis padėklas ir 50 lazdelių;</t>
        </is>
      </nc>
      <ndxf>
        <font>
          <sz val="11"/>
        </font>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417" sId="1" ref="A127:XFD127" action="deleteRow">
    <undo index="65535" exp="area" dr="F127:F130" r="G131" sId="1"/>
    <undo index="0" exp="area" dr="C127:C130" r="G131" sId="1"/>
    <undo index="9" exp="area" dr="F127:F130" r="F131" sId="1"/>
    <undo index="65535" exp="area" dr="F127:F130" r="F131" sId="1"/>
    <undo index="0" exp="area" dr="C127:C130" r="F131" sId="1"/>
    <rfmt sheetId="1" xfDxf="1" sqref="A127:XFD127" start="0" length="0">
      <dxf>
        <font>
          <sz val="11"/>
        </font>
        <fill>
          <patternFill patternType="solid">
            <bgColor theme="0" tint="-0.249977111117893"/>
          </patternFill>
        </fill>
      </dxf>
    </rfmt>
    <rcc rId="0" sId="1" dxf="1">
      <nc r="A127" t="inlineStr">
        <is>
          <t>11.1.2.</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rinkinys skirta aprašyti skirtingo storio ir skirtingų audinių biopsijas;</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cc rId="0" sId="1" dxf="1">
      <nc r="H127" t="inlineStr">
        <is>
          <t>rinkinys skirta aprašyti skirtingo storio ir skirtingų audinių biopsijas;</t>
        </is>
      </nc>
      <ndxf>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418" sId="1" ref="A127:XFD127" action="deleteRow">
    <undo index="65535" exp="area" dr="F127:F129" r="G130" sId="1"/>
    <undo index="0" exp="area" dr="C127:C129" r="G130" sId="1"/>
    <undo index="9" exp="area" dr="F127:F129" r="F130" sId="1"/>
    <undo index="65535" exp="area" dr="F127:F129" r="F130" sId="1"/>
    <undo index="0" exp="area" dr="C127:C129" r="F130" sId="1"/>
    <rfmt sheetId="1" xfDxf="1" sqref="A127:XFD127" start="0" length="0">
      <dxf>
        <font>
          <sz val="11"/>
        </font>
        <fill>
          <patternFill patternType="solid">
            <bgColor theme="0" tint="-0.249977111117893"/>
          </patternFill>
        </fill>
      </dxf>
    </rfmt>
    <rcc rId="0" sId="1" dxf="1">
      <nc r="A127" t="inlineStr">
        <is>
          <t>11.1.3.</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rinkinys turi užtikrinti kokybišką norimų fragmentų išryškinimą tolimesnių procesų metu;</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cc rId="0" sId="1" dxf="1">
      <nc r="H127" t="inlineStr">
        <is>
          <t>rinkinys užtikrina kokybišką norimų fragmentų išryškinimą tolimesnių procesų metu;</t>
        </is>
      </nc>
      <ndxf>
        <font>
          <sz val="11"/>
        </font>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419" sId="1" ref="A127:XFD127" action="deleteRow">
    <undo index="65535" exp="area" dr="F127:F128" r="G129" sId="1"/>
    <undo index="0" exp="area" dr="C127:C128" r="G129" sId="1"/>
    <undo index="9" exp="area" dr="F127:F128" r="F129" sId="1"/>
    <undo index="65535" exp="area" dr="F127:F128" r="F129" sId="1"/>
    <undo index="0" exp="area" dr="C127:C128" r="F129" sId="1"/>
    <rfmt sheetId="1" xfDxf="1" sqref="A127:XFD127" start="0" length="0">
      <dxf>
        <font>
          <sz val="11"/>
        </font>
        <fill>
          <patternFill patternType="solid">
            <bgColor theme="0" tint="-0.249977111117893"/>
          </patternFill>
        </fill>
      </dxf>
    </rfmt>
    <rcc rId="0" sId="1" dxf="1">
      <nc r="A127" t="inlineStr">
        <is>
          <t>11.1.4.</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rinkinys turi būti tinkamas naudoti su parafininiu medžiagos paruošimu;</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cc rId="0" sId="1" dxf="1">
      <nc r="H127" t="inlineStr">
        <is>
          <t>rinkinys tinkamas naudoti su parafininiu medžiagos paruošimu;</t>
        </is>
      </nc>
      <ndxf>
        <font>
          <sz val="11"/>
        </font>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420" sId="1" ref="A127:XFD127" action="deleteRow">
    <undo index="65535" exp="area" dr="F127" r="G128" sId="1"/>
    <undo index="0" exp="area" dr="C127" r="G128" sId="1"/>
    <undo index="9" exp="area" dr="F127" r="F128" sId="1"/>
    <undo index="65535" exp="area" dr="F127" r="F128" sId="1"/>
    <undo index="0" exp="area" dr="C127" r="F128" sId="1"/>
    <rfmt sheetId="1" xfDxf="1" sqref="A127:XFD127" start="0" length="0">
      <dxf>
        <font>
          <sz val="11"/>
        </font>
        <fill>
          <patternFill patternType="solid">
            <bgColor theme="0" tint="-0.249977111117893"/>
          </patternFill>
        </fill>
      </dxf>
    </rfmt>
    <rcc rId="0" sId="1" dxf="1">
      <nc r="A127" t="inlineStr">
        <is>
          <t>11.1.5.</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27" t="inlineStr">
        <is>
          <t>tinkamas naudoti šviežiems, formalinu apdorotiems ar sušaldytiems audiniams.</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27"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cc rId="0" sId="1" dxf="1">
      <nc r="H127" t="inlineStr">
        <is>
          <t>tinkamas naudoti šviežiems, formalinu apdorotiems ar sušaldytiems audiniams.</t>
        </is>
      </nc>
      <ndxf>
        <fill>
          <patternFill patternType="none">
            <bgColor indexed="65"/>
          </patternFill>
        </fill>
        <alignment vertical="top" wrapText="1"/>
        <border outline="0">
          <left style="thin">
            <color rgb="FF000000"/>
          </left>
          <right style="thin">
            <color rgb="FF000000"/>
          </right>
          <top style="thin">
            <color rgb="FF000000"/>
          </top>
          <bottom style="thin">
            <color rgb="FF000000"/>
          </bottom>
        </border>
      </ndxf>
    </rcc>
  </rrc>
  <rrc rId="421" sId="1" ref="A127:XFD127" action="deleteRow">
    <undo index="6" exp="area" dr="F127:F128" r="F129" sId="1"/>
    <undo index="65535" exp="ref" dr="F127" r="F128" sId="1"/>
    <undo index="0" exp="ref" v="1" dr="F127" r="F128" sId="1"/>
    <rfmt sheetId="1" xfDxf="1" sqref="A127:XFD127" start="0" length="0">
      <dxf>
        <font>
          <sz val="11"/>
        </font>
        <fill>
          <patternFill patternType="solid">
            <bgColor theme="0" tint="-0.249977111117893"/>
          </patternFill>
        </fill>
      </dxf>
    </rfmt>
    <rfmt sheetId="1" sqref="B127" start="0" length="0">
      <dxf>
        <alignment vertical="top" wrapText="1"/>
      </dxf>
    </rfmt>
    <rcc rId="0" sId="1" dxf="1">
      <nc r="E127" t="inlineStr">
        <is>
          <t>Suma be PVM</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27">
        <f>IF((COUNT(#REF!)&lt;&gt;COUNT(#REF!)),"", ROUND(SUM(#REF!),2))</f>
      </nc>
      <ndxf>
        <font>
          <b/>
          <sz val="11"/>
        </font>
        <numFmt numFmtId="2" formatCode="0.00"/>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27">
        <f>IF((COUNT(#REF!)&lt;&gt;COUNT(#REF!)),"Neužpildytos visų objektų kainos", "")</f>
      </nc>
      <ndxf>
        <fill>
          <patternFill>
            <fgColor rgb="FFBFBFBF"/>
            <bgColor rgb="FFBFBFBF"/>
          </patternFill>
        </fill>
      </ndxf>
    </rcc>
  </rrc>
  <rrc rId="422" sId="1" ref="A127:XFD127" action="deleteRow">
    <undo index="6" exp="area" dr="F127" r="F128" sId="1"/>
    <undo index="0" exp="ref" v="1" dr="F127" r="F128" sId="1"/>
    <rfmt sheetId="1" xfDxf="1" sqref="A127:XFD127" start="0" length="0">
      <dxf>
        <font>
          <sz val="11"/>
        </font>
        <fill>
          <patternFill patternType="solid">
            <bgColor theme="0" tint="-0.249977111117893"/>
          </patternFill>
        </fill>
      </dxf>
    </rfmt>
    <rfmt sheetId="1" sqref="B127" start="0" length="0">
      <dxf>
        <alignment vertical="top" wrapText="1"/>
      </dxf>
    </rfmt>
    <rcc rId="0" sId="1" dxf="1">
      <nc r="C127" t="inlineStr">
        <is>
          <t>Taikomas PVM dydis (%)</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127">
        <v>21</v>
      </nc>
      <ndxf>
        <fill>
          <patternFill>
            <fgColor rgb="FFFFFFFF"/>
            <bgColor rgb="FFFFFFFF"/>
          </patternFill>
        </fill>
        <border outline="0">
          <left style="thin">
            <color rgb="FF000000"/>
          </left>
          <right style="thin">
            <color rgb="FF000000"/>
          </right>
          <top style="thin">
            <color rgb="FF000000"/>
          </top>
          <bottom style="thin">
            <color rgb="FF000000"/>
          </bottom>
        </border>
        <protection locked="0"/>
      </ndxf>
    </rcc>
    <rcc rId="0" sId="1" dxf="1">
      <nc r="E127" t="inlineStr">
        <is>
          <t>PVM suma</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27">
        <f>IF(OR(#REF!="",D127=""),"", ROUND(PRODUCT(D127,#REF!)/100,2))</f>
      </nc>
      <ndxf>
        <font>
          <b/>
          <sz val="11"/>
        </font>
        <numFmt numFmtId="2" formatCode="0.00"/>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27">
        <f>IF(D127="", "Nurodykite taikomą PVM dydį", "")</f>
      </nc>
      <ndxf>
        <fill>
          <patternFill>
            <fgColor rgb="FFBFBFBF"/>
            <bgColor rgb="FFBFBFBF"/>
          </patternFill>
        </fill>
      </ndxf>
    </rcc>
  </rrc>
  <rrc rId="423"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cc rId="0" sId="1" dxf="1">
      <nc r="E127" t="inlineStr">
        <is>
          <t>Suma su PVM</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27">
        <f>IF(ISBLANK(#REF!), "", ROUND(SUM(#REF!),2))</f>
      </nc>
      <ndxf>
        <font>
          <b/>
          <sz val="11"/>
        </font>
        <numFmt numFmtId="2" formatCode="0.00"/>
        <fill>
          <patternFill>
            <fgColor rgb="FFBFBFBF"/>
            <bgColor rgb="FFBFBFBF"/>
          </patternFill>
        </fill>
        <border outline="0">
          <left style="thin">
            <color rgb="FF000000"/>
          </left>
          <right style="thin">
            <color rgb="FF000000"/>
          </right>
          <top style="thin">
            <color rgb="FF000000"/>
          </top>
          <bottom style="thin">
            <color rgb="FF000000"/>
          </bottom>
        </border>
      </ndxf>
    </rcc>
  </rrc>
  <rrc rId="424" sId="1" ref="A127:XFD127" action="deleteRow">
    <rfmt sheetId="1" xfDxf="1" sqref="A127:XFD127" start="0" length="0">
      <dxf>
        <font>
          <sz val="11"/>
        </font>
        <fill>
          <patternFill patternType="solid">
            <bgColor theme="0" tint="-0.249977111117893"/>
          </patternFill>
        </fill>
      </dxf>
    </rfmt>
    <rfmt sheetId="1" sqref="B127" start="0" length="0">
      <dxf>
        <alignment vertical="top" wrapText="1"/>
      </dxf>
    </rfmt>
  </rrc>
  <rrc rId="425" sId="1" ref="A162:XFD162" action="deleteRow">
    <rfmt sheetId="1" xfDxf="1" sqref="A162:XFD162" start="0" length="0">
      <dxf>
        <font>
          <sz val="11"/>
        </font>
        <fill>
          <patternFill patternType="solid">
            <bgColor theme="0" tint="-0.249977111117893"/>
          </patternFill>
        </fill>
      </dxf>
    </rfmt>
    <rcc rId="0" sId="1" dxf="1">
      <nc r="A162" t="inlineStr">
        <is>
          <t>14. DALIS</t>
        </is>
      </nc>
      <ndxf>
        <font>
          <b/>
          <sz val="11"/>
        </font>
        <fill>
          <patternFill>
            <fgColor rgb="FFBFBFBF"/>
            <bgColor rgb="FFBFBFBF"/>
          </patternFill>
        </fill>
      </ndxf>
    </rcc>
    <rcc rId="0" sId="1" dxf="1">
      <nc r="B162" t="inlineStr">
        <is>
          <t>KOKYBĖS KONTROLĖS RINKINYS</t>
        </is>
      </nc>
      <ndxf>
        <font>
          <b/>
          <sz val="11"/>
        </font>
        <fill>
          <patternFill>
            <fgColor rgb="FFBFBFBF"/>
            <bgColor rgb="FFBFBFBF"/>
          </patternFill>
        </fill>
        <alignment vertical="top" wrapText="1"/>
      </ndxf>
    </rcc>
  </rrc>
  <rrc rId="426" sId="1" ref="A162:XFD162" action="deleteRow">
    <rfmt sheetId="1" xfDxf="1" sqref="A162:XFD162" start="0" length="0">
      <dxf>
        <font>
          <sz val="11"/>
        </font>
        <fill>
          <patternFill patternType="solid">
            <bgColor theme="0" tint="-0.249977111117893"/>
          </patternFill>
        </fill>
      </dxf>
    </rfmt>
    <rfmt sheetId="1" sqref="B162" start="0" length="0">
      <dxf>
        <alignment vertical="top" wrapText="1"/>
      </dxf>
    </rfmt>
  </rrc>
  <rrc rId="427" sId="1" ref="A162:XFD162" action="deleteRow">
    <rfmt sheetId="1" xfDxf="1" sqref="A162:XFD162" start="0" length="0">
      <dxf>
        <font>
          <sz val="11"/>
        </font>
        <fill>
          <patternFill patternType="solid">
            <bgColor theme="0" tint="-0.249977111117893"/>
          </patternFill>
        </fill>
      </dxf>
    </rfmt>
    <rcc rId="0" sId="1" dxf="1">
      <nc r="A162" t="inlineStr">
        <is>
          <t>Tiekėjo pasiūlymas:</t>
        </is>
      </nc>
      <ndxf>
        <font>
          <b/>
          <sz val="11"/>
        </font>
        <fill>
          <patternFill>
            <fgColor rgb="FFBFBFBF"/>
            <bgColor rgb="FFBFBFBF"/>
          </patternFill>
        </fill>
      </ndxf>
    </rcc>
    <rfmt sheetId="1" sqref="B162" start="0" length="0">
      <dxf>
        <alignment vertical="top" wrapText="1"/>
      </dxf>
    </rfmt>
  </rrc>
  <rrc rId="428" sId="1" ref="A162:XFD162" action="deleteRow">
    <rfmt sheetId="1" xfDxf="1" sqref="A162:XFD162" start="0" length="0">
      <dxf>
        <font>
          <sz val="11"/>
        </font>
        <fill>
          <patternFill patternType="solid">
            <bgColor theme="0" tint="-0.249977111117893"/>
          </patternFill>
        </fill>
        <alignment horizontal="center" wrapText="1"/>
      </dxf>
    </rfmt>
    <rcc rId="0" sId="1" dxf="1">
      <nc r="A162" t="inlineStr">
        <is>
          <t>Nr.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62" t="inlineStr">
        <is>
          <t>Pavadinimas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C162" t="inlineStr">
        <is>
          <t>Maksimalus kiekis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162" t="inlineStr">
        <is>
          <t>Mato vienetas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E162" t="inlineStr">
        <is>
          <t>Kaina be PVM, Eur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62" t="inlineStr">
        <is>
          <t>Suma be PVM, Eur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62" t="inlineStr">
        <is>
          <t>Prekės pavadinimas, REF kodas, gamintojas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H162" t="inlineStr">
        <is>
          <t>Gamintojo techninės charakteristikos ir atitikimo techniniams reikalavimams patvirtinimas su nuoroda į kartu su pasiūlymu pateikto dokumento puslapį. Pildo tiekėjas↓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rc>
  <rrc rId="429" sId="1" ref="A162:XFD162" action="deleteRow">
    <rfmt sheetId="1" xfDxf="1" sqref="A162:XFD162" start="0" length="0">
      <dxf>
        <font>
          <sz val="11"/>
        </font>
        <fill>
          <patternFill patternType="solid">
            <bgColor theme="0" tint="-0.249977111117893"/>
          </patternFill>
        </fill>
      </dxf>
    </rfmt>
    <rcc rId="0" sId="1" dxf="1">
      <nc r="A162" t="inlineStr">
        <is>
          <t>14.</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62" t="inlineStr">
        <is>
          <t>Kokybės kontrolės rinkinys</t>
        </is>
      </nc>
      <ndxf>
        <font>
          <b/>
          <sz val="11"/>
        </font>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62"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62"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62"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62"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62"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62"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rc>
  <rrc rId="430" sId="1" ref="A162:XFD162" action="deleteRow">
    <undo index="65535" exp="area" dr="F162:F165" r="G166" sId="1"/>
    <undo index="0" exp="area" dr="C162:C165" r="G166" sId="1"/>
    <undo index="9" exp="area" dr="F162:F165" r="F166" sId="1"/>
    <undo index="65535" exp="area" dr="F162:F165" r="F166" sId="1"/>
    <undo index="0" exp="area" dr="C162:C165" r="F166" sId="1"/>
    <rfmt sheetId="1" xfDxf="1" sqref="A162:XFD162" start="0" length="0">
      <dxf>
        <font>
          <sz val="11"/>
        </font>
        <fill>
          <patternFill patternType="solid">
            <bgColor theme="0" tint="-0.249977111117893"/>
          </patternFill>
        </fill>
      </dxf>
    </rfmt>
    <rcc rId="0" sId="1" dxf="1">
      <nc r="A162" t="inlineStr">
        <is>
          <t>14.1.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62" t="inlineStr">
        <is>
          <t>Kokybės kontrolės rinkinys</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cc rId="0" sId="1" dxf="1">
      <nc r="C162">
        <v>2</v>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162" t="inlineStr">
        <is>
          <t>rink.</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umFmtId="4">
      <nc r="E162">
        <v>359</v>
      </nc>
      <ndxf>
        <numFmt numFmtId="2" formatCode="0.00"/>
        <fill>
          <patternFill>
            <fgColor rgb="FFFFFFFF"/>
            <bgColor rgb="FFFFFFFF"/>
          </patternFill>
        </fill>
        <border outline="0">
          <left style="thin">
            <color rgb="FF000000"/>
          </left>
          <right style="thin">
            <color rgb="FF000000"/>
          </right>
          <top style="thin">
            <color rgb="FF000000"/>
          </top>
          <bottom style="thin">
            <color rgb="FF000000"/>
          </bottom>
        </border>
        <protection locked="0"/>
      </ndxf>
    </rcc>
    <rcc rId="0" sId="1" dxf="1">
      <nc r="F162">
        <f>IF(ISBLANK(E162),"", PRODUCT(C162,E162))</f>
      </nc>
      <ndxf>
        <numFmt numFmtId="2" formatCode="0.00"/>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62" t="inlineStr">
        <is>
          <t>Biosan CKG18 for glass tubes with diameter 18 mm;
BS-050102-CK;
Biosan</t>
        </is>
      </nc>
      <ndxf>
        <font>
          <sz val="11"/>
        </font>
        <fill>
          <patternFill>
            <fgColor rgb="FFFFFFFF"/>
            <bgColor rgb="FFFFFFFF"/>
          </patternFill>
        </fill>
        <alignment vertical="top" wrapText="1"/>
        <border outline="0">
          <left style="thin">
            <color rgb="FF000000"/>
          </left>
          <right style="thin">
            <color rgb="FF000000"/>
          </right>
          <top style="thin">
            <color rgb="FF000000"/>
          </top>
          <bottom style="thin">
            <color rgb="FF000000"/>
          </bottom>
        </border>
        <protection locked="0"/>
      </ndxf>
    </rcc>
    <rcc rId="0" sId="1" dxf="1">
      <nc r="H162" t="inlineStr">
        <is>
          <t>Kokybės kontrolės rinkinys</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rc>
  <rrc rId="431" sId="1" ref="A162:XFD162" action="deleteRow">
    <undo index="65535" exp="area" dr="F162:F164" r="G165" sId="1"/>
    <undo index="0" exp="area" dr="C162:C164" r="G165" sId="1"/>
    <undo index="9" exp="area" dr="F162:F164" r="F165" sId="1"/>
    <undo index="65535" exp="area" dr="F162:F164" r="F165" sId="1"/>
    <undo index="0" exp="area" dr="C162:C164" r="F165" sId="1"/>
    <rfmt sheetId="1" xfDxf="1" sqref="A162:XFD162" start="0" length="0">
      <dxf>
        <font>
          <sz val="11"/>
        </font>
        <fill>
          <patternFill patternType="solid">
            <bgColor theme="0" tint="-0.249977111117893"/>
          </patternFill>
        </fill>
      </dxf>
    </rfmt>
    <rcc rId="0" sId="1" dxf="1">
      <nc r="A162" t="inlineStr">
        <is>
          <t>14.1.1.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62" t="inlineStr">
        <is>
          <t>Stikliniai mėgintuvėliai su kamšteliu;</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62"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62"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62"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62"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62"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cc rId="0" sId="1" dxf="1">
      <nc r="H162" t="inlineStr">
        <is>
          <t>Stikliniai mėgintuvėliai su kamšteliu;</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rc>
  <rrc rId="432" sId="1" ref="A162:XFD162" action="deleteRow">
    <undo index="65535" exp="area" dr="F162:F163" r="G164" sId="1"/>
    <undo index="0" exp="area" dr="C162:C163" r="G164" sId="1"/>
    <undo index="9" exp="area" dr="F162:F163" r="F164" sId="1"/>
    <undo index="65535" exp="area" dr="F162:F163" r="F164" sId="1"/>
    <undo index="0" exp="area" dr="C162:C163" r="F164" sId="1"/>
    <rfmt sheetId="1" xfDxf="1" sqref="A162:XFD162" start="0" length="0">
      <dxf>
        <font>
          <sz val="11"/>
        </font>
        <fill>
          <patternFill patternType="solid">
            <bgColor theme="0" tint="-0.249977111117893"/>
          </patternFill>
        </fill>
      </dxf>
    </rfmt>
    <rcc rId="0" sId="1" dxf="1">
      <nc r="A162" t="inlineStr">
        <is>
          <t>14.1.2.</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62" t="inlineStr">
        <is>
          <t>diametras 18 mm ± 0,1mm;</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62"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62"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62"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62"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62"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cc rId="0" sId="1" dxf="1">
      <nc r="H162" t="inlineStr">
        <is>
          <t>diametras 18 mm;</t>
        </is>
      </nc>
      <ndxf>
        <font>
          <sz val="11"/>
        </font>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rc>
  <rrc rId="433" sId="1" ref="A162:XFD162" action="deleteRow">
    <undo index="65535" exp="area" dr="F162" r="G163" sId="1"/>
    <undo index="0" exp="area" dr="C162" r="G163" sId="1"/>
    <undo index="9" exp="area" dr="F162" r="F163" sId="1"/>
    <undo index="65535" exp="area" dr="F162" r="F163" sId="1"/>
    <undo index="0" exp="area" dr="C162" r="F163" sId="1"/>
    <rfmt sheetId="1" xfDxf="1" sqref="A162:XFD162" start="0" length="0">
      <dxf>
        <font>
          <sz val="11"/>
        </font>
        <fill>
          <patternFill patternType="solid">
            <bgColor theme="0" tint="-0.249977111117893"/>
          </patternFill>
        </fill>
      </dxf>
    </rfmt>
    <rcc rId="0" sId="1" dxf="1">
      <nc r="A162" t="inlineStr">
        <is>
          <t>14.1.3.</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62" t="inlineStr">
        <is>
          <t>rinkinys turi būti skirtas vidinei prietaiso kontrolei atlikti.</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62"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62"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62"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62"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62"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cc rId="0" sId="1" dxf="1">
      <nc r="H162" t="inlineStr">
        <is>
          <t>rinkinys skirtas vidinei prietaiso kontrolei atlikti.</t>
        </is>
      </nc>
      <ndxf>
        <font>
          <sz val="11"/>
        </font>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rc>
  <rrc rId="434" sId="1" ref="A162:XFD162" action="deleteRow">
    <undo index="6" exp="area" dr="F162:F163" r="F164" sId="1"/>
    <undo index="65535" exp="ref" dr="F162" r="F163" sId="1"/>
    <undo index="0" exp="ref" v="1" dr="F162" r="F163" sId="1"/>
    <rfmt sheetId="1" xfDxf="1" sqref="A162:XFD162" start="0" length="0">
      <dxf>
        <font>
          <sz val="11"/>
        </font>
        <fill>
          <patternFill patternType="solid">
            <bgColor theme="0" tint="-0.249977111117893"/>
          </patternFill>
        </fill>
      </dxf>
    </rfmt>
    <rfmt sheetId="1" sqref="B162" start="0" length="0">
      <dxf>
        <alignment vertical="top" wrapText="1"/>
      </dxf>
    </rfmt>
    <rcc rId="0" sId="1" dxf="1">
      <nc r="E162" t="inlineStr">
        <is>
          <t>Suma be PVM</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62">
        <f>IF((COUNT(#REF!)&lt;&gt;COUNT(#REF!)),"", ROUND(SUM(#REF!),2))</f>
      </nc>
      <ndxf>
        <font>
          <b/>
          <sz val="11"/>
        </font>
        <numFmt numFmtId="2" formatCode="0.00"/>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62">
        <f>IF((COUNT(#REF!)&lt;&gt;COUNT(#REF!)),"Neužpildytos visų objektų kainos", "")</f>
      </nc>
      <ndxf>
        <fill>
          <patternFill>
            <fgColor rgb="FFBFBFBF"/>
            <bgColor rgb="FFBFBFBF"/>
          </patternFill>
        </fill>
      </ndxf>
    </rcc>
  </rrc>
  <rrc rId="435" sId="1" ref="A162:XFD162" action="deleteRow">
    <undo index="6" exp="area" dr="F162" r="F163" sId="1"/>
    <undo index="0" exp="ref" v="1" dr="F162" r="F163" sId="1"/>
    <rfmt sheetId="1" xfDxf="1" sqref="A162:XFD162" start="0" length="0">
      <dxf>
        <font>
          <sz val="11"/>
        </font>
        <fill>
          <patternFill patternType="solid">
            <bgColor theme="0" tint="-0.249977111117893"/>
          </patternFill>
        </fill>
      </dxf>
    </rfmt>
    <rfmt sheetId="1" sqref="B162" start="0" length="0">
      <dxf>
        <alignment vertical="top" wrapText="1"/>
      </dxf>
    </rfmt>
    <rcc rId="0" sId="1" dxf="1">
      <nc r="C162" t="inlineStr">
        <is>
          <t>Taikomas PVM dydis (%)</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162">
        <v>21</v>
      </nc>
      <ndxf>
        <fill>
          <patternFill>
            <fgColor rgb="FFFFFFFF"/>
            <bgColor rgb="FFFFFFFF"/>
          </patternFill>
        </fill>
        <border outline="0">
          <left style="thin">
            <color rgb="FF000000"/>
          </left>
          <right style="thin">
            <color rgb="FF000000"/>
          </right>
          <top style="thin">
            <color rgb="FF000000"/>
          </top>
          <bottom style="thin">
            <color rgb="FF000000"/>
          </bottom>
        </border>
        <protection locked="0"/>
      </ndxf>
    </rcc>
    <rcc rId="0" sId="1" dxf="1">
      <nc r="E162" t="inlineStr">
        <is>
          <t>PVM suma</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62">
        <f>IF(OR(#REF!="",D162=""),"", ROUND(PRODUCT(D162,#REF!)/100,2))</f>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62">
        <f>IF(D162="", "Nurodykite taikomą PVM dydį", "")</f>
      </nc>
      <ndxf>
        <fill>
          <patternFill>
            <fgColor rgb="FFBFBFBF"/>
            <bgColor rgb="FFBFBFBF"/>
          </patternFill>
        </fill>
      </ndxf>
    </rcc>
  </rrc>
  <rrc rId="436" sId="1" ref="A162:XFD162" action="deleteRow">
    <rfmt sheetId="1" xfDxf="1" sqref="A162:XFD162" start="0" length="0">
      <dxf>
        <font>
          <sz val="11"/>
        </font>
        <fill>
          <patternFill patternType="solid">
            <bgColor theme="0" tint="-0.249977111117893"/>
          </patternFill>
        </fill>
      </dxf>
    </rfmt>
    <rfmt sheetId="1" sqref="B162" start="0" length="0">
      <dxf>
        <alignment vertical="top" wrapText="1"/>
      </dxf>
    </rfmt>
    <rcc rId="0" sId="1" dxf="1">
      <nc r="E162" t="inlineStr">
        <is>
          <t>Suma su PVM</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62">
        <f>IF(ISBLANK(#REF!), "", ROUND(SUM(#REF!),2))</f>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rc>
  <rrc rId="437" sId="1" ref="A162:XFD162" action="deleteRow">
    <rfmt sheetId="1" xfDxf="1" sqref="A162:XFD162" start="0" length="0">
      <dxf>
        <font>
          <sz val="11"/>
        </font>
        <fill>
          <patternFill patternType="solid">
            <bgColor theme="0" tint="-0.249977111117893"/>
          </patternFill>
        </fill>
      </dxf>
    </rfmt>
    <rfmt sheetId="1" sqref="B162" start="0" length="0">
      <dxf>
        <alignment vertical="top" wrapText="1"/>
      </dxf>
    </rfmt>
  </rrc>
  <rrc rId="438" sId="1" ref="A178:XFD178" action="deleteRow">
    <rfmt sheetId="1" xfDxf="1" sqref="A178:XFD178" start="0" length="0">
      <dxf>
        <font>
          <sz val="11"/>
        </font>
        <fill>
          <patternFill patternType="solid">
            <bgColor theme="0" tint="-0.249977111117893"/>
          </patternFill>
        </fill>
      </dxf>
    </rfmt>
    <rcc rId="0" sId="1" dxf="1">
      <nc r="A178" t="inlineStr">
        <is>
          <t>16. DALIS</t>
        </is>
      </nc>
      <ndxf>
        <font>
          <b/>
          <sz val="11"/>
        </font>
        <fill>
          <patternFill>
            <fgColor rgb="FFBFBFBF"/>
            <bgColor rgb="FFBFBFBF"/>
          </patternFill>
        </fill>
      </ndxf>
    </rcc>
    <rcc rId="0" sId="1" dxf="1">
      <nc r="B178" t="inlineStr">
        <is>
          <t>PRIEMONĖ LĄSTELIŲ BLOKO PARUOŠIMUI MAŽA</t>
        </is>
      </nc>
      <ndxf>
        <font>
          <b/>
          <sz val="11"/>
        </font>
        <fill>
          <patternFill>
            <fgColor rgb="FFBFBFBF"/>
            <bgColor rgb="FFBFBFBF"/>
          </patternFill>
        </fill>
        <alignment vertical="top" wrapText="1"/>
      </ndxf>
    </rcc>
  </rrc>
  <rrc rId="439" sId="1" ref="A178:XFD178" action="deleteRow">
    <rfmt sheetId="1" xfDxf="1" sqref="A178:XFD178" start="0" length="0">
      <dxf>
        <font>
          <sz val="11"/>
        </font>
        <fill>
          <patternFill patternType="solid">
            <bgColor theme="0" tint="-0.249977111117893"/>
          </patternFill>
        </fill>
      </dxf>
    </rfmt>
    <rfmt sheetId="1" sqref="B178" start="0" length="0">
      <dxf>
        <alignment vertical="top" wrapText="1"/>
      </dxf>
    </rfmt>
  </rrc>
  <rrc rId="440" sId="1" ref="A178:XFD178" action="deleteRow">
    <rfmt sheetId="1" xfDxf="1" sqref="A178:XFD178" start="0" length="0">
      <dxf>
        <font>
          <sz val="11"/>
        </font>
        <fill>
          <patternFill patternType="solid">
            <bgColor theme="0" tint="-0.249977111117893"/>
          </patternFill>
        </fill>
      </dxf>
    </rfmt>
    <rcc rId="0" sId="1" dxf="1">
      <nc r="A178" t="inlineStr">
        <is>
          <t>Tiekėjo pasiūlymas:</t>
        </is>
      </nc>
      <ndxf>
        <font>
          <b/>
          <sz val="11"/>
        </font>
        <fill>
          <patternFill>
            <fgColor rgb="FFBFBFBF"/>
            <bgColor rgb="FFBFBFBF"/>
          </patternFill>
        </fill>
      </ndxf>
    </rcc>
    <rfmt sheetId="1" sqref="B178" start="0" length="0">
      <dxf>
        <alignment vertical="top" wrapText="1"/>
      </dxf>
    </rfmt>
  </rrc>
  <rrc rId="441" sId="1" ref="A178:XFD178" action="deleteRow">
    <rfmt sheetId="1" xfDxf="1" sqref="A178:XFD178" start="0" length="0">
      <dxf>
        <font>
          <sz val="11"/>
        </font>
        <fill>
          <patternFill patternType="solid">
            <bgColor theme="0" tint="-0.249977111117893"/>
          </patternFill>
        </fill>
        <alignment horizontal="center" wrapText="1"/>
      </dxf>
    </rfmt>
    <rcc rId="0" sId="1" dxf="1">
      <nc r="A178" t="inlineStr">
        <is>
          <t>Nr.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78" t="inlineStr">
        <is>
          <t>Pavadinimas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C178" t="inlineStr">
        <is>
          <t>Maksimalus kiekis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178" t="inlineStr">
        <is>
          <t>Mato vienetas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E178" t="inlineStr">
        <is>
          <t>Kaina be PVM, Eur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78" t="inlineStr">
        <is>
          <t>Suma be PVM, Eur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78" t="inlineStr">
        <is>
          <t>Prekės pavadinimas, REF kodas, gamintojas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H178" t="inlineStr">
        <is>
          <t>Gamintojo techninės charakteristikos ir atitikimo techniniams reikalavimams patvirtinimas su nuoroda į kartu su pasiūlymu pateikto dokumento puslapį. Pildo tiekėjas↓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rc>
  <rrc rId="442" sId="1" ref="A178:XFD178" action="deleteRow">
    <rfmt sheetId="1" xfDxf="1" sqref="A178:XFD178" start="0" length="0">
      <dxf>
        <font>
          <sz val="11"/>
        </font>
        <fill>
          <patternFill patternType="solid">
            <bgColor theme="0" tint="-0.249977111117893"/>
          </patternFill>
        </fill>
      </dxf>
    </rfmt>
    <rcc rId="0" sId="1" dxf="1">
      <nc r="A178" t="inlineStr">
        <is>
          <t>16.</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78" t="inlineStr">
        <is>
          <t>Priemonė ląstelių bloko paruošimui maža</t>
        </is>
      </nc>
      <ndxf>
        <font>
          <b/>
          <sz val="11"/>
        </font>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rc>
  <rrc rId="443" sId="1" ref="A178:XFD178" action="deleteRow">
    <undo index="65535" exp="area" dr="F178:F185" r="G186" sId="1"/>
    <undo index="0" exp="area" dr="C178:C185" r="G186" sId="1"/>
    <undo index="9" exp="area" dr="F178:F185" r="F186" sId="1"/>
    <undo index="65535" exp="area" dr="F178:F185" r="F186" sId="1"/>
    <undo index="0" exp="area" dr="C178:C185" r="F186" sId="1"/>
    <rfmt sheetId="1" xfDxf="1" sqref="A178:XFD178" start="0" length="0">
      <dxf>
        <font>
          <sz val="11"/>
        </font>
        <fill>
          <patternFill patternType="solid">
            <bgColor theme="0" tint="-0.249977111117893"/>
          </patternFill>
        </fill>
      </dxf>
    </rfmt>
    <rcc rId="0" sId="1" dxf="1">
      <nc r="A178" t="inlineStr">
        <is>
          <t>16.1.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78" t="inlineStr">
        <is>
          <t>Priemonė ląstelių bloko paruošimui maža</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cc rId="0" sId="1" dxf="1">
      <nc r="C178">
        <v>80</v>
      </nc>
      <ndxf>
        <border outline="0">
          <left style="thin">
            <color rgb="FF000000"/>
          </left>
          <right style="thin">
            <color rgb="FF000000"/>
          </right>
          <top style="thin">
            <color rgb="FF000000"/>
          </top>
          <bottom style="thin">
            <color rgb="FF000000"/>
          </bottom>
        </border>
      </ndxf>
    </rcc>
    <rcc rId="0" sId="1" dxf="1">
      <nc r="D178" t="inlineStr">
        <is>
          <t>pak.</t>
        </is>
      </nc>
      <ndxf>
        <border outline="0">
          <left style="thin">
            <color rgb="FF000000"/>
          </left>
          <right style="thin">
            <color rgb="FF000000"/>
          </right>
          <top style="thin">
            <color rgb="FF000000"/>
          </top>
          <bottom style="thin">
            <color rgb="FF000000"/>
          </bottom>
        </border>
      </ndxf>
    </rcc>
    <rfmt sheetId="1" sqref="E178"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cc rId="0" sId="1" dxf="1">
      <nc r="F178">
        <f>IF(ISBLANK(E178),"", PRODUCT(C178,E178))</f>
      </nc>
      <ndxf>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G178"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fmt sheetId="1" sqref="H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rc>
  <rrc rId="444" sId="1" ref="A178:XFD178" action="deleteRow">
    <undo index="65535" exp="area" dr="F178:F184" r="G185" sId="1"/>
    <undo index="0" exp="area" dr="C178:C184" r="G185" sId="1"/>
    <undo index="9" exp="area" dr="F178:F184" r="F185" sId="1"/>
    <undo index="65535" exp="area" dr="F178:F184" r="F185" sId="1"/>
    <undo index="0" exp="area" dr="C178:C184" r="F185" sId="1"/>
    <rfmt sheetId="1" xfDxf="1" sqref="A178:XFD178" start="0" length="0">
      <dxf>
        <font>
          <sz val="11"/>
        </font>
        <fill>
          <patternFill patternType="solid">
            <bgColor theme="0" tint="-0.249977111117893"/>
          </patternFill>
        </fill>
      </dxf>
    </rfmt>
    <rcc rId="0" sId="1" dxf="1">
      <nc r="A178" t="inlineStr">
        <is>
          <t>16.1.1.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78" t="inlineStr">
        <is>
          <t>Vienkartinė, nesterili, bereagentė;</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78"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445" sId="1" ref="A178:XFD178" action="deleteRow">
    <undo index="65535" exp="area" dr="F178:F183" r="G184" sId="1"/>
    <undo index="0" exp="area" dr="C178:C183" r="G184" sId="1"/>
    <undo index="9" exp="area" dr="F178:F183" r="F184" sId="1"/>
    <undo index="65535" exp="area" dr="F178:F183" r="F184" sId="1"/>
    <undo index="0" exp="area" dr="C178:C183" r="F184" sId="1"/>
    <rfmt sheetId="1" xfDxf="1" sqref="A178:XFD178" start="0" length="0">
      <dxf>
        <font>
          <sz val="11"/>
        </font>
        <fill>
          <patternFill patternType="solid">
            <bgColor theme="0" tint="-0.249977111117893"/>
          </patternFill>
        </fill>
      </dxf>
    </rfmt>
    <rcc rId="0" sId="1" dxf="1">
      <nc r="A178" t="inlineStr">
        <is>
          <t>16.1.2.</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78" t="inlineStr">
        <is>
          <t>paruošta naudojimui;</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78"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446" sId="1" ref="A178:XFD178" action="deleteRow">
    <undo index="65535" exp="area" dr="F178:F182" r="G183" sId="1"/>
    <undo index="0" exp="area" dr="C178:C182" r="G183" sId="1"/>
    <undo index="9" exp="area" dr="F178:F182" r="F183" sId="1"/>
    <undo index="65535" exp="area" dr="F178:F182" r="F183" sId="1"/>
    <undo index="0" exp="area" dr="C178:C182" r="F183" sId="1"/>
    <rfmt sheetId="1" xfDxf="1" sqref="A178:XFD178" start="0" length="0">
      <dxf>
        <font>
          <sz val="11"/>
        </font>
        <fill>
          <patternFill patternType="solid">
            <bgColor theme="0" tint="-0.249977111117893"/>
          </patternFill>
        </fill>
      </dxf>
    </rfmt>
    <rcc rId="0" sId="1" dxf="1">
      <nc r="A178" t="inlineStr">
        <is>
          <t>16.1.3.</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78" t="inlineStr">
        <is>
          <t>skirta ląstelių blokų medžiagai surinkti, paimti ir paruošti;</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78"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447" sId="1" ref="A178:XFD178" action="deleteRow">
    <undo index="65535" exp="area" dr="F178:F181" r="G182" sId="1"/>
    <undo index="0" exp="area" dr="C178:C181" r="G182" sId="1"/>
    <undo index="9" exp="area" dr="F178:F181" r="F182" sId="1"/>
    <undo index="65535" exp="area" dr="F178:F181" r="F182" sId="1"/>
    <undo index="0" exp="area" dr="C178:C181" r="F182" sId="1"/>
    <rfmt sheetId="1" xfDxf="1" sqref="A178:XFD178" start="0" length="0">
      <dxf>
        <font>
          <sz val="11"/>
        </font>
        <fill>
          <patternFill patternType="solid">
            <bgColor theme="0" tint="-0.249977111117893"/>
          </patternFill>
        </fill>
      </dxf>
    </rfmt>
    <rcc rId="0" sId="1" dxf="1">
      <nc r="A178" t="inlineStr">
        <is>
          <t>16.1.4.</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78" t="inlineStr">
        <is>
          <t>pakuotė 20-25 vnt;</t>
        </is>
      </nc>
      <ndxf>
        <fill>
          <patternFill>
            <fgColor rgb="FFBFBFBF"/>
          </patternFill>
        </fill>
        <alignment vertical="top" wrapText="1"/>
        <border outline="0">
          <left style="thin">
            <color rgb="FF000000"/>
          </left>
          <right style="thin">
            <color rgb="FF000000"/>
          </right>
          <top style="thin">
            <color rgb="FF000000"/>
          </top>
          <bottom style="thin">
            <color rgb="FF000000"/>
          </bottom>
        </border>
      </ndxf>
    </rcc>
    <rfmt sheetId="1" sqref="C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78"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448" sId="1" ref="A178:XFD178" action="deleteRow">
    <undo index="65535" exp="area" dr="F178:F180" r="G181" sId="1"/>
    <undo index="0" exp="area" dr="C178:C180" r="G181" sId="1"/>
    <undo index="9" exp="area" dr="F178:F180" r="F181" sId="1"/>
    <undo index="65535" exp="area" dr="F178:F180" r="F181" sId="1"/>
    <undo index="0" exp="area" dr="C178:C180" r="F181" sId="1"/>
    <rfmt sheetId="1" xfDxf="1" sqref="A178:XFD178" start="0" length="0">
      <dxf>
        <font>
          <sz val="11"/>
        </font>
        <fill>
          <patternFill patternType="solid">
            <bgColor theme="0" tint="-0.249977111117893"/>
          </patternFill>
        </fill>
      </dxf>
    </rfmt>
    <rcc rId="0" sId="1" dxf="1">
      <nc r="A178" t="inlineStr">
        <is>
          <t>16.1.5.</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78" t="inlineStr">
        <is>
          <t>diskas 5,5-6 mm;</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78"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449" sId="1" ref="A178:XFD178" action="deleteRow">
    <undo index="65535" exp="area" dr="F178:F179" r="G180" sId="1"/>
    <undo index="0" exp="area" dr="C178:C179" r="G180" sId="1"/>
    <undo index="9" exp="area" dr="F178:F179" r="F180" sId="1"/>
    <undo index="65535" exp="area" dr="F178:F179" r="F180" sId="1"/>
    <undo index="0" exp="area" dr="C178:C179" r="F180" sId="1"/>
    <rfmt sheetId="1" xfDxf="1" sqref="A178:XFD178" start="0" length="0">
      <dxf>
        <font>
          <sz val="11"/>
        </font>
        <fill>
          <patternFill patternType="solid">
            <bgColor theme="0" tint="-0.249977111117893"/>
          </patternFill>
        </fill>
      </dxf>
    </rfmt>
    <rcc rId="0" sId="1" dxf="1">
      <nc r="A178" t="inlineStr">
        <is>
          <t>16.1.6.</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78" t="inlineStr">
        <is>
          <t>kiekvienas diskas individualiai supakuotas;</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78"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450" sId="1" ref="A178:XFD178" action="deleteRow">
    <undo index="65535" exp="area" dr="F178" r="G179" sId="1"/>
    <undo index="0" exp="area" dr="C178" r="G179" sId="1"/>
    <undo index="9" exp="area" dr="F178" r="F179" sId="1"/>
    <undo index="65535" exp="area" dr="F178" r="F179" sId="1"/>
    <undo index="0" exp="area" dr="C178" r="F179" sId="1"/>
    <rfmt sheetId="1" xfDxf="1" sqref="A178:XFD178" start="0" length="0">
      <dxf>
        <font>
          <sz val="11"/>
        </font>
        <fill>
          <patternFill patternType="solid">
            <bgColor theme="0" tint="-0.249977111117893"/>
          </patternFill>
        </fill>
      </dxf>
    </rfmt>
    <rcc rId="0" sId="1" dxf="1">
      <nc r="A178" t="inlineStr">
        <is>
          <t>16.1.7.</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78" t="inlineStr">
        <is>
          <t>paruošti ląstelių blokai tinkami imunohistocheminių ir molekulinių tyrimų atlikimui.</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78"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451" sId="1" ref="A178:XFD178" action="deleteRow">
    <undo index="6" exp="area" dr="F178:F179" r="F180" sId="1"/>
    <undo index="65535" exp="ref" dr="F178" r="F179" sId="1"/>
    <undo index="0" exp="ref" v="1" dr="F178" r="F179" sId="1"/>
    <rfmt sheetId="1" xfDxf="1" sqref="A178:XFD178" start="0" length="0">
      <dxf>
        <font>
          <sz val="11"/>
        </font>
        <fill>
          <patternFill patternType="solid">
            <bgColor theme="0" tint="-0.249977111117893"/>
          </patternFill>
        </fill>
      </dxf>
    </rfmt>
    <rfmt sheetId="1" sqref="B178" start="0" length="0">
      <dxf>
        <alignment vertical="top" wrapText="1"/>
      </dxf>
    </rfmt>
    <rcc rId="0" sId="1" dxf="1">
      <nc r="E178" t="inlineStr">
        <is>
          <t>Suma be PVM</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78">
        <f>IF((COUNT(#REF!)&lt;&gt;COUNT(#REF!)),"", ROUND(SUM(#REF!),2))</f>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78">
        <f>IF((COUNT(#REF!)&lt;&gt;COUNT(#REF!)),"Neužpildytos visų objektų kainos", "")</f>
      </nc>
      <ndxf>
        <fill>
          <patternFill>
            <fgColor rgb="FFBFBFBF"/>
            <bgColor rgb="FFBFBFBF"/>
          </patternFill>
        </fill>
      </ndxf>
    </rcc>
  </rrc>
  <rrc rId="452" sId="1" ref="A178:XFD178" action="deleteRow">
    <undo index="6" exp="area" dr="F178" r="F179" sId="1"/>
    <undo index="0" exp="ref" v="1" dr="F178" r="F179" sId="1"/>
    <rfmt sheetId="1" xfDxf="1" sqref="A178:XFD178" start="0" length="0">
      <dxf>
        <font>
          <sz val="11"/>
        </font>
        <fill>
          <patternFill patternType="solid">
            <bgColor theme="0" tint="-0.249977111117893"/>
          </patternFill>
        </fill>
      </dxf>
    </rfmt>
    <rfmt sheetId="1" sqref="B178" start="0" length="0">
      <dxf>
        <alignment vertical="top" wrapText="1"/>
      </dxf>
    </rfmt>
    <rcc rId="0" sId="1" dxf="1">
      <nc r="C178" t="inlineStr">
        <is>
          <t>Taikomas PVM dydis (%)</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D178"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cc rId="0" sId="1" dxf="1">
      <nc r="E178" t="inlineStr">
        <is>
          <t>PVM suma</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78">
        <f>IF(OR(#REF!="",D178=""),"", ROUND(PRODUCT(D178,#REF!)/100,2))</f>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78">
        <f>IF(D178="", "Nurodykite taikomą PVM dydį", "")</f>
      </nc>
      <ndxf>
        <fill>
          <patternFill>
            <fgColor rgb="FFBFBFBF"/>
            <bgColor rgb="FFBFBFBF"/>
          </patternFill>
        </fill>
      </ndxf>
    </rcc>
  </rrc>
  <rrc rId="453" sId="1" ref="A178:XFD178" action="deleteRow">
    <rfmt sheetId="1" xfDxf="1" sqref="A178:XFD178" start="0" length="0">
      <dxf>
        <font>
          <sz val="11"/>
        </font>
        <fill>
          <patternFill patternType="solid">
            <bgColor theme="0" tint="-0.249977111117893"/>
          </patternFill>
        </fill>
      </dxf>
    </rfmt>
    <rfmt sheetId="1" sqref="B178" start="0" length="0">
      <dxf>
        <alignment vertical="top" wrapText="1"/>
      </dxf>
    </rfmt>
    <rcc rId="0" sId="1" dxf="1">
      <nc r="E178" t="inlineStr">
        <is>
          <t>Suma su PVM</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78">
        <f>IF(ISBLANK(#REF!), "", ROUND(SUM(#REF!),2))</f>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rc>
  <rrc rId="454" sId="1" ref="A178:XFD178" action="deleteRow">
    <rfmt sheetId="1" xfDxf="1" sqref="A178:XFD178" start="0" length="0">
      <dxf>
        <font>
          <sz val="11"/>
        </font>
        <fill>
          <patternFill patternType="solid">
            <bgColor theme="0" tint="-0.249977111117893"/>
          </patternFill>
        </fill>
      </dxf>
    </rfmt>
    <rfmt sheetId="1" sqref="B178" start="0" length="0">
      <dxf>
        <alignment vertical="top" wrapText="1"/>
      </dxf>
    </rfmt>
  </rrc>
  <rrc rId="455" sId="1" ref="A178:XFD178" action="deleteRow">
    <rfmt sheetId="1" xfDxf="1" sqref="A178:XFD178" start="0" length="0">
      <dxf>
        <font>
          <sz val="11"/>
        </font>
        <fill>
          <patternFill patternType="solid">
            <bgColor theme="0" tint="-0.249977111117893"/>
          </patternFill>
        </fill>
      </dxf>
    </rfmt>
    <rfmt sheetId="1" sqref="B178" start="0" length="0">
      <dxf>
        <alignment vertical="top" wrapText="1"/>
      </dxf>
    </rfmt>
  </rrc>
  <rrc rId="456" sId="1" ref="A178:XFD178" action="deleteRow">
    <rfmt sheetId="1" xfDxf="1" sqref="A178:XFD178" start="0" length="0">
      <dxf>
        <font>
          <sz val="11"/>
        </font>
        <fill>
          <patternFill patternType="solid">
            <bgColor theme="0" tint="-0.249977111117893"/>
          </patternFill>
        </fill>
      </dxf>
    </rfmt>
    <rfmt sheetId="1" sqref="B178" start="0" length="0">
      <dxf>
        <alignment vertical="top" wrapText="1"/>
      </dxf>
    </rfmt>
  </rrc>
  <rrc rId="457" sId="1" ref="A178:XFD178" action="deleteRow">
    <rfmt sheetId="1" xfDxf="1" sqref="A178:XFD178" start="0" length="0">
      <dxf>
        <font>
          <sz val="11"/>
        </font>
        <fill>
          <patternFill patternType="solid">
            <bgColor theme="0" tint="-0.249977111117893"/>
          </patternFill>
        </fill>
      </dxf>
    </rfmt>
    <rcc rId="0" sId="1" dxf="1">
      <nc r="A178" t="inlineStr">
        <is>
          <t>17. DALIS</t>
        </is>
      </nc>
      <ndxf>
        <font>
          <b/>
          <sz val="11"/>
        </font>
        <fill>
          <patternFill>
            <fgColor rgb="FFBFBFBF"/>
            <bgColor rgb="FFBFBFBF"/>
          </patternFill>
        </fill>
      </ndxf>
    </rcc>
    <rcc rId="0" sId="1" dxf="1">
      <nc r="B178" t="inlineStr">
        <is>
          <t>PRIEMONĖ LĄSTELIŲ BLOKO PARUOŠIMUI DIDELĖ</t>
        </is>
      </nc>
      <ndxf>
        <font>
          <b/>
          <sz val="11"/>
        </font>
        <fill>
          <patternFill>
            <fgColor rgb="FFBFBFBF"/>
            <bgColor rgb="FFBFBFBF"/>
          </patternFill>
        </fill>
        <alignment vertical="top" wrapText="1"/>
      </ndxf>
    </rcc>
  </rrc>
  <rrc rId="458" sId="1" ref="A178:XFD178" action="deleteRow">
    <rfmt sheetId="1" xfDxf="1" sqref="A178:XFD178" start="0" length="0">
      <dxf>
        <font>
          <sz val="11"/>
        </font>
        <fill>
          <patternFill patternType="solid">
            <bgColor theme="0" tint="-0.249977111117893"/>
          </patternFill>
        </fill>
      </dxf>
    </rfmt>
    <rfmt sheetId="1" sqref="B178" start="0" length="0">
      <dxf>
        <alignment vertical="top" wrapText="1"/>
      </dxf>
    </rfmt>
  </rrc>
  <rrc rId="459" sId="1" ref="A178:XFD178" action="deleteRow">
    <rfmt sheetId="1" xfDxf="1" sqref="A178:XFD178" start="0" length="0">
      <dxf>
        <font>
          <sz val="11"/>
        </font>
        <fill>
          <patternFill patternType="solid">
            <bgColor theme="0" tint="-0.249977111117893"/>
          </patternFill>
        </fill>
      </dxf>
    </rfmt>
    <rcc rId="0" sId="1" dxf="1">
      <nc r="A178" t="inlineStr">
        <is>
          <t>Tiekėjo pasiūlymas:</t>
        </is>
      </nc>
      <ndxf>
        <font>
          <b/>
          <sz val="11"/>
        </font>
        <fill>
          <patternFill>
            <fgColor rgb="FFBFBFBF"/>
            <bgColor rgb="FFBFBFBF"/>
          </patternFill>
        </fill>
      </ndxf>
    </rcc>
    <rfmt sheetId="1" sqref="B178" start="0" length="0">
      <dxf>
        <alignment vertical="top" wrapText="1"/>
      </dxf>
    </rfmt>
  </rrc>
  <rrc rId="460" sId="1" ref="A178:XFD178" action="deleteRow">
    <rfmt sheetId="1" xfDxf="1" sqref="A178:XFD178" start="0" length="0">
      <dxf>
        <font>
          <sz val="11"/>
        </font>
        <fill>
          <patternFill patternType="solid">
            <bgColor theme="0" tint="-0.249977111117893"/>
          </patternFill>
        </fill>
        <alignment horizontal="center" wrapText="1"/>
      </dxf>
    </rfmt>
    <rcc rId="0" sId="1" dxf="1">
      <nc r="A178" t="inlineStr">
        <is>
          <t>Nr.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78" t="inlineStr">
        <is>
          <t>Pavadinimas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C178" t="inlineStr">
        <is>
          <t>Maksimalus kiekis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178" t="inlineStr">
        <is>
          <t>Mato vienetas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E178" t="inlineStr">
        <is>
          <t>Kaina be PVM, Eur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78" t="inlineStr">
        <is>
          <t>Suma be PVM, Eur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78" t="inlineStr">
        <is>
          <t>Prekės pavadinimas, REF kodas, gamintojas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H178" t="inlineStr">
        <is>
          <t>Gamintojo techninės charakteristikos ir atitikimo techniniams reikalavimams patvirtinimas su nuoroda į kartu su pasiūlymu pateikto dokumento puslapį. Pildo tiekėjas↓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rc>
  <rrc rId="461" sId="1" ref="A178:XFD178" action="deleteRow">
    <rfmt sheetId="1" xfDxf="1" sqref="A178:XFD178" start="0" length="0">
      <dxf>
        <font>
          <sz val="11"/>
        </font>
        <fill>
          <patternFill patternType="solid">
            <bgColor theme="0" tint="-0.249977111117893"/>
          </patternFill>
        </fill>
      </dxf>
    </rfmt>
    <rcc rId="0" sId="1" dxf="1">
      <nc r="A178" t="inlineStr">
        <is>
          <t>17.</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78" t="inlineStr">
        <is>
          <t>Priemonė ląstelių bloko paruošimui didelė</t>
        </is>
      </nc>
      <ndxf>
        <font>
          <b/>
          <sz val="11"/>
        </font>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rc>
  <rrc rId="462" sId="1" ref="A178:XFD178" action="deleteRow">
    <undo index="65535" exp="area" dr="F178:F185" r="G186" sId="1"/>
    <undo index="0" exp="area" dr="C178:C185" r="G186" sId="1"/>
    <undo index="9" exp="area" dr="F178:F185" r="F186" sId="1"/>
    <undo index="65535" exp="area" dr="F178:F185" r="F186" sId="1"/>
    <undo index="0" exp="area" dr="C178:C185" r="F186" sId="1"/>
    <rfmt sheetId="1" xfDxf="1" sqref="A178:XFD178" start="0" length="0">
      <dxf>
        <font>
          <sz val="11"/>
        </font>
        <fill>
          <patternFill patternType="solid">
            <bgColor theme="0" tint="-0.249977111117893"/>
          </patternFill>
        </fill>
      </dxf>
    </rfmt>
    <rcc rId="0" sId="1" dxf="1">
      <nc r="A178" t="inlineStr">
        <is>
          <t>17.1.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78" t="inlineStr">
        <is>
          <t>Priemonė ląstelių bloko paruošimui didelė</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cc rId="0" sId="1" dxf="1">
      <nc r="C178">
        <v>70</v>
      </nc>
      <ndxf>
        <fill>
          <patternFill>
            <fgColor rgb="FFBFBFBF"/>
          </patternFill>
        </fill>
        <border outline="0">
          <left style="thin">
            <color rgb="FF000000"/>
          </left>
          <right style="thin">
            <color rgb="FF000000"/>
          </right>
          <top style="thin">
            <color rgb="FF000000"/>
          </top>
          <bottom style="thin">
            <color rgb="FF000000"/>
          </bottom>
        </border>
      </ndxf>
    </rcc>
    <rcc rId="0" sId="1" dxf="1">
      <nc r="D178" t="inlineStr">
        <is>
          <t>pak.</t>
        </is>
      </nc>
      <ndxf>
        <fill>
          <patternFill>
            <fgColor rgb="FFBFBFBF"/>
          </patternFill>
        </fill>
        <border outline="0">
          <left style="thin">
            <color rgb="FF000000"/>
          </left>
          <right style="thin">
            <color rgb="FF000000"/>
          </right>
          <top style="thin">
            <color rgb="FF000000"/>
          </top>
          <bottom style="thin">
            <color rgb="FF000000"/>
          </bottom>
        </border>
      </ndxf>
    </rcc>
    <rfmt sheetId="1" sqref="E178"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cc rId="0" sId="1" dxf="1">
      <nc r="F178">
        <f>IF(ISBLANK(E178),"", PRODUCT(C178,E178))</f>
      </nc>
      <ndxf>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G178"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fmt sheetId="1" sqref="H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rc>
  <rrc rId="463" sId="1" ref="A178:XFD178" action="deleteRow">
    <undo index="65535" exp="area" dr="F178:F184" r="G185" sId="1"/>
    <undo index="0" exp="area" dr="C178:C184" r="G185" sId="1"/>
    <undo index="9" exp="area" dr="F178:F184" r="F185" sId="1"/>
    <undo index="65535" exp="area" dr="F178:F184" r="F185" sId="1"/>
    <undo index="0" exp="area" dr="C178:C184" r="F185" sId="1"/>
    <rfmt sheetId="1" xfDxf="1" sqref="A178:XFD178" start="0" length="0">
      <dxf>
        <font>
          <sz val="11"/>
        </font>
        <fill>
          <patternFill patternType="solid">
            <bgColor theme="0" tint="-0.249977111117893"/>
          </patternFill>
        </fill>
      </dxf>
    </rfmt>
    <rcc rId="0" sId="1" dxf="1">
      <nc r="A178" t="inlineStr">
        <is>
          <t>17.1.1.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78" t="inlineStr">
        <is>
          <t>Vienkartinė, nesterili, bereagentė;</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78"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464" sId="1" ref="A178:XFD178" action="deleteRow">
    <undo index="65535" exp="area" dr="F178:F183" r="G184" sId="1"/>
    <undo index="0" exp="area" dr="C178:C183" r="G184" sId="1"/>
    <undo index="9" exp="area" dr="F178:F183" r="F184" sId="1"/>
    <undo index="65535" exp="area" dr="F178:F183" r="F184" sId="1"/>
    <undo index="0" exp="area" dr="C178:C183" r="F184" sId="1"/>
    <rfmt sheetId="1" xfDxf="1" sqref="A178:XFD178" start="0" length="0">
      <dxf>
        <font>
          <sz val="11"/>
        </font>
        <fill>
          <patternFill patternType="solid">
            <bgColor theme="0" tint="-0.249977111117893"/>
          </patternFill>
        </fill>
      </dxf>
    </rfmt>
    <rcc rId="0" sId="1" dxf="1">
      <nc r="A178" t="inlineStr">
        <is>
          <t>17.1.2.</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78" t="inlineStr">
        <is>
          <t>paruošta naudojimui;</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78"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465" sId="1" ref="A178:XFD178" action="deleteRow">
    <undo index="65535" exp="area" dr="F178:F182" r="G183" sId="1"/>
    <undo index="0" exp="area" dr="C178:C182" r="G183" sId="1"/>
    <undo index="9" exp="area" dr="F178:F182" r="F183" sId="1"/>
    <undo index="65535" exp="area" dr="F178:F182" r="F183" sId="1"/>
    <undo index="0" exp="area" dr="C178:C182" r="F183" sId="1"/>
    <rfmt sheetId="1" xfDxf="1" sqref="A178:XFD178" start="0" length="0">
      <dxf>
        <font>
          <sz val="11"/>
        </font>
        <fill>
          <patternFill patternType="solid">
            <bgColor theme="0" tint="-0.249977111117893"/>
          </patternFill>
        </fill>
      </dxf>
    </rfmt>
    <rcc rId="0" sId="1" dxf="1">
      <nc r="A178" t="inlineStr">
        <is>
          <t>17.1.3.</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78" t="inlineStr">
        <is>
          <t>skirta ląstelių blokų medžiagai surinkti, paimti ir paruošti;</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78"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466" sId="1" ref="A178:XFD178" action="deleteRow">
    <undo index="65535" exp="area" dr="F178:F181" r="G182" sId="1"/>
    <undo index="0" exp="area" dr="C178:C181" r="G182" sId="1"/>
    <undo index="9" exp="area" dr="F178:F181" r="F182" sId="1"/>
    <undo index="65535" exp="area" dr="F178:F181" r="F182" sId="1"/>
    <undo index="0" exp="area" dr="C178:C181" r="F182" sId="1"/>
    <rfmt sheetId="1" xfDxf="1" sqref="A178:XFD178" start="0" length="0">
      <dxf>
        <font>
          <sz val="11"/>
        </font>
        <fill>
          <patternFill patternType="solid">
            <bgColor theme="0" tint="-0.249977111117893"/>
          </patternFill>
        </fill>
      </dxf>
    </rfmt>
    <rcc rId="0" sId="1" dxf="1">
      <nc r="A178" t="inlineStr">
        <is>
          <t>17.1.4.</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78" t="inlineStr">
        <is>
          <t>pakuotė 20-25 vnt;</t>
        </is>
      </nc>
      <ndxf>
        <fill>
          <patternFill>
            <fgColor rgb="FFBFBFBF"/>
          </patternFill>
        </fill>
        <alignment vertical="top" wrapText="1"/>
        <border outline="0">
          <left style="thin">
            <color rgb="FF000000"/>
          </left>
          <right style="thin">
            <color rgb="FF000000"/>
          </right>
          <top style="thin">
            <color rgb="FF000000"/>
          </top>
          <bottom style="thin">
            <color rgb="FF000000"/>
          </bottom>
        </border>
      </ndxf>
    </rcc>
    <rfmt sheetId="1" sqref="C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78"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467" sId="1" ref="A178:XFD178" action="deleteRow">
    <undo index="65535" exp="area" dr="F178:F180" r="G181" sId="1"/>
    <undo index="0" exp="area" dr="C178:C180" r="G181" sId="1"/>
    <undo index="9" exp="area" dr="F178:F180" r="F181" sId="1"/>
    <undo index="65535" exp="area" dr="F178:F180" r="F181" sId="1"/>
    <undo index="0" exp="area" dr="C178:C180" r="F181" sId="1"/>
    <rfmt sheetId="1" xfDxf="1" sqref="A178:XFD178" start="0" length="0">
      <dxf>
        <font>
          <sz val="11"/>
        </font>
        <fill>
          <patternFill patternType="solid">
            <bgColor theme="0" tint="-0.249977111117893"/>
          </patternFill>
        </fill>
      </dxf>
    </rfmt>
    <rcc rId="0" sId="1" dxf="1">
      <nc r="A178" t="inlineStr">
        <is>
          <t>17.1.5.</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78" t="inlineStr">
        <is>
          <t>diskas 11,5-12 mm;</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78"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468" sId="1" ref="A178:XFD178" action="deleteRow">
    <undo index="65535" exp="area" dr="F178:F179" r="G180" sId="1"/>
    <undo index="0" exp="area" dr="C178:C179" r="G180" sId="1"/>
    <undo index="9" exp="area" dr="F178:F179" r="F180" sId="1"/>
    <undo index="65535" exp="area" dr="F178:F179" r="F180" sId="1"/>
    <undo index="0" exp="area" dr="C178:C179" r="F180" sId="1"/>
    <rfmt sheetId="1" xfDxf="1" sqref="A178:XFD178" start="0" length="0">
      <dxf>
        <font>
          <sz val="11"/>
        </font>
        <fill>
          <patternFill patternType="solid">
            <bgColor theme="0" tint="-0.249977111117893"/>
          </patternFill>
        </fill>
      </dxf>
    </rfmt>
    <rcc rId="0" sId="1" dxf="1">
      <nc r="A178" t="inlineStr">
        <is>
          <t>17.1.6.</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78" t="inlineStr">
        <is>
          <t>kiekvienas diskas individualiai supakuotas;</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78"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469" sId="1" ref="A178:XFD178" action="deleteRow">
    <undo index="65535" exp="area" dr="F178" r="G179" sId="1"/>
    <undo index="0" exp="area" dr="C178" r="G179" sId="1"/>
    <undo index="9" exp="area" dr="F178" r="F179" sId="1"/>
    <undo index="65535" exp="area" dr="F178" r="F179" sId="1"/>
    <undo index="0" exp="area" dr="C178" r="F179" sId="1"/>
    <rfmt sheetId="1" xfDxf="1" sqref="A178:XFD178" start="0" length="0">
      <dxf>
        <font>
          <sz val="11"/>
        </font>
        <fill>
          <patternFill patternType="solid">
            <bgColor theme="0" tint="-0.249977111117893"/>
          </patternFill>
        </fill>
      </dxf>
    </rfmt>
    <rcc rId="0" sId="1" dxf="1">
      <nc r="A178" t="inlineStr">
        <is>
          <t>17.1.7.</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78" t="inlineStr">
        <is>
          <t>paruošti ląstelių blokai tinkami imunohistocheminių ir molekulinių tyrimų atlikimui.</t>
        </is>
      </nc>
      <ndxf>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78"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470" sId="1" ref="A178:XFD178" action="deleteRow">
    <undo index="6" exp="area" dr="F178:F179" r="F180" sId="1"/>
    <undo index="65535" exp="ref" dr="F178" r="F179" sId="1"/>
    <undo index="0" exp="ref" v="1" dr="F178" r="F179" sId="1"/>
    <rfmt sheetId="1" xfDxf="1" sqref="A178:XFD178" start="0" length="0">
      <dxf>
        <font>
          <sz val="11"/>
        </font>
        <fill>
          <patternFill patternType="solid">
            <bgColor theme="0" tint="-0.249977111117893"/>
          </patternFill>
        </fill>
      </dxf>
    </rfmt>
    <rfmt sheetId="1" sqref="B178" start="0" length="0">
      <dxf>
        <alignment vertical="top" wrapText="1"/>
      </dxf>
    </rfmt>
    <rcc rId="0" sId="1" dxf="1">
      <nc r="E178" t="inlineStr">
        <is>
          <t>Suma be PVM</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78">
        <f>IF((COUNT(#REF!)&lt;&gt;COUNT(#REF!)),"", ROUND(SUM(#REF!),2))</f>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78">
        <f>IF((COUNT(#REF!)&lt;&gt;COUNT(#REF!)),"Neužpildytos visų objektų kainos", "")</f>
      </nc>
      <ndxf>
        <fill>
          <patternFill>
            <fgColor rgb="FFBFBFBF"/>
            <bgColor rgb="FFBFBFBF"/>
          </patternFill>
        </fill>
      </ndxf>
    </rcc>
  </rrc>
  <rrc rId="471" sId="1" ref="A178:XFD178" action="deleteRow">
    <undo index="6" exp="area" dr="F178" r="F179" sId="1"/>
    <undo index="0" exp="ref" v="1" dr="F178" r="F179" sId="1"/>
    <rfmt sheetId="1" xfDxf="1" sqref="A178:XFD178" start="0" length="0">
      <dxf>
        <font>
          <sz val="11"/>
        </font>
        <fill>
          <patternFill patternType="solid">
            <bgColor theme="0" tint="-0.249977111117893"/>
          </patternFill>
        </fill>
      </dxf>
    </rfmt>
    <rfmt sheetId="1" sqref="B178" start="0" length="0">
      <dxf>
        <alignment vertical="top" wrapText="1"/>
      </dxf>
    </rfmt>
    <rcc rId="0" sId="1" dxf="1">
      <nc r="C178" t="inlineStr">
        <is>
          <t>Taikomas PVM dydis (%)</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D178"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cc rId="0" sId="1" dxf="1">
      <nc r="E178" t="inlineStr">
        <is>
          <t>PVM suma</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78">
        <f>IF(OR(#REF!="",D178=""),"", ROUND(PRODUCT(D178,#REF!)/100,2))</f>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78">
        <f>IF(D178="", "Nurodykite taikomą PVM dydį", "")</f>
      </nc>
      <ndxf>
        <fill>
          <patternFill>
            <fgColor rgb="FFBFBFBF"/>
            <bgColor rgb="FFBFBFBF"/>
          </patternFill>
        </fill>
      </ndxf>
    </rcc>
  </rrc>
  <rrc rId="472" sId="1" ref="A178:XFD178" action="deleteRow">
    <rfmt sheetId="1" xfDxf="1" sqref="A178:XFD178" start="0" length="0">
      <dxf>
        <font>
          <sz val="11"/>
        </font>
        <fill>
          <patternFill patternType="solid">
            <bgColor theme="0" tint="-0.249977111117893"/>
          </patternFill>
        </fill>
      </dxf>
    </rfmt>
    <rfmt sheetId="1" sqref="B178" start="0" length="0">
      <dxf>
        <alignment vertical="top" wrapText="1"/>
      </dxf>
    </rfmt>
    <rcc rId="0" sId="1" dxf="1">
      <nc r="E178" t="inlineStr">
        <is>
          <t>Suma su PVM</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78">
        <f>IF(ISBLANK(#REF!), "", ROUND(SUM(#REF!),2))</f>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rc>
  <rrc rId="473" sId="1" ref="A178:XFD178" action="deleteRow">
    <rfmt sheetId="1" xfDxf="1" sqref="A178:XFD178" start="0" length="0">
      <dxf>
        <font>
          <sz val="11"/>
        </font>
        <fill>
          <patternFill patternType="solid">
            <bgColor theme="0" tint="-0.249977111117893"/>
          </patternFill>
        </fill>
      </dxf>
    </rfmt>
    <rfmt sheetId="1" sqref="B178" start="0" length="0">
      <dxf>
        <alignment vertical="top" wrapText="1"/>
      </dxf>
    </rfmt>
  </rrc>
  <rrc rId="474" sId="1" ref="A178:XFD178" action="deleteRow">
    <rfmt sheetId="1" xfDxf="1" sqref="A178:XFD178" start="0" length="0">
      <dxf>
        <font>
          <sz val="11"/>
        </font>
        <fill>
          <patternFill patternType="solid">
            <bgColor theme="0" tint="-0.249977111117893"/>
          </patternFill>
        </fill>
      </dxf>
    </rfmt>
    <rfmt sheetId="1" sqref="B178" start="0" length="0">
      <dxf>
        <alignment vertical="top" wrapText="1"/>
      </dxf>
    </rfmt>
  </rrc>
  <rrc rId="475" sId="1" ref="A178:XFD178" action="deleteRow">
    <rfmt sheetId="1" xfDxf="1" sqref="A178:XFD178" start="0" length="0">
      <dxf>
        <font>
          <sz val="11"/>
        </font>
        <fill>
          <patternFill patternType="solid">
            <bgColor theme="0" tint="-0.249977111117893"/>
          </patternFill>
        </fill>
      </dxf>
    </rfmt>
    <rfmt sheetId="1" sqref="B178" start="0" length="0">
      <dxf>
        <alignment vertical="top" wrapText="1"/>
      </dxf>
    </rfmt>
  </rrc>
  <rrc rId="476" sId="1" ref="A178:XFD178" action="deleteRow">
    <rfmt sheetId="1" xfDxf="1" sqref="A178:XFD178" start="0" length="0">
      <dxf>
        <font>
          <sz val="11"/>
        </font>
        <fill>
          <patternFill patternType="solid">
            <bgColor theme="0" tint="-0.249977111117893"/>
          </patternFill>
        </fill>
      </dxf>
    </rfmt>
    <rcc rId="0" sId="1" dxf="1">
      <nc r="A178" t="inlineStr">
        <is>
          <t>18. DALIS</t>
        </is>
      </nc>
      <ndxf>
        <font>
          <b/>
          <sz val="11"/>
        </font>
        <fill>
          <patternFill>
            <fgColor rgb="FFBFBFBF"/>
            <bgColor rgb="FFBFBFBF"/>
          </patternFill>
        </fill>
      </ndxf>
    </rcc>
    <rcc rId="0" sId="1" dxf="1">
      <nc r="B178" t="inlineStr">
        <is>
          <t>PARAFINO VALIKLIS</t>
        </is>
      </nc>
      <ndxf>
        <font>
          <b/>
          <sz val="11"/>
        </font>
        <fill>
          <patternFill>
            <fgColor rgb="FFBFBFBF"/>
            <bgColor rgb="FFBFBFBF"/>
          </patternFill>
        </fill>
        <alignment vertical="top" wrapText="1"/>
      </ndxf>
    </rcc>
  </rrc>
  <rrc rId="477" sId="1" ref="A178:XFD178" action="deleteRow">
    <rfmt sheetId="1" xfDxf="1" sqref="A178:XFD178" start="0" length="0">
      <dxf>
        <font>
          <sz val="11"/>
        </font>
        <fill>
          <patternFill patternType="solid">
            <bgColor theme="0" tint="-0.249977111117893"/>
          </patternFill>
        </fill>
      </dxf>
    </rfmt>
    <rfmt sheetId="1" sqref="B178" start="0" length="0">
      <dxf>
        <alignment vertical="top" wrapText="1"/>
      </dxf>
    </rfmt>
  </rrc>
  <rrc rId="478" sId="1" ref="A178:XFD178" action="deleteRow">
    <rfmt sheetId="1" xfDxf="1" sqref="A178:XFD178" start="0" length="0">
      <dxf>
        <font>
          <sz val="11"/>
        </font>
        <fill>
          <patternFill patternType="solid">
            <bgColor theme="0" tint="-0.249977111117893"/>
          </patternFill>
        </fill>
      </dxf>
    </rfmt>
    <rcc rId="0" sId="1" dxf="1">
      <nc r="A178" t="inlineStr">
        <is>
          <t>Tiekėjo pasiūlymas:</t>
        </is>
      </nc>
      <ndxf>
        <font>
          <b/>
          <sz val="11"/>
        </font>
        <fill>
          <patternFill>
            <fgColor rgb="FFBFBFBF"/>
            <bgColor rgb="FFBFBFBF"/>
          </patternFill>
        </fill>
      </ndxf>
    </rcc>
    <rfmt sheetId="1" sqref="B178" start="0" length="0">
      <dxf>
        <alignment vertical="top" wrapText="1"/>
      </dxf>
    </rfmt>
  </rrc>
  <rrc rId="479" sId="1" ref="A178:XFD178" action="deleteRow">
    <rfmt sheetId="1" xfDxf="1" sqref="A178:XFD178" start="0" length="0">
      <dxf>
        <font>
          <sz val="11"/>
        </font>
        <fill>
          <patternFill patternType="solid">
            <bgColor theme="0" tint="-0.249977111117893"/>
          </patternFill>
        </fill>
        <alignment horizontal="center" wrapText="1"/>
      </dxf>
    </rfmt>
    <rcc rId="0" sId="1" dxf="1">
      <nc r="A178" t="inlineStr">
        <is>
          <t>Nr.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78" t="inlineStr">
        <is>
          <t>Pavadinimas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C178" t="inlineStr">
        <is>
          <t>Maksimalus kiekis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D178" t="inlineStr">
        <is>
          <t>Mato vienetas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E178" t="inlineStr">
        <is>
          <t>Kaina be PVM, Eur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78" t="inlineStr">
        <is>
          <t>Suma be PVM, Eur</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78" t="inlineStr">
        <is>
          <t>Prekės pavadinimas, REF kodas, gamintojas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H178" t="inlineStr">
        <is>
          <t>Gamintojo techninės charakteristikos ir atitikimo techniniams reikalavimams patvirtinimas su nuoroda į kartu su pasiūlymu pateikto dokumento puslapį. Pildo tiekėjas↓</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rc>
  <rrc rId="480" sId="1" ref="A178:XFD178" action="deleteRow">
    <rfmt sheetId="1" xfDxf="1" sqref="A178:XFD178" start="0" length="0">
      <dxf>
        <font>
          <sz val="11"/>
        </font>
        <fill>
          <patternFill patternType="solid">
            <bgColor theme="0" tint="-0.249977111117893"/>
          </patternFill>
        </fill>
      </dxf>
    </rfmt>
    <rcc rId="0" sId="1" dxf="1">
      <nc r="A178" t="inlineStr">
        <is>
          <t>18.</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78" t="inlineStr">
        <is>
          <t>Parafino valiklis</t>
        </is>
      </nc>
      <ndxf>
        <font>
          <b/>
          <sz val="11"/>
        </font>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rc>
  <rrc rId="481" sId="1" ref="A178:XFD178" action="deleteRow">
    <undo index="65535" exp="area" dr="F178:F179" r="G180" sId="1"/>
    <undo index="0" exp="area" dr="C178:C179" r="G180" sId="1"/>
    <undo index="9" exp="area" dr="F178:F179" r="F180" sId="1"/>
    <undo index="65535" exp="area" dr="F178:F179" r="F180" sId="1"/>
    <undo index="0" exp="area" dr="C178:C179" r="F180" sId="1"/>
    <rfmt sheetId="1" xfDxf="1" sqref="A178:XFD178" start="0" length="0">
      <dxf>
        <font>
          <sz val="11"/>
        </font>
        <fill>
          <patternFill patternType="solid">
            <bgColor theme="0" tint="-0.249977111117893"/>
          </patternFill>
        </fill>
      </dxf>
    </rfmt>
    <rcc rId="0" sId="1" dxf="1">
      <nc r="A178" t="inlineStr">
        <is>
          <t>18.1.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78" t="inlineStr">
        <is>
          <t>Parafino valiklis</t>
        </is>
      </nc>
      <ndxf>
        <font>
          <sz val="11"/>
        </font>
        <fill>
          <patternFill>
            <fgColor rgb="FFBFBFBF"/>
          </patternFill>
        </fill>
        <alignment vertical="top" wrapText="1"/>
        <border outline="0">
          <left style="thin">
            <color rgb="FF000000"/>
          </left>
          <right style="thin">
            <color rgb="FF000000"/>
          </right>
          <top style="thin">
            <color rgb="FF000000"/>
          </top>
          <bottom style="thin">
            <color rgb="FF000000"/>
          </bottom>
        </border>
      </ndxf>
    </rcc>
    <rcc rId="0" sId="1" dxf="1">
      <nc r="C178">
        <v>150</v>
      </nc>
      <ndxf>
        <fill>
          <patternFill>
            <fgColor rgb="FFBFBFBF"/>
          </patternFill>
        </fill>
        <border outline="0">
          <left style="thin">
            <color rgb="FF000000"/>
          </left>
          <right style="thin">
            <color rgb="FF000000"/>
          </right>
          <top style="thin">
            <color rgb="FF000000"/>
          </top>
          <bottom style="thin">
            <color rgb="FF000000"/>
          </bottom>
        </border>
      </ndxf>
    </rcc>
    <rcc rId="0" sId="1" dxf="1">
      <nc r="D178" t="inlineStr">
        <is>
          <t>vnt.</t>
        </is>
      </nc>
      <ndxf>
        <fill>
          <patternFill>
            <fgColor rgb="FFBFBFBF"/>
          </patternFill>
        </fill>
        <border outline="0">
          <left style="thin">
            <color rgb="FF000000"/>
          </left>
          <right style="thin">
            <color rgb="FF000000"/>
          </right>
          <top style="thin">
            <color rgb="FF000000"/>
          </top>
          <bottom style="thin">
            <color rgb="FF000000"/>
          </bottom>
        </border>
      </ndxf>
    </rcc>
    <rfmt sheetId="1" sqref="E178"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cc rId="0" sId="1" dxf="1">
      <nc r="F178">
        <f>IF(ISBLANK(E178),"", PRODUCT(C178,E178))</f>
      </nc>
      <ndxf>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G178"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fmt sheetId="1" sqref="H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rc>
  <rrc rId="482" sId="1" ref="A178:XFD178" action="deleteRow">
    <undo index="65535" exp="area" dr="F178" r="G179" sId="1"/>
    <undo index="0" exp="area" dr="C178" r="G179" sId="1"/>
    <undo index="9" exp="area" dr="F178" r="F179" sId="1"/>
    <undo index="65535" exp="area" dr="F178" r="F179" sId="1"/>
    <undo index="0" exp="area" dr="C178" r="F179" sId="1"/>
    <rfmt sheetId="1" xfDxf="1" sqref="A178:XFD178" start="0" length="0">
      <dxf>
        <font>
          <sz val="11"/>
        </font>
        <fill>
          <patternFill patternType="solid">
            <bgColor theme="0" tint="-0.249977111117893"/>
          </patternFill>
        </fill>
      </dxf>
    </rfmt>
    <rcc rId="0" sId="1" dxf="1">
      <nc r="A178" t="inlineStr">
        <is>
          <t>18.1.1.</t>
        </is>
      </nc>
      <ndxf>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B178" t="inlineStr">
        <is>
          <t>Skirtas nuvalyti parafinui nuo paviršių, pakuotė 200-250 ml</t>
        </is>
      </nc>
      <ndxf>
        <font>
          <sz val="11"/>
        </font>
        <fill>
          <patternFill>
            <fgColor rgb="FFBFBFBF"/>
            <bgColor rgb="FFBFBFBF"/>
          </patternFill>
        </fill>
        <alignment vertical="top" wrapText="1"/>
        <border outline="0">
          <left style="thin">
            <color rgb="FF000000"/>
          </left>
          <right style="thin">
            <color rgb="FF000000"/>
          </right>
          <top style="thin">
            <color rgb="FF000000"/>
          </top>
          <bottom style="thin">
            <color rgb="FF000000"/>
          </bottom>
        </border>
      </ndxf>
    </rcc>
    <rfmt sheetId="1" sqref="C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D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E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F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G178" start="0" length="0">
      <dxf>
        <fill>
          <patternFill>
            <fgColor rgb="FFBFBFBF"/>
            <bgColor rgb="FFBFBFBF"/>
          </patternFill>
        </fill>
        <border outline="0">
          <left style="thin">
            <color rgb="FF000000"/>
          </left>
          <right style="thin">
            <color rgb="FF000000"/>
          </right>
          <top style="thin">
            <color rgb="FF000000"/>
          </top>
          <bottom style="thin">
            <color rgb="FF000000"/>
          </bottom>
        </border>
      </dxf>
    </rfmt>
    <rfmt sheetId="1" sqref="H178"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rc>
  <rrc rId="483" sId="1" ref="A178:XFD178" action="deleteRow">
    <undo index="6" exp="area" dr="F178:F179" r="F180" sId="1"/>
    <undo index="65535" exp="ref" dr="F178" r="F179" sId="1"/>
    <undo index="0" exp="ref" v="1" dr="F178" r="F179" sId="1"/>
    <rfmt sheetId="1" xfDxf="1" sqref="A178:XFD178" start="0" length="0">
      <dxf>
        <font>
          <sz val="11"/>
        </font>
        <fill>
          <patternFill patternType="solid">
            <bgColor theme="0" tint="-0.249977111117893"/>
          </patternFill>
        </fill>
      </dxf>
    </rfmt>
    <rfmt sheetId="1" sqref="B178" start="0" length="0">
      <dxf>
        <alignment vertical="top" wrapText="1"/>
      </dxf>
    </rfmt>
    <rcc rId="0" sId="1" dxf="1">
      <nc r="E178" t="inlineStr">
        <is>
          <t>Suma be PVM</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78">
        <f>IF((COUNT(#REF!)&lt;&gt;COUNT(#REF!)),"", ROUND(SUM(#REF!),2))</f>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78">
        <f>IF((COUNT(#REF!)&lt;&gt;COUNT(#REF!)),"Neužpildytos visų objektų kainos", "")</f>
      </nc>
      <ndxf>
        <fill>
          <patternFill>
            <fgColor rgb="FFBFBFBF"/>
            <bgColor rgb="FFBFBFBF"/>
          </patternFill>
        </fill>
      </ndxf>
    </rcc>
  </rrc>
  <rrc rId="484" sId="1" ref="A178:XFD178" action="deleteRow">
    <undo index="6" exp="area" dr="F178" r="F179" sId="1"/>
    <undo index="0" exp="ref" v="1" dr="F178" r="F179" sId="1"/>
    <rfmt sheetId="1" xfDxf="1" sqref="A178:XFD178" start="0" length="0">
      <dxf>
        <font>
          <sz val="11"/>
        </font>
        <fill>
          <patternFill patternType="solid">
            <bgColor theme="0" tint="-0.249977111117893"/>
          </patternFill>
        </fill>
      </dxf>
    </rfmt>
    <rfmt sheetId="1" sqref="B178" start="0" length="0">
      <dxf>
        <alignment vertical="top" wrapText="1"/>
      </dxf>
    </rfmt>
    <rcc rId="0" sId="1" dxf="1">
      <nc r="C178" t="inlineStr">
        <is>
          <t>Taikomas PVM dydis (%)</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fmt sheetId="1" sqref="D178" start="0" length="0">
      <dxf>
        <fill>
          <patternFill>
            <fgColor rgb="FFFFFFFF"/>
            <bgColor rgb="FFFFFFFF"/>
          </patternFill>
        </fill>
        <border outline="0">
          <left style="thin">
            <color rgb="FF000000"/>
          </left>
          <right style="thin">
            <color rgb="FF000000"/>
          </right>
          <top style="thin">
            <color rgb="FF000000"/>
          </top>
          <bottom style="thin">
            <color rgb="FF000000"/>
          </bottom>
        </border>
        <protection locked="0"/>
      </dxf>
    </rfmt>
    <rcc rId="0" sId="1" dxf="1">
      <nc r="E178" t="inlineStr">
        <is>
          <t>PVM suma</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78">
        <f>IF(OR(#REF!="",D178=""),"", ROUND(PRODUCT(D178,#REF!)/100,2))</f>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G178">
        <f>IF(D178="", "Nurodykite taikomą PVM dydį", "")</f>
      </nc>
      <ndxf>
        <fill>
          <patternFill>
            <fgColor rgb="FFBFBFBF"/>
            <bgColor rgb="FFBFBFBF"/>
          </patternFill>
        </fill>
      </ndxf>
    </rcc>
  </rrc>
  <rrc rId="485" sId="1" ref="A178:XFD178" action="deleteRow">
    <rfmt sheetId="1" xfDxf="1" sqref="A178:XFD178" start="0" length="0">
      <dxf>
        <font>
          <sz val="11"/>
        </font>
        <fill>
          <patternFill patternType="solid">
            <bgColor theme="0" tint="-0.249977111117893"/>
          </patternFill>
        </fill>
      </dxf>
    </rfmt>
    <rfmt sheetId="1" sqref="B178" start="0" length="0">
      <dxf>
        <alignment vertical="top" wrapText="1"/>
      </dxf>
    </rfmt>
    <rcc rId="0" sId="1" dxf="1">
      <nc r="E178" t="inlineStr">
        <is>
          <t>Suma su PVM</t>
        </is>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cc rId="0" sId="1" dxf="1">
      <nc r="F178">
        <f>IF(ISBLANK(#REF!), "", ROUND(SUM(#REF!),2))</f>
      </nc>
      <ndxf>
        <font>
          <b/>
          <sz val="11"/>
        </font>
        <fill>
          <patternFill>
            <fgColor rgb="FFBFBFBF"/>
            <bgColor rgb="FFBFBFBF"/>
          </patternFill>
        </fill>
        <border outline="0">
          <left style="thin">
            <color rgb="FF000000"/>
          </left>
          <right style="thin">
            <color rgb="FF000000"/>
          </right>
          <top style="thin">
            <color rgb="FF000000"/>
          </top>
          <bottom style="thin">
            <color rgb="FF000000"/>
          </bottom>
        </border>
      </ndxf>
    </rcc>
  </rrc>
  <rrc rId="486" sId="1" ref="A178:XFD178" action="deleteRow">
    <rfmt sheetId="1" xfDxf="1" sqref="A178:XFD178" start="0" length="0">
      <dxf>
        <font>
          <sz val="11"/>
        </font>
        <fill>
          <patternFill patternType="solid">
            <bgColor theme="0" tint="-0.249977111117893"/>
          </patternFill>
        </fill>
      </dxf>
    </rfmt>
    <rfmt sheetId="1" sqref="B178" start="0" length="0">
      <dxf>
        <alignment vertical="top" wrapText="1"/>
      </dxf>
    </rfmt>
  </rr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0606416E-2AA8-4925-8C6E-1F69BAAE94E9}" name="Jurga Kuzmaitė" id="-2041703208" dateTime="2025-02-24T11:27:17"/>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74"/>
  <sheetViews>
    <sheetView tabSelected="1" topLeftCell="A150" zoomScale="87" zoomScaleNormal="87" workbookViewId="0">
      <selection activeCell="B168" sqref="B168"/>
    </sheetView>
  </sheetViews>
  <sheetFormatPr defaultColWidth="10.796875" defaultRowHeight="14.4" x14ac:dyDescent="0.3"/>
  <cols>
    <col min="1" max="1" width="9.19921875" style="1" customWidth="1"/>
    <col min="2" max="2" width="78" style="11" customWidth="1"/>
    <col min="3" max="6" width="29.296875" style="1" customWidth="1"/>
    <col min="7" max="7" width="20.5" style="1" customWidth="1"/>
    <col min="8" max="8" width="26.5" style="1" customWidth="1"/>
    <col min="9" max="15" width="25" style="1" customWidth="1"/>
    <col min="16" max="16" width="10.796875" style="1" customWidth="1"/>
    <col min="17" max="16384" width="10.796875" style="1"/>
  </cols>
  <sheetData>
    <row r="2" spans="1:6" x14ac:dyDescent="0.3">
      <c r="A2" s="12" t="s">
        <v>199</v>
      </c>
      <c r="B2" s="26"/>
    </row>
    <row r="3" spans="1:6" x14ac:dyDescent="0.3">
      <c r="B3" s="27"/>
    </row>
    <row r="4" spans="1:6" x14ac:dyDescent="0.3">
      <c r="A4" s="12" t="s">
        <v>0</v>
      </c>
      <c r="B4" s="26"/>
    </row>
    <row r="5" spans="1:6" x14ac:dyDescent="0.3">
      <c r="A5" s="2"/>
      <c r="B5" s="26"/>
    </row>
    <row r="6" spans="1:6" x14ac:dyDescent="0.3">
      <c r="A6" s="1" t="s">
        <v>1</v>
      </c>
      <c r="B6" s="28" t="s">
        <v>2</v>
      </c>
    </row>
    <row r="7" spans="1:6" x14ac:dyDescent="0.3">
      <c r="B7" s="26"/>
    </row>
    <row r="8" spans="1:6" x14ac:dyDescent="0.3">
      <c r="A8" s="3" t="s">
        <v>3</v>
      </c>
      <c r="B8" s="36">
        <v>45656</v>
      </c>
    </row>
    <row r="9" spans="1:6" x14ac:dyDescent="0.3">
      <c r="A9" s="3" t="s">
        <v>4</v>
      </c>
      <c r="B9" s="29" t="s">
        <v>205</v>
      </c>
    </row>
    <row r="10" spans="1:6" x14ac:dyDescent="0.3">
      <c r="A10" s="3" t="s">
        <v>5</v>
      </c>
      <c r="B10" s="35" t="s">
        <v>206</v>
      </c>
    </row>
    <row r="12" spans="1:6" ht="15.6" x14ac:dyDescent="0.3">
      <c r="A12" s="55" t="s">
        <v>6</v>
      </c>
      <c r="B12" s="56"/>
      <c r="C12" s="61" t="s">
        <v>207</v>
      </c>
      <c r="D12" s="50"/>
      <c r="E12" s="50"/>
      <c r="F12" s="51"/>
    </row>
    <row r="13" spans="1:6" ht="16.05" customHeight="1" x14ac:dyDescent="0.3">
      <c r="A13" s="60" t="s">
        <v>7</v>
      </c>
      <c r="B13" s="53"/>
      <c r="C13" s="49">
        <v>121386360</v>
      </c>
      <c r="D13" s="50"/>
      <c r="E13" s="50"/>
      <c r="F13" s="51"/>
    </row>
    <row r="14" spans="1:6" ht="16.05" hidden="1" customHeight="1" x14ac:dyDescent="0.3">
      <c r="A14" s="60" t="s">
        <v>8</v>
      </c>
      <c r="B14" s="53"/>
      <c r="C14" s="49"/>
      <c r="D14" s="50"/>
      <c r="E14" s="50"/>
      <c r="F14" s="51"/>
    </row>
    <row r="15" spans="1:6" ht="16.05" hidden="1" customHeight="1" x14ac:dyDescent="0.3">
      <c r="A15" s="55" t="s">
        <v>9</v>
      </c>
      <c r="B15" s="56"/>
      <c r="C15" s="49"/>
      <c r="D15" s="50"/>
      <c r="E15" s="50"/>
      <c r="F15" s="51"/>
    </row>
    <row r="16" spans="1:6" ht="63" hidden="1" customHeight="1" x14ac:dyDescent="0.3">
      <c r="A16" s="52" t="s">
        <v>10</v>
      </c>
      <c r="B16" s="53"/>
      <c r="C16" s="49"/>
      <c r="D16" s="50"/>
      <c r="E16" s="50"/>
      <c r="F16" s="51"/>
    </row>
    <row r="17" spans="1:7" ht="16.05" hidden="1" customHeight="1" x14ac:dyDescent="0.3">
      <c r="A17" s="55" t="s">
        <v>11</v>
      </c>
      <c r="B17" s="56"/>
      <c r="C17" s="49"/>
      <c r="D17" s="50"/>
      <c r="E17" s="50"/>
      <c r="F17" s="51"/>
    </row>
    <row r="18" spans="1:7" ht="16.05" hidden="1" customHeight="1" x14ac:dyDescent="0.3">
      <c r="A18" s="55" t="s">
        <v>12</v>
      </c>
      <c r="B18" s="56"/>
      <c r="C18" s="49"/>
      <c r="D18" s="50"/>
      <c r="E18" s="50"/>
      <c r="F18" s="51"/>
    </row>
    <row r="19" spans="1:7" ht="48" hidden="1" customHeight="1" x14ac:dyDescent="0.3">
      <c r="A19" s="55" t="s">
        <v>13</v>
      </c>
      <c r="B19" s="56"/>
      <c r="C19" s="49"/>
      <c r="D19" s="50"/>
      <c r="E19" s="50"/>
      <c r="F19" s="51"/>
    </row>
    <row r="20" spans="1:7" ht="55.05" hidden="1" customHeight="1" x14ac:dyDescent="0.3">
      <c r="A20" s="55" t="s">
        <v>14</v>
      </c>
      <c r="B20" s="56"/>
      <c r="C20" s="49"/>
      <c r="D20" s="50"/>
      <c r="E20" s="50"/>
      <c r="F20" s="51"/>
    </row>
    <row r="21" spans="1:7" ht="70.95" hidden="1" customHeight="1" x14ac:dyDescent="0.3">
      <c r="A21" s="57" t="s">
        <v>15</v>
      </c>
      <c r="B21" s="58"/>
      <c r="C21" s="62"/>
      <c r="D21" s="63"/>
      <c r="E21" s="63"/>
      <c r="F21" s="63"/>
      <c r="G21" s="13" t="str">
        <f>IF((SUMPRODUCT(--(C21=""))&gt;0), "Privaloma užpildyti, kai taikomi pašalinimo pagrindai", "")</f>
        <v>Privaloma užpildyti, kai taikomi pašalinimo pagrindai</v>
      </c>
    </row>
    <row r="22" spans="1:7" ht="18" hidden="1" customHeight="1" x14ac:dyDescent="0.3">
      <c r="A22" s="4"/>
      <c r="B22" s="4"/>
      <c r="C22" s="5"/>
      <c r="D22" s="5"/>
      <c r="E22" s="5"/>
      <c r="F22" s="5"/>
    </row>
    <row r="23" spans="1:7" hidden="1" x14ac:dyDescent="0.3">
      <c r="A23" s="54" t="s">
        <v>16</v>
      </c>
      <c r="B23" s="48"/>
      <c r="C23" s="48"/>
      <c r="D23" s="48"/>
      <c r="E23" s="48"/>
      <c r="F23" s="48"/>
    </row>
    <row r="24" spans="1:7" hidden="1" x14ac:dyDescent="0.3">
      <c r="A24" s="48" t="s">
        <v>17</v>
      </c>
      <c r="B24" s="48"/>
      <c r="C24" s="48"/>
      <c r="D24" s="48"/>
      <c r="E24" s="48"/>
      <c r="F24" s="48"/>
    </row>
    <row r="25" spans="1:7" hidden="1" x14ac:dyDescent="0.3">
      <c r="A25" s="48" t="s">
        <v>18</v>
      </c>
      <c r="B25" s="48"/>
      <c r="C25" s="48"/>
      <c r="D25" s="48"/>
      <c r="E25" s="48"/>
      <c r="F25" s="48"/>
    </row>
    <row r="26" spans="1:7" hidden="1" x14ac:dyDescent="0.3">
      <c r="A26" s="48" t="s">
        <v>19</v>
      </c>
      <c r="B26" s="48"/>
      <c r="C26" s="48"/>
      <c r="D26" s="48"/>
      <c r="E26" s="48"/>
      <c r="F26" s="48"/>
    </row>
    <row r="27" spans="1:7" hidden="1" x14ac:dyDescent="0.3">
      <c r="A27" s="48" t="s">
        <v>20</v>
      </c>
      <c r="B27" s="48"/>
      <c r="C27" s="48"/>
      <c r="D27" s="48"/>
      <c r="E27" s="48"/>
      <c r="F27" s="48"/>
    </row>
    <row r="28" spans="1:7" ht="31.95" hidden="1" customHeight="1" x14ac:dyDescent="0.3">
      <c r="A28" s="59" t="s">
        <v>21</v>
      </c>
      <c r="B28" s="48"/>
      <c r="C28" s="48"/>
      <c r="D28" s="48"/>
      <c r="E28" s="48"/>
      <c r="F28" s="48"/>
    </row>
    <row r="29" spans="1:7" hidden="1" x14ac:dyDescent="0.3">
      <c r="A29" s="48" t="s">
        <v>22</v>
      </c>
      <c r="B29" s="48"/>
      <c r="C29" s="48"/>
      <c r="D29" s="48"/>
      <c r="E29" s="48"/>
      <c r="F29" s="48"/>
    </row>
    <row r="30" spans="1:7" hidden="1" x14ac:dyDescent="0.3">
      <c r="A30" s="13" t="s">
        <v>23</v>
      </c>
      <c r="D30" s="14"/>
    </row>
    <row r="31" spans="1:7" hidden="1" x14ac:dyDescent="0.3">
      <c r="A31" s="13" t="s">
        <v>24</v>
      </c>
    </row>
    <row r="32" spans="1:7" x14ac:dyDescent="0.3">
      <c r="A32" s="12" t="s">
        <v>25</v>
      </c>
      <c r="B32" s="28" t="s">
        <v>26</v>
      </c>
    </row>
    <row r="34" spans="1:8" x14ac:dyDescent="0.3">
      <c r="A34" s="12" t="s">
        <v>27</v>
      </c>
    </row>
    <row r="35" spans="1:8" s="25" customFormat="1" ht="100.8" x14ac:dyDescent="0.3">
      <c r="A35" s="24" t="s">
        <v>28</v>
      </c>
      <c r="B35" s="24" t="s">
        <v>29</v>
      </c>
      <c r="C35" s="24" t="s">
        <v>30</v>
      </c>
      <c r="D35" s="24" t="s">
        <v>31</v>
      </c>
      <c r="E35" s="24" t="s">
        <v>32</v>
      </c>
      <c r="F35" s="24" t="s">
        <v>33</v>
      </c>
      <c r="G35" s="24" t="s">
        <v>34</v>
      </c>
      <c r="H35" s="24" t="s">
        <v>35</v>
      </c>
    </row>
    <row r="36" spans="1:8" ht="28.8" x14ac:dyDescent="0.3">
      <c r="A36" s="15" t="s">
        <v>36</v>
      </c>
      <c r="B36" s="30" t="s">
        <v>37</v>
      </c>
      <c r="C36" s="16"/>
      <c r="D36" s="16"/>
      <c r="E36" s="16"/>
      <c r="F36" s="16"/>
      <c r="G36" s="16"/>
      <c r="H36" s="34" t="s">
        <v>226</v>
      </c>
    </row>
    <row r="37" spans="1:8" ht="86.4" x14ac:dyDescent="0.3">
      <c r="A37" s="42" t="s">
        <v>38</v>
      </c>
      <c r="B37" s="43" t="s">
        <v>39</v>
      </c>
      <c r="C37" s="16">
        <v>30000</v>
      </c>
      <c r="D37" s="16" t="s">
        <v>40</v>
      </c>
      <c r="E37" s="17">
        <v>6.25E-2</v>
      </c>
      <c r="F37" s="37">
        <f>IF(ISBLANK(E37),"", PRODUCT(C37,E37))</f>
        <v>1875</v>
      </c>
      <c r="G37" s="38" t="s">
        <v>208</v>
      </c>
      <c r="H37" s="39" t="s">
        <v>39</v>
      </c>
    </row>
    <row r="38" spans="1:8" x14ac:dyDescent="0.3">
      <c r="A38" s="16" t="s">
        <v>41</v>
      </c>
      <c r="B38" s="32" t="s">
        <v>42</v>
      </c>
      <c r="C38" s="16"/>
      <c r="D38" s="16"/>
      <c r="E38" s="16"/>
      <c r="F38" s="16"/>
      <c r="G38" s="16"/>
      <c r="H38" s="40" t="s">
        <v>42</v>
      </c>
    </row>
    <row r="39" spans="1:8" ht="28.8" x14ac:dyDescent="0.3">
      <c r="A39" s="16" t="s">
        <v>43</v>
      </c>
      <c r="B39" s="31" t="s">
        <v>44</v>
      </c>
      <c r="C39" s="16"/>
      <c r="D39" s="16"/>
      <c r="E39" s="16"/>
      <c r="F39" s="16"/>
      <c r="G39" s="16"/>
      <c r="H39" s="39" t="s">
        <v>44</v>
      </c>
    </row>
    <row r="40" spans="1:8" ht="43.2" x14ac:dyDescent="0.3">
      <c r="A40" s="16" t="s">
        <v>45</v>
      </c>
      <c r="B40" s="31" t="s">
        <v>46</v>
      </c>
      <c r="C40" s="16"/>
      <c r="D40" s="16"/>
      <c r="E40" s="16"/>
      <c r="F40" s="16"/>
      <c r="G40" s="16"/>
      <c r="H40" s="41" t="s">
        <v>210</v>
      </c>
    </row>
    <row r="41" spans="1:8" ht="28.8" x14ac:dyDescent="0.3">
      <c r="A41" s="16" t="s">
        <v>47</v>
      </c>
      <c r="B41" s="31" t="s">
        <v>48</v>
      </c>
      <c r="C41" s="16"/>
      <c r="D41" s="16"/>
      <c r="E41" s="16"/>
      <c r="F41" s="16"/>
      <c r="G41" s="16"/>
      <c r="H41" s="41" t="s">
        <v>211</v>
      </c>
    </row>
    <row r="42" spans="1:8" x14ac:dyDescent="0.3">
      <c r="A42" s="16" t="s">
        <v>49</v>
      </c>
      <c r="B42" s="31" t="s">
        <v>50</v>
      </c>
      <c r="C42" s="16"/>
      <c r="D42" s="16"/>
      <c r="E42" s="16"/>
      <c r="F42" s="16"/>
      <c r="G42" s="16"/>
      <c r="H42" s="39" t="s">
        <v>50</v>
      </c>
    </row>
    <row r="43" spans="1:8" x14ac:dyDescent="0.3">
      <c r="A43" s="16" t="s">
        <v>51</v>
      </c>
      <c r="B43" s="31" t="s">
        <v>52</v>
      </c>
      <c r="C43" s="16"/>
      <c r="D43" s="16"/>
      <c r="E43" s="16"/>
      <c r="F43" s="16"/>
      <c r="G43" s="16"/>
      <c r="H43" s="41" t="s">
        <v>212</v>
      </c>
    </row>
    <row r="44" spans="1:8" ht="43.2" x14ac:dyDescent="0.3">
      <c r="A44" s="16" t="s">
        <v>53</v>
      </c>
      <c r="B44" s="31" t="s">
        <v>54</v>
      </c>
      <c r="C44" s="16"/>
      <c r="D44" s="16"/>
      <c r="E44" s="16"/>
      <c r="F44" s="16"/>
      <c r="G44" s="16"/>
      <c r="H44" s="41" t="s">
        <v>213</v>
      </c>
    </row>
    <row r="45" spans="1:8" ht="45" x14ac:dyDescent="0.3">
      <c r="A45" s="16" t="s">
        <v>55</v>
      </c>
      <c r="B45" s="33" t="s">
        <v>201</v>
      </c>
      <c r="C45" s="16"/>
      <c r="D45" s="16"/>
      <c r="E45" s="16"/>
      <c r="F45" s="16"/>
      <c r="G45" s="16"/>
      <c r="H45" s="41" t="s">
        <v>214</v>
      </c>
    </row>
    <row r="46" spans="1:8" ht="28.8" x14ac:dyDescent="0.3">
      <c r="A46" s="16" t="s">
        <v>56</v>
      </c>
      <c r="B46" s="31" t="s">
        <v>57</v>
      </c>
      <c r="C46" s="16"/>
      <c r="D46" s="16"/>
      <c r="E46" s="16"/>
      <c r="F46" s="16"/>
      <c r="G46" s="16"/>
      <c r="H46" s="41" t="s">
        <v>215</v>
      </c>
    </row>
    <row r="47" spans="1:8" ht="100.8" x14ac:dyDescent="0.3">
      <c r="A47" s="42" t="s">
        <v>58</v>
      </c>
      <c r="B47" s="43" t="s">
        <v>59</v>
      </c>
      <c r="C47" s="16">
        <v>15000</v>
      </c>
      <c r="D47" s="16" t="s">
        <v>40</v>
      </c>
      <c r="E47" s="17">
        <v>0.25</v>
      </c>
      <c r="F47" s="37">
        <f>IF(ISBLANK(E47),"", PRODUCT(C47,E47))</f>
        <v>3750</v>
      </c>
      <c r="G47" s="38" t="s">
        <v>209</v>
      </c>
      <c r="H47" s="39" t="s">
        <v>59</v>
      </c>
    </row>
    <row r="48" spans="1:8" x14ac:dyDescent="0.3">
      <c r="A48" s="16" t="s">
        <v>60</v>
      </c>
      <c r="B48" s="31" t="s">
        <v>42</v>
      </c>
      <c r="C48" s="16"/>
      <c r="D48" s="16"/>
      <c r="E48" s="16"/>
      <c r="F48" s="16"/>
      <c r="G48" s="16"/>
      <c r="H48" s="39" t="s">
        <v>42</v>
      </c>
    </row>
    <row r="49" spans="1:8" ht="28.8" x14ac:dyDescent="0.3">
      <c r="A49" s="16" t="s">
        <v>61</v>
      </c>
      <c r="B49" s="31" t="s">
        <v>44</v>
      </c>
      <c r="C49" s="16"/>
      <c r="D49" s="16"/>
      <c r="E49" s="16"/>
      <c r="F49" s="16"/>
      <c r="G49" s="16"/>
      <c r="H49" s="39" t="s">
        <v>44</v>
      </c>
    </row>
    <row r="50" spans="1:8" ht="43.2" x14ac:dyDescent="0.3">
      <c r="A50" s="16" t="s">
        <v>62</v>
      </c>
      <c r="B50" s="31" t="s">
        <v>46</v>
      </c>
      <c r="C50" s="16"/>
      <c r="D50" s="16"/>
      <c r="E50" s="16"/>
      <c r="F50" s="16"/>
      <c r="G50" s="16"/>
      <c r="H50" s="41" t="s">
        <v>216</v>
      </c>
    </row>
    <row r="51" spans="1:8" ht="28.8" x14ac:dyDescent="0.3">
      <c r="A51" s="16" t="s">
        <v>63</v>
      </c>
      <c r="B51" s="31" t="s">
        <v>48</v>
      </c>
      <c r="C51" s="16"/>
      <c r="D51" s="16"/>
      <c r="E51" s="16"/>
      <c r="F51" s="16"/>
      <c r="G51" s="16"/>
      <c r="H51" s="41" t="s">
        <v>211</v>
      </c>
    </row>
    <row r="52" spans="1:8" x14ac:dyDescent="0.3">
      <c r="A52" s="16" t="s">
        <v>64</v>
      </c>
      <c r="B52" s="31" t="s">
        <v>50</v>
      </c>
      <c r="C52" s="16"/>
      <c r="D52" s="16"/>
      <c r="E52" s="16"/>
      <c r="F52" s="16"/>
      <c r="G52" s="16"/>
      <c r="H52" s="39" t="s">
        <v>50</v>
      </c>
    </row>
    <row r="53" spans="1:8" x14ac:dyDescent="0.3">
      <c r="A53" s="16" t="s">
        <v>65</v>
      </c>
      <c r="B53" s="31" t="s">
        <v>52</v>
      </c>
      <c r="C53" s="16"/>
      <c r="D53" s="16"/>
      <c r="E53" s="16"/>
      <c r="F53" s="16"/>
      <c r="G53" s="16"/>
      <c r="H53" s="41" t="s">
        <v>212</v>
      </c>
    </row>
    <row r="54" spans="1:8" ht="43.2" x14ac:dyDescent="0.3">
      <c r="A54" s="16" t="s">
        <v>66</v>
      </c>
      <c r="B54" s="31" t="s">
        <v>54</v>
      </c>
      <c r="C54" s="16"/>
      <c r="D54" s="16"/>
      <c r="E54" s="16"/>
      <c r="F54" s="16"/>
      <c r="G54" s="16"/>
      <c r="H54" s="41" t="s">
        <v>213</v>
      </c>
    </row>
    <row r="55" spans="1:8" ht="45" x14ac:dyDescent="0.3">
      <c r="A55" s="16" t="s">
        <v>67</v>
      </c>
      <c r="B55" s="33" t="s">
        <v>200</v>
      </c>
      <c r="C55" s="16"/>
      <c r="D55" s="16"/>
      <c r="E55" s="16"/>
      <c r="F55" s="16"/>
      <c r="G55" s="16"/>
      <c r="H55" s="41" t="s">
        <v>217</v>
      </c>
    </row>
    <row r="56" spans="1:8" ht="28.8" x14ac:dyDescent="0.3">
      <c r="A56" s="16" t="s">
        <v>68</v>
      </c>
      <c r="B56" s="31" t="s">
        <v>57</v>
      </c>
      <c r="C56" s="16"/>
      <c r="D56" s="16"/>
      <c r="E56" s="16"/>
      <c r="F56" s="16"/>
      <c r="G56" s="16"/>
      <c r="H56" s="41" t="s">
        <v>218</v>
      </c>
    </row>
    <row r="57" spans="1:8" ht="72" x14ac:dyDescent="0.3">
      <c r="A57" s="42" t="s">
        <v>69</v>
      </c>
      <c r="B57" s="43" t="s">
        <v>70</v>
      </c>
      <c r="C57" s="16">
        <v>8000</v>
      </c>
      <c r="D57" s="16" t="s">
        <v>40</v>
      </c>
      <c r="E57" s="17">
        <v>4.1000000000000002E-2</v>
      </c>
      <c r="F57" s="37">
        <f>IF(ISBLANK(E57),"", PRODUCT(C57,E57))</f>
        <v>328</v>
      </c>
      <c r="G57" s="38" t="s">
        <v>219</v>
      </c>
      <c r="H57" s="39" t="s">
        <v>70</v>
      </c>
    </row>
    <row r="58" spans="1:8" ht="28.8" x14ac:dyDescent="0.3">
      <c r="A58" s="16" t="s">
        <v>71</v>
      </c>
      <c r="B58" s="31" t="s">
        <v>72</v>
      </c>
      <c r="C58" s="16"/>
      <c r="D58" s="16"/>
      <c r="E58" s="16"/>
      <c r="F58" s="16"/>
      <c r="G58" s="16"/>
      <c r="H58" s="39" t="s">
        <v>72</v>
      </c>
    </row>
    <row r="59" spans="1:8" x14ac:dyDescent="0.3">
      <c r="A59" s="16" t="s">
        <v>73</v>
      </c>
      <c r="B59" s="31" t="s">
        <v>74</v>
      </c>
      <c r="C59" s="16"/>
      <c r="D59" s="16"/>
      <c r="E59" s="16"/>
      <c r="F59" s="16"/>
      <c r="G59" s="16"/>
      <c r="H59" s="39" t="s">
        <v>74</v>
      </c>
    </row>
    <row r="60" spans="1:8" ht="28.8" x14ac:dyDescent="0.3">
      <c r="A60" s="16" t="s">
        <v>75</v>
      </c>
      <c r="B60" s="31" t="s">
        <v>76</v>
      </c>
      <c r="C60" s="16"/>
      <c r="D60" s="16"/>
      <c r="E60" s="16"/>
      <c r="F60" s="16"/>
      <c r="G60" s="16"/>
      <c r="H60" s="39" t="s">
        <v>76</v>
      </c>
    </row>
    <row r="61" spans="1:8" x14ac:dyDescent="0.3">
      <c r="A61" s="16" t="s">
        <v>77</v>
      </c>
      <c r="B61" s="31" t="s">
        <v>78</v>
      </c>
      <c r="C61" s="16"/>
      <c r="D61" s="16"/>
      <c r="E61" s="16"/>
      <c r="F61" s="16"/>
      <c r="G61" s="16"/>
      <c r="H61" s="41" t="s">
        <v>220</v>
      </c>
    </row>
    <row r="62" spans="1:8" x14ac:dyDescent="0.3">
      <c r="A62" s="16" t="s">
        <v>79</v>
      </c>
      <c r="B62" s="31" t="s">
        <v>80</v>
      </c>
      <c r="C62" s="16"/>
      <c r="D62" s="16"/>
      <c r="E62" s="16"/>
      <c r="F62" s="16"/>
      <c r="G62" s="16"/>
      <c r="H62" s="39" t="s">
        <v>80</v>
      </c>
    </row>
    <row r="63" spans="1:8" x14ac:dyDescent="0.3">
      <c r="A63" s="16" t="s">
        <v>81</v>
      </c>
      <c r="B63" s="31" t="s">
        <v>82</v>
      </c>
      <c r="C63" s="16"/>
      <c r="D63" s="16"/>
      <c r="E63" s="16"/>
      <c r="F63" s="16"/>
      <c r="G63" s="16"/>
      <c r="H63" s="41" t="s">
        <v>221</v>
      </c>
    </row>
    <row r="64" spans="1:8" ht="28.8" x14ac:dyDescent="0.3">
      <c r="A64" s="16" t="s">
        <v>83</v>
      </c>
      <c r="B64" s="31" t="s">
        <v>57</v>
      </c>
      <c r="C64" s="16"/>
      <c r="D64" s="16"/>
      <c r="E64" s="16"/>
      <c r="F64" s="16"/>
      <c r="G64" s="16"/>
      <c r="H64" s="41" t="s">
        <v>218</v>
      </c>
    </row>
    <row r="65" spans="1:8" ht="72" x14ac:dyDescent="0.3">
      <c r="A65" s="42" t="s">
        <v>84</v>
      </c>
      <c r="B65" s="43" t="s">
        <v>85</v>
      </c>
      <c r="C65" s="16">
        <v>100000</v>
      </c>
      <c r="D65" s="16" t="s">
        <v>40</v>
      </c>
      <c r="E65" s="17">
        <v>9.1999999999999998E-2</v>
      </c>
      <c r="F65" s="37">
        <f>IF(ISBLANK(E65),"", PRODUCT(C65,E65))</f>
        <v>9200</v>
      </c>
      <c r="G65" s="38" t="s">
        <v>222</v>
      </c>
      <c r="H65" s="44"/>
    </row>
    <row r="66" spans="1:8" ht="28.8" x14ac:dyDescent="0.3">
      <c r="A66" s="16" t="s">
        <v>86</v>
      </c>
      <c r="B66" s="31" t="s">
        <v>72</v>
      </c>
      <c r="C66" s="16"/>
      <c r="D66" s="16"/>
      <c r="E66" s="16"/>
      <c r="F66" s="16"/>
      <c r="G66" s="16"/>
      <c r="H66" s="39" t="s">
        <v>72</v>
      </c>
    </row>
    <row r="67" spans="1:8" ht="30.6" x14ac:dyDescent="0.3">
      <c r="A67" s="16" t="s">
        <v>87</v>
      </c>
      <c r="B67" s="33" t="s">
        <v>202</v>
      </c>
      <c r="C67" s="16"/>
      <c r="D67" s="16"/>
      <c r="E67" s="16"/>
      <c r="F67" s="16"/>
      <c r="G67" s="16"/>
      <c r="H67" s="41" t="s">
        <v>223</v>
      </c>
    </row>
    <row r="68" spans="1:8" ht="28.8" x14ac:dyDescent="0.3">
      <c r="A68" s="16" t="s">
        <v>88</v>
      </c>
      <c r="B68" s="31" t="s">
        <v>76</v>
      </c>
      <c r="C68" s="16"/>
      <c r="D68" s="16"/>
      <c r="E68" s="16"/>
      <c r="F68" s="16"/>
      <c r="G68" s="16"/>
      <c r="H68" s="39" t="s">
        <v>76</v>
      </c>
    </row>
    <row r="69" spans="1:8" x14ac:dyDescent="0.3">
      <c r="A69" s="16" t="s">
        <v>89</v>
      </c>
      <c r="B69" s="31" t="s">
        <v>90</v>
      </c>
      <c r="C69" s="16"/>
      <c r="D69" s="16"/>
      <c r="E69" s="16"/>
      <c r="F69" s="16"/>
      <c r="G69" s="16"/>
      <c r="H69" s="41" t="s">
        <v>224</v>
      </c>
    </row>
    <row r="70" spans="1:8" x14ac:dyDescent="0.3">
      <c r="A70" s="16" t="s">
        <v>91</v>
      </c>
      <c r="B70" s="31" t="s">
        <v>80</v>
      </c>
      <c r="C70" s="16"/>
      <c r="D70" s="16"/>
      <c r="E70" s="16"/>
      <c r="F70" s="16"/>
      <c r="G70" s="16"/>
      <c r="H70" s="39" t="s">
        <v>80</v>
      </c>
    </row>
    <row r="71" spans="1:8" x14ac:dyDescent="0.3">
      <c r="A71" s="16" t="s">
        <v>92</v>
      </c>
      <c r="B71" s="31" t="s">
        <v>93</v>
      </c>
      <c r="C71" s="16"/>
      <c r="D71" s="16"/>
      <c r="E71" s="16"/>
      <c r="F71" s="16"/>
      <c r="G71" s="16"/>
      <c r="H71" s="41" t="s">
        <v>225</v>
      </c>
    </row>
    <row r="72" spans="1:8" ht="28.8" x14ac:dyDescent="0.3">
      <c r="A72" s="16" t="s">
        <v>94</v>
      </c>
      <c r="B72" s="31" t="s">
        <v>57</v>
      </c>
      <c r="C72" s="16"/>
      <c r="D72" s="16"/>
      <c r="E72" s="16"/>
      <c r="F72" s="16"/>
      <c r="G72" s="16"/>
      <c r="H72" s="41" t="s">
        <v>218</v>
      </c>
    </row>
    <row r="73" spans="1:8" ht="72" x14ac:dyDescent="0.3">
      <c r="A73" s="42" t="s">
        <v>95</v>
      </c>
      <c r="B73" s="43" t="s">
        <v>96</v>
      </c>
      <c r="C73" s="16">
        <v>10000</v>
      </c>
      <c r="D73" s="16" t="s">
        <v>40</v>
      </c>
      <c r="E73" s="17">
        <v>5.5E-2</v>
      </c>
      <c r="F73" s="37">
        <f>IF(ISBLANK(E73),"", PRODUCT(C73,E73))</f>
        <v>550</v>
      </c>
      <c r="G73" s="38" t="s">
        <v>227</v>
      </c>
      <c r="H73" s="16"/>
    </row>
    <row r="74" spans="1:8" ht="28.8" x14ac:dyDescent="0.3">
      <c r="A74" s="16" t="s">
        <v>97</v>
      </c>
      <c r="B74" s="31" t="s">
        <v>72</v>
      </c>
      <c r="C74" s="16"/>
      <c r="D74" s="16"/>
      <c r="E74" s="16"/>
      <c r="F74" s="16"/>
      <c r="G74" s="16"/>
      <c r="H74" s="39" t="s">
        <v>72</v>
      </c>
    </row>
    <row r="75" spans="1:8" ht="28.8" x14ac:dyDescent="0.3">
      <c r="A75" s="16" t="s">
        <v>98</v>
      </c>
      <c r="B75" s="31" t="s">
        <v>76</v>
      </c>
      <c r="C75" s="16"/>
      <c r="D75" s="16"/>
      <c r="E75" s="16"/>
      <c r="F75" s="16"/>
      <c r="G75" s="16"/>
      <c r="H75" s="39" t="s">
        <v>76</v>
      </c>
    </row>
    <row r="76" spans="1:8" x14ac:dyDescent="0.3">
      <c r="A76" s="16" t="s">
        <v>99</v>
      </c>
      <c r="B76" s="31" t="s">
        <v>100</v>
      </c>
      <c r="C76" s="16"/>
      <c r="D76" s="16"/>
      <c r="E76" s="16"/>
      <c r="F76" s="16"/>
      <c r="G76" s="16"/>
      <c r="H76" s="41" t="s">
        <v>228</v>
      </c>
    </row>
    <row r="77" spans="1:8" x14ac:dyDescent="0.3">
      <c r="A77" s="16" t="s">
        <v>101</v>
      </c>
      <c r="B77" s="31" t="s">
        <v>80</v>
      </c>
      <c r="C77" s="16"/>
      <c r="D77" s="16"/>
      <c r="E77" s="16"/>
      <c r="F77" s="16"/>
      <c r="G77" s="16"/>
      <c r="H77" s="39" t="s">
        <v>80</v>
      </c>
    </row>
    <row r="78" spans="1:8" x14ac:dyDescent="0.3">
      <c r="A78" s="16" t="s">
        <v>102</v>
      </c>
      <c r="B78" s="31" t="s">
        <v>93</v>
      </c>
      <c r="C78" s="16"/>
      <c r="D78" s="16"/>
      <c r="E78" s="16"/>
      <c r="F78" s="16"/>
      <c r="G78" s="16"/>
      <c r="H78" s="41" t="s">
        <v>225</v>
      </c>
    </row>
    <row r="79" spans="1:8" ht="28.8" x14ac:dyDescent="0.3">
      <c r="A79" s="16" t="s">
        <v>103</v>
      </c>
      <c r="B79" s="31" t="s">
        <v>57</v>
      </c>
      <c r="C79" s="16"/>
      <c r="D79" s="16"/>
      <c r="E79" s="16"/>
      <c r="F79" s="16"/>
      <c r="G79" s="16"/>
      <c r="H79" s="41" t="s">
        <v>218</v>
      </c>
    </row>
    <row r="80" spans="1:8" ht="72" x14ac:dyDescent="0.3">
      <c r="A80" s="42" t="s">
        <v>104</v>
      </c>
      <c r="B80" s="43" t="s">
        <v>105</v>
      </c>
      <c r="C80" s="16">
        <v>5000</v>
      </c>
      <c r="D80" s="16" t="s">
        <v>40</v>
      </c>
      <c r="E80" s="17">
        <v>2.5999999999999999E-2</v>
      </c>
      <c r="F80" s="37">
        <f>IF(ISBLANK(E80),"", PRODUCT(C80,E80))</f>
        <v>130</v>
      </c>
      <c r="G80" s="38" t="s">
        <v>229</v>
      </c>
      <c r="H80" s="16"/>
    </row>
    <row r="81" spans="1:8" ht="28.8" x14ac:dyDescent="0.3">
      <c r="A81" s="16" t="s">
        <v>106</v>
      </c>
      <c r="B81" s="31" t="s">
        <v>72</v>
      </c>
      <c r="C81" s="16"/>
      <c r="D81" s="16"/>
      <c r="E81" s="16"/>
      <c r="F81" s="16"/>
      <c r="G81" s="16"/>
      <c r="H81" s="39" t="s">
        <v>72</v>
      </c>
    </row>
    <row r="82" spans="1:8" ht="28.8" x14ac:dyDescent="0.3">
      <c r="A82" s="16" t="s">
        <v>107</v>
      </c>
      <c r="B82" s="31" t="s">
        <v>76</v>
      </c>
      <c r="C82" s="16"/>
      <c r="D82" s="16"/>
      <c r="E82" s="16"/>
      <c r="F82" s="16"/>
      <c r="G82" s="16"/>
      <c r="H82" s="39" t="s">
        <v>76</v>
      </c>
    </row>
    <row r="83" spans="1:8" x14ac:dyDescent="0.3">
      <c r="A83" s="16" t="s">
        <v>108</v>
      </c>
      <c r="B83" s="31" t="s">
        <v>109</v>
      </c>
      <c r="C83" s="16"/>
      <c r="D83" s="16"/>
      <c r="E83" s="16"/>
      <c r="F83" s="16"/>
      <c r="G83" s="16"/>
      <c r="H83" s="41" t="s">
        <v>230</v>
      </c>
    </row>
    <row r="84" spans="1:8" x14ac:dyDescent="0.3">
      <c r="A84" s="16" t="s">
        <v>110</v>
      </c>
      <c r="B84" s="31" t="s">
        <v>80</v>
      </c>
      <c r="C84" s="16"/>
      <c r="D84" s="16"/>
      <c r="E84" s="16"/>
      <c r="F84" s="16"/>
      <c r="G84" s="16"/>
      <c r="H84" s="39" t="s">
        <v>80</v>
      </c>
    </row>
    <row r="85" spans="1:8" x14ac:dyDescent="0.3">
      <c r="A85" s="16" t="s">
        <v>111</v>
      </c>
      <c r="B85" s="31" t="s">
        <v>93</v>
      </c>
      <c r="C85" s="16"/>
      <c r="D85" s="16"/>
      <c r="E85" s="16"/>
      <c r="F85" s="16"/>
      <c r="G85" s="16"/>
      <c r="H85" s="41" t="s">
        <v>225</v>
      </c>
    </row>
    <row r="86" spans="1:8" ht="28.8" x14ac:dyDescent="0.3">
      <c r="A86" s="16" t="s">
        <v>112</v>
      </c>
      <c r="B86" s="31" t="s">
        <v>57</v>
      </c>
      <c r="C86" s="16"/>
      <c r="D86" s="16"/>
      <c r="E86" s="16"/>
      <c r="F86" s="16"/>
      <c r="G86" s="16"/>
      <c r="H86" s="41" t="s">
        <v>231</v>
      </c>
    </row>
    <row r="87" spans="1:8" x14ac:dyDescent="0.3">
      <c r="E87" s="15" t="s">
        <v>113</v>
      </c>
      <c r="F87" s="45">
        <f>IF((COUNT(C37:C86)&lt;&gt;COUNT(F37:F86)),"", ROUND(SUM(F37:F86),2))</f>
        <v>15833</v>
      </c>
      <c r="G87" s="13" t="str">
        <f>IF((COUNT(C37:C86)&lt;&gt;COUNT(F37:F86)),"Neužpildytos visų objektų kainos", "")</f>
        <v/>
      </c>
    </row>
    <row r="88" spans="1:8" x14ac:dyDescent="0.3">
      <c r="C88" s="15" t="s">
        <v>114</v>
      </c>
      <c r="D88" s="18">
        <v>5</v>
      </c>
      <c r="E88" s="15" t="s">
        <v>115</v>
      </c>
      <c r="F88" s="15">
        <f>IF(OR(F87="",D88=""),"", ROUND(PRODUCT(D88,F87)/100,2))</f>
        <v>791.65</v>
      </c>
      <c r="G88" s="13" t="str">
        <f>IF(D88="", "Nurodykite taikomą PVM dydį", "")</f>
        <v/>
      </c>
    </row>
    <row r="89" spans="1:8" x14ac:dyDescent="0.3">
      <c r="E89" s="15" t="s">
        <v>116</v>
      </c>
      <c r="F89" s="15">
        <f>IF(ISBLANK(F88), "", ROUND(SUM(F87:F88),2))</f>
        <v>16624.650000000001</v>
      </c>
    </row>
    <row r="95" spans="1:8" x14ac:dyDescent="0.3">
      <c r="A95" s="12" t="s">
        <v>117</v>
      </c>
      <c r="B95" s="28" t="s">
        <v>118</v>
      </c>
    </row>
    <row r="97" spans="1:8" x14ac:dyDescent="0.3">
      <c r="A97" s="12" t="s">
        <v>27</v>
      </c>
    </row>
    <row r="98" spans="1:8" s="25" customFormat="1" ht="100.8" x14ac:dyDescent="0.3">
      <c r="A98" s="24" t="s">
        <v>28</v>
      </c>
      <c r="B98" s="24" t="s">
        <v>29</v>
      </c>
      <c r="C98" s="24" t="s">
        <v>30</v>
      </c>
      <c r="D98" s="24" t="s">
        <v>31</v>
      </c>
      <c r="E98" s="24" t="s">
        <v>32</v>
      </c>
      <c r="F98" s="24" t="s">
        <v>33</v>
      </c>
      <c r="G98" s="24" t="s">
        <v>34</v>
      </c>
      <c r="H98" s="24" t="s">
        <v>35</v>
      </c>
    </row>
    <row r="99" spans="1:8" x14ac:dyDescent="0.3">
      <c r="A99" s="15" t="s">
        <v>119</v>
      </c>
      <c r="B99" s="30" t="s">
        <v>120</v>
      </c>
      <c r="C99" s="16"/>
      <c r="D99" s="16"/>
      <c r="E99" s="16"/>
      <c r="F99" s="16"/>
      <c r="G99" s="16"/>
      <c r="H99" s="16"/>
    </row>
    <row r="100" spans="1:8" ht="57.6" x14ac:dyDescent="0.3">
      <c r="A100" s="16" t="s">
        <v>121</v>
      </c>
      <c r="B100" s="31" t="s">
        <v>120</v>
      </c>
      <c r="C100" s="16">
        <v>500</v>
      </c>
      <c r="D100" s="16" t="s">
        <v>40</v>
      </c>
      <c r="E100" s="17">
        <v>1.72</v>
      </c>
      <c r="F100" s="37">
        <f>IF(ISBLANK(E100),"", PRODUCT(C100,E100))</f>
        <v>860</v>
      </c>
      <c r="G100" s="38" t="s">
        <v>232</v>
      </c>
      <c r="H100" s="39" t="s">
        <v>120</v>
      </c>
    </row>
    <row r="101" spans="1:8" ht="28.8" x14ac:dyDescent="0.3">
      <c r="A101" s="16" t="s">
        <v>122</v>
      </c>
      <c r="B101" s="31" t="s">
        <v>123</v>
      </c>
      <c r="C101" s="16"/>
      <c r="D101" s="16"/>
      <c r="E101" s="16"/>
      <c r="F101" s="16"/>
      <c r="G101" s="16"/>
      <c r="H101" s="41" t="s">
        <v>233</v>
      </c>
    </row>
    <row r="102" spans="1:8" x14ac:dyDescent="0.3">
      <c r="A102" s="16" t="s">
        <v>124</v>
      </c>
      <c r="B102" s="31" t="s">
        <v>125</v>
      </c>
      <c r="C102" s="16"/>
      <c r="D102" s="16"/>
      <c r="E102" s="16"/>
      <c r="F102" s="16"/>
      <c r="G102" s="16"/>
      <c r="H102" s="39" t="s">
        <v>125</v>
      </c>
    </row>
    <row r="103" spans="1:8" ht="57.6" x14ac:dyDescent="0.3">
      <c r="A103" s="16" t="s">
        <v>126</v>
      </c>
      <c r="B103" s="31" t="s">
        <v>127</v>
      </c>
      <c r="C103" s="16"/>
      <c r="D103" s="16"/>
      <c r="E103" s="16"/>
      <c r="F103" s="16"/>
      <c r="G103" s="16"/>
      <c r="H103" s="41" t="s">
        <v>234</v>
      </c>
    </row>
    <row r="104" spans="1:8" x14ac:dyDescent="0.3">
      <c r="A104" s="16" t="s">
        <v>128</v>
      </c>
      <c r="B104" s="31" t="s">
        <v>129</v>
      </c>
      <c r="C104" s="16"/>
      <c r="D104" s="16"/>
      <c r="E104" s="16"/>
      <c r="F104" s="16"/>
      <c r="G104" s="16"/>
      <c r="H104" s="41" t="s">
        <v>235</v>
      </c>
    </row>
    <row r="105" spans="1:8" x14ac:dyDescent="0.3">
      <c r="E105" s="15" t="s">
        <v>113</v>
      </c>
      <c r="F105" s="45">
        <f>IF((COUNT(C100:C104)&lt;&gt;COUNT(F100:F104)),"", ROUND(SUM(F100:F104),2))</f>
        <v>860</v>
      </c>
      <c r="G105" s="13" t="str">
        <f>IF((COUNT(C100:C104)&lt;&gt;COUNT(F100:F104)),"Neužpildytos visų objektų kainos", "")</f>
        <v/>
      </c>
    </row>
    <row r="106" spans="1:8" x14ac:dyDescent="0.3">
      <c r="C106" s="15" t="s">
        <v>114</v>
      </c>
      <c r="D106" s="18">
        <v>21</v>
      </c>
      <c r="E106" s="15" t="s">
        <v>115</v>
      </c>
      <c r="F106" s="45">
        <f>IF(OR(F105="",D106=""),"", ROUND(PRODUCT(D106,F105)/100,2))</f>
        <v>180.6</v>
      </c>
      <c r="G106" s="13" t="str">
        <f>IF(D106="", "Nurodykite taikomą PVM dydį", "")</f>
        <v/>
      </c>
    </row>
    <row r="107" spans="1:8" x14ac:dyDescent="0.3">
      <c r="E107" s="15" t="s">
        <v>116</v>
      </c>
      <c r="F107" s="45">
        <f>IF(ISBLANK(F106), "", ROUND(SUM(F105:F106),2))</f>
        <v>1040.5999999999999</v>
      </c>
    </row>
    <row r="111" spans="1:8" x14ac:dyDescent="0.3">
      <c r="A111" s="12" t="s">
        <v>130</v>
      </c>
      <c r="B111" s="28" t="s">
        <v>131</v>
      </c>
    </row>
    <row r="113" spans="1:8" x14ac:dyDescent="0.3">
      <c r="A113" s="12" t="s">
        <v>27</v>
      </c>
    </row>
    <row r="114" spans="1:8" s="25" customFormat="1" ht="100.8" x14ac:dyDescent="0.3">
      <c r="A114" s="24" t="s">
        <v>28</v>
      </c>
      <c r="B114" s="24" t="s">
        <v>29</v>
      </c>
      <c r="C114" s="24" t="s">
        <v>30</v>
      </c>
      <c r="D114" s="24" t="s">
        <v>31</v>
      </c>
      <c r="E114" s="24" t="s">
        <v>32</v>
      </c>
      <c r="F114" s="24" t="s">
        <v>33</v>
      </c>
      <c r="G114" s="24" t="s">
        <v>34</v>
      </c>
      <c r="H114" s="24" t="s">
        <v>35</v>
      </c>
    </row>
    <row r="115" spans="1:8" x14ac:dyDescent="0.3">
      <c r="A115" s="15" t="s">
        <v>132</v>
      </c>
      <c r="B115" s="30" t="s">
        <v>133</v>
      </c>
      <c r="C115" s="16"/>
      <c r="D115" s="16"/>
      <c r="E115" s="16"/>
      <c r="F115" s="16"/>
      <c r="G115" s="16"/>
      <c r="H115" s="16"/>
    </row>
    <row r="116" spans="1:8" ht="72" x14ac:dyDescent="0.3">
      <c r="A116" s="16" t="s">
        <v>134</v>
      </c>
      <c r="B116" s="31" t="s">
        <v>133</v>
      </c>
      <c r="C116" s="16">
        <v>500</v>
      </c>
      <c r="D116" s="16" t="s">
        <v>40</v>
      </c>
      <c r="E116" s="17">
        <v>1.94</v>
      </c>
      <c r="F116" s="37">
        <f>IF(ISBLANK(E116),"", PRODUCT(C116,E116))</f>
        <v>970</v>
      </c>
      <c r="G116" s="38" t="s">
        <v>236</v>
      </c>
      <c r="H116" s="39" t="s">
        <v>133</v>
      </c>
    </row>
    <row r="117" spans="1:8" ht="28.8" x14ac:dyDescent="0.3">
      <c r="A117" s="16" t="s">
        <v>135</v>
      </c>
      <c r="B117" s="31" t="s">
        <v>123</v>
      </c>
      <c r="C117" s="16"/>
      <c r="D117" s="16"/>
      <c r="E117" s="16"/>
      <c r="F117" s="16"/>
      <c r="G117" s="16"/>
      <c r="H117" s="41" t="s">
        <v>233</v>
      </c>
    </row>
    <row r="118" spans="1:8" x14ac:dyDescent="0.3">
      <c r="A118" s="16" t="s">
        <v>136</v>
      </c>
      <c r="B118" s="31" t="s">
        <v>125</v>
      </c>
      <c r="C118" s="16"/>
      <c r="D118" s="16"/>
      <c r="E118" s="16"/>
      <c r="F118" s="16"/>
      <c r="G118" s="16"/>
      <c r="H118" s="39" t="s">
        <v>125</v>
      </c>
    </row>
    <row r="119" spans="1:8" ht="72" x14ac:dyDescent="0.3">
      <c r="A119" s="16" t="s">
        <v>137</v>
      </c>
      <c r="B119" s="31" t="s">
        <v>138</v>
      </c>
      <c r="C119" s="16"/>
      <c r="D119" s="16"/>
      <c r="E119" s="16"/>
      <c r="F119" s="16"/>
      <c r="G119" s="16"/>
      <c r="H119" s="41" t="s">
        <v>237</v>
      </c>
    </row>
    <row r="120" spans="1:8" x14ac:dyDescent="0.3">
      <c r="A120" s="16" t="s">
        <v>139</v>
      </c>
      <c r="B120" s="31" t="s">
        <v>129</v>
      </c>
      <c r="C120" s="16"/>
      <c r="D120" s="16"/>
      <c r="E120" s="16"/>
      <c r="F120" s="16"/>
      <c r="G120" s="16"/>
      <c r="H120" s="41" t="s">
        <v>235</v>
      </c>
    </row>
    <row r="121" spans="1:8" x14ac:dyDescent="0.3">
      <c r="E121" s="15" t="s">
        <v>113</v>
      </c>
      <c r="F121" s="45">
        <f>IF((COUNT(C116:C120)&lt;&gt;COUNT(F116:F120)),"", ROUND(SUM(F116:F120),2))</f>
        <v>970</v>
      </c>
      <c r="G121" s="13" t="str">
        <f>IF((COUNT(C116:C120)&lt;&gt;COUNT(F116:F120)),"Neužpildytos visų objektų kainos", "")</f>
        <v/>
      </c>
    </row>
    <row r="122" spans="1:8" x14ac:dyDescent="0.3">
      <c r="C122" s="15" t="s">
        <v>114</v>
      </c>
      <c r="D122" s="18">
        <v>21</v>
      </c>
      <c r="E122" s="15" t="s">
        <v>115</v>
      </c>
      <c r="F122" s="45">
        <f>IF(OR(F121="",D122=""),"", ROUND(PRODUCT(D122,F121)/100,2))</f>
        <v>203.7</v>
      </c>
      <c r="G122" s="13" t="str">
        <f>IF(D122="", "Nurodykite taikomą PVM dydį", "")</f>
        <v/>
      </c>
    </row>
    <row r="123" spans="1:8" x14ac:dyDescent="0.3">
      <c r="E123" s="15" t="s">
        <v>116</v>
      </c>
      <c r="F123" s="45">
        <f>IF(ISBLANK(F122), "", ROUND(SUM(F121:F122),2))</f>
        <v>1173.7</v>
      </c>
    </row>
    <row r="129" spans="1:8" x14ac:dyDescent="0.3">
      <c r="A129" s="12" t="s">
        <v>141</v>
      </c>
      <c r="B129" s="28" t="s">
        <v>142</v>
      </c>
    </row>
    <row r="131" spans="1:8" x14ac:dyDescent="0.3">
      <c r="A131" s="12" t="s">
        <v>27</v>
      </c>
    </row>
    <row r="132" spans="1:8" s="25" customFormat="1" ht="100.8" x14ac:dyDescent="0.3">
      <c r="A132" s="24" t="s">
        <v>28</v>
      </c>
      <c r="B132" s="24" t="s">
        <v>29</v>
      </c>
      <c r="C132" s="24" t="s">
        <v>30</v>
      </c>
      <c r="D132" s="24" t="s">
        <v>31</v>
      </c>
      <c r="E132" s="24" t="s">
        <v>32</v>
      </c>
      <c r="F132" s="24" t="s">
        <v>33</v>
      </c>
      <c r="G132" s="24" t="s">
        <v>34</v>
      </c>
      <c r="H132" s="24" t="s">
        <v>35</v>
      </c>
    </row>
    <row r="133" spans="1:8" x14ac:dyDescent="0.3">
      <c r="A133" s="15" t="s">
        <v>143</v>
      </c>
      <c r="B133" s="30" t="s">
        <v>144</v>
      </c>
      <c r="C133" s="16"/>
      <c r="D133" s="16"/>
      <c r="E133" s="16"/>
      <c r="F133" s="16"/>
      <c r="G133" s="16"/>
      <c r="H133" s="16"/>
    </row>
    <row r="134" spans="1:8" ht="57.6" x14ac:dyDescent="0.3">
      <c r="A134" s="16" t="s">
        <v>145</v>
      </c>
      <c r="B134" s="31" t="s">
        <v>144</v>
      </c>
      <c r="C134" s="16">
        <v>8</v>
      </c>
      <c r="D134" s="16" t="s">
        <v>140</v>
      </c>
      <c r="E134" s="47">
        <v>211</v>
      </c>
      <c r="F134" s="37">
        <f>IF(ISBLANK(E134),"", PRODUCT(C134,E134))</f>
        <v>1688</v>
      </c>
      <c r="G134" s="38" t="s">
        <v>238</v>
      </c>
      <c r="H134" s="31" t="s">
        <v>144</v>
      </c>
    </row>
    <row r="135" spans="1:8" ht="28.8" x14ac:dyDescent="0.3">
      <c r="A135" s="16" t="s">
        <v>146</v>
      </c>
      <c r="B135" s="31" t="s">
        <v>147</v>
      </c>
      <c r="C135" s="16"/>
      <c r="D135" s="16"/>
      <c r="E135" s="16"/>
      <c r="F135" s="16"/>
      <c r="G135" s="16"/>
      <c r="H135" s="34" t="s">
        <v>239</v>
      </c>
    </row>
    <row r="136" spans="1:8" ht="43.2" x14ac:dyDescent="0.3">
      <c r="A136" s="16" t="s">
        <v>148</v>
      </c>
      <c r="B136" s="31" t="s">
        <v>149</v>
      </c>
      <c r="C136" s="16"/>
      <c r="D136" s="16"/>
      <c r="E136" s="16"/>
      <c r="F136" s="16"/>
      <c r="G136" s="16"/>
      <c r="H136" s="34" t="s">
        <v>240</v>
      </c>
    </row>
    <row r="137" spans="1:8" ht="43.2" x14ac:dyDescent="0.3">
      <c r="A137" s="16" t="s">
        <v>150</v>
      </c>
      <c r="B137" s="31" t="s">
        <v>151</v>
      </c>
      <c r="C137" s="16"/>
      <c r="D137" s="16"/>
      <c r="E137" s="16"/>
      <c r="F137" s="16"/>
      <c r="G137" s="16"/>
      <c r="H137" s="34" t="s">
        <v>241</v>
      </c>
    </row>
    <row r="138" spans="1:8" x14ac:dyDescent="0.3">
      <c r="A138" s="16" t="s">
        <v>152</v>
      </c>
      <c r="B138" s="31" t="s">
        <v>153</v>
      </c>
      <c r="C138" s="16"/>
      <c r="D138" s="16"/>
      <c r="E138" s="16"/>
      <c r="F138" s="16"/>
      <c r="G138" s="16"/>
      <c r="H138" s="34" t="s">
        <v>242</v>
      </c>
    </row>
    <row r="139" spans="1:8" x14ac:dyDescent="0.3">
      <c r="E139" s="15" t="s">
        <v>113</v>
      </c>
      <c r="F139" s="46">
        <f>IF((COUNT(C134:C138)&lt;&gt;COUNT(F134:F138)),"", ROUND(SUM(F134:F138),2))</f>
        <v>1688</v>
      </c>
      <c r="G139" s="13" t="str">
        <f>IF((COUNT(C134:C138)&lt;&gt;COUNT(F134:F138)),"Neužpildytos visų objektų kainos", "")</f>
        <v/>
      </c>
    </row>
    <row r="140" spans="1:8" x14ac:dyDescent="0.3">
      <c r="C140" s="15" t="s">
        <v>114</v>
      </c>
      <c r="D140" s="18">
        <v>21</v>
      </c>
      <c r="E140" s="15" t="s">
        <v>115</v>
      </c>
      <c r="F140" s="46">
        <f>IF(OR(F139="",D140=""),"", ROUND(PRODUCT(D140,F139)/100,2))</f>
        <v>354.48</v>
      </c>
      <c r="G140" s="13" t="str">
        <f>IF(D140="", "Nurodykite taikomą PVM dydį", "")</f>
        <v/>
      </c>
    </row>
    <row r="141" spans="1:8" x14ac:dyDescent="0.3">
      <c r="E141" s="15" t="s">
        <v>116</v>
      </c>
      <c r="F141" s="46">
        <f>IF(ISBLANK(F140), "", ROUND(SUM(F139:F140),2))</f>
        <v>2042.48</v>
      </c>
    </row>
    <row r="145" spans="1:8" x14ac:dyDescent="0.3">
      <c r="A145" s="12" t="s">
        <v>154</v>
      </c>
      <c r="B145" s="28" t="s">
        <v>155</v>
      </c>
    </row>
    <row r="147" spans="1:8" x14ac:dyDescent="0.3">
      <c r="A147" s="12" t="s">
        <v>27</v>
      </c>
    </row>
    <row r="148" spans="1:8" s="25" customFormat="1" ht="100.8" x14ac:dyDescent="0.3">
      <c r="A148" s="24" t="s">
        <v>28</v>
      </c>
      <c r="B148" s="24" t="s">
        <v>29</v>
      </c>
      <c r="C148" s="24" t="s">
        <v>30</v>
      </c>
      <c r="D148" s="24" t="s">
        <v>31</v>
      </c>
      <c r="E148" s="24" t="s">
        <v>32</v>
      </c>
      <c r="F148" s="24" t="s">
        <v>33</v>
      </c>
      <c r="G148" s="24" t="s">
        <v>34</v>
      </c>
      <c r="H148" s="24" t="s">
        <v>35</v>
      </c>
    </row>
    <row r="149" spans="1:8" x14ac:dyDescent="0.3">
      <c r="A149" s="15" t="s">
        <v>156</v>
      </c>
      <c r="B149" s="30" t="s">
        <v>157</v>
      </c>
      <c r="C149" s="16"/>
      <c r="D149" s="16"/>
      <c r="E149" s="16"/>
      <c r="F149" s="16"/>
      <c r="G149" s="16"/>
      <c r="H149" s="16"/>
    </row>
    <row r="150" spans="1:8" ht="57.6" x14ac:dyDescent="0.3">
      <c r="A150" s="16" t="s">
        <v>158</v>
      </c>
      <c r="B150" s="31" t="s">
        <v>157</v>
      </c>
      <c r="C150" s="16">
        <v>4</v>
      </c>
      <c r="D150" s="16" t="s">
        <v>140</v>
      </c>
      <c r="E150" s="47">
        <v>823</v>
      </c>
      <c r="F150" s="37">
        <f>IF(ISBLANK(E150),"", PRODUCT(C150,E150))</f>
        <v>3292</v>
      </c>
      <c r="G150" s="38" t="s">
        <v>243</v>
      </c>
      <c r="H150" s="39" t="s">
        <v>157</v>
      </c>
    </row>
    <row r="151" spans="1:8" ht="28.8" x14ac:dyDescent="0.3">
      <c r="A151" s="16" t="s">
        <v>159</v>
      </c>
      <c r="B151" s="31" t="s">
        <v>160</v>
      </c>
      <c r="C151" s="16"/>
      <c r="D151" s="16"/>
      <c r="E151" s="16"/>
      <c r="F151" s="16"/>
      <c r="G151" s="16"/>
      <c r="H151" s="39" t="s">
        <v>160</v>
      </c>
    </row>
    <row r="152" spans="1:8" ht="28.8" x14ac:dyDescent="0.3">
      <c r="A152" s="16" t="s">
        <v>161</v>
      </c>
      <c r="B152" s="31" t="s">
        <v>162</v>
      </c>
      <c r="C152" s="16"/>
      <c r="D152" s="16"/>
      <c r="E152" s="16"/>
      <c r="F152" s="16"/>
      <c r="G152" s="16"/>
      <c r="H152" s="41" t="s">
        <v>244</v>
      </c>
    </row>
    <row r="153" spans="1:8" x14ac:dyDescent="0.3">
      <c r="A153" s="16" t="s">
        <v>163</v>
      </c>
      <c r="B153" s="31" t="s">
        <v>164</v>
      </c>
      <c r="C153" s="16"/>
      <c r="D153" s="16"/>
      <c r="E153" s="16"/>
      <c r="F153" s="16"/>
      <c r="G153" s="16"/>
      <c r="H153" s="39" t="s">
        <v>164</v>
      </c>
    </row>
    <row r="154" spans="1:8" x14ac:dyDescent="0.3">
      <c r="A154" s="16" t="s">
        <v>165</v>
      </c>
      <c r="B154" s="31" t="s">
        <v>166</v>
      </c>
      <c r="C154" s="16"/>
      <c r="D154" s="16"/>
      <c r="E154" s="16"/>
      <c r="F154" s="16"/>
      <c r="G154" s="16"/>
      <c r="H154" s="39" t="s">
        <v>166</v>
      </c>
    </row>
    <row r="155" spans="1:8" ht="45" x14ac:dyDescent="0.3">
      <c r="A155" s="16" t="s">
        <v>167</v>
      </c>
      <c r="B155" s="33" t="s">
        <v>203</v>
      </c>
      <c r="C155" s="16"/>
      <c r="D155" s="16"/>
      <c r="E155" s="16"/>
      <c r="F155" s="16"/>
      <c r="G155" s="16"/>
      <c r="H155" s="41" t="s">
        <v>245</v>
      </c>
    </row>
    <row r="156" spans="1:8" x14ac:dyDescent="0.3">
      <c r="E156" s="15" t="s">
        <v>113</v>
      </c>
      <c r="F156" s="45">
        <f>IF((COUNT(C150:C155)&lt;&gt;COUNT(F150:F155)),"", ROUND(SUM(F150:F155),2))</f>
        <v>3292</v>
      </c>
      <c r="G156" s="13" t="str">
        <f>IF((COUNT(C150:C155)&lt;&gt;COUNT(F150:F155)),"Neužpildytos visų objektų kainos", "")</f>
        <v/>
      </c>
    </row>
    <row r="157" spans="1:8" x14ac:dyDescent="0.3">
      <c r="C157" s="15" t="s">
        <v>114</v>
      </c>
      <c r="D157" s="18">
        <v>21</v>
      </c>
      <c r="E157" s="15" t="s">
        <v>115</v>
      </c>
      <c r="F157" s="45">
        <f>IF(OR(F156="",D157=""),"", ROUND(PRODUCT(D157,F156)/100,2))</f>
        <v>691.32</v>
      </c>
      <c r="G157" s="13" t="str">
        <f>IF(D157="", "Nurodykite taikomą PVM dydį", "")</f>
        <v/>
      </c>
    </row>
    <row r="158" spans="1:8" x14ac:dyDescent="0.3">
      <c r="E158" s="15" t="s">
        <v>116</v>
      </c>
      <c r="F158" s="45">
        <f>IF(ISBLANK(F157), "", ROUND(SUM(F156:F157),2))</f>
        <v>3983.32</v>
      </c>
    </row>
    <row r="164" spans="1:8" x14ac:dyDescent="0.3">
      <c r="A164" s="12" t="s">
        <v>168</v>
      </c>
      <c r="B164" s="28" t="s">
        <v>169</v>
      </c>
    </row>
    <row r="166" spans="1:8" x14ac:dyDescent="0.3">
      <c r="A166" s="12" t="s">
        <v>27</v>
      </c>
    </row>
    <row r="167" spans="1:8" s="25" customFormat="1" ht="100.8" x14ac:dyDescent="0.3">
      <c r="A167" s="24" t="s">
        <v>28</v>
      </c>
      <c r="B167" s="24" t="s">
        <v>29</v>
      </c>
      <c r="C167" s="24" t="s">
        <v>30</v>
      </c>
      <c r="D167" s="24" t="s">
        <v>31</v>
      </c>
      <c r="E167" s="24" t="s">
        <v>32</v>
      </c>
      <c r="F167" s="24" t="s">
        <v>33</v>
      </c>
      <c r="G167" s="24" t="s">
        <v>34</v>
      </c>
      <c r="H167" s="24" t="s">
        <v>35</v>
      </c>
    </row>
    <row r="168" spans="1:8" x14ac:dyDescent="0.3">
      <c r="A168" s="15" t="s">
        <v>170</v>
      </c>
      <c r="B168" s="30" t="s">
        <v>171</v>
      </c>
      <c r="C168" s="16"/>
      <c r="D168" s="16"/>
      <c r="E168" s="16"/>
      <c r="F168" s="16"/>
      <c r="G168" s="16"/>
      <c r="H168" s="16"/>
    </row>
    <row r="169" spans="1:8" ht="43.2" x14ac:dyDescent="0.3">
      <c r="A169" s="16" t="s">
        <v>172</v>
      </c>
      <c r="B169" s="31" t="s">
        <v>171</v>
      </c>
      <c r="C169" s="16">
        <v>60</v>
      </c>
      <c r="D169" s="16" t="s">
        <v>40</v>
      </c>
      <c r="E169" s="47">
        <v>11.4</v>
      </c>
      <c r="F169" s="37">
        <f>IF(ISBLANK(E169),"", PRODUCT(C169,E169))</f>
        <v>684</v>
      </c>
      <c r="G169" s="38" t="s">
        <v>246</v>
      </c>
      <c r="H169" s="39" t="s">
        <v>171</v>
      </c>
    </row>
    <row r="170" spans="1:8" ht="28.8" x14ac:dyDescent="0.3">
      <c r="A170" s="16" t="s">
        <v>173</v>
      </c>
      <c r="B170" s="31" t="s">
        <v>174</v>
      </c>
      <c r="C170" s="16"/>
      <c r="D170" s="16"/>
      <c r="E170" s="16"/>
      <c r="F170" s="16"/>
      <c r="G170" s="16"/>
      <c r="H170" s="39" t="s">
        <v>174</v>
      </c>
    </row>
    <row r="171" spans="1:8" ht="45" x14ac:dyDescent="0.3">
      <c r="A171" s="16" t="s">
        <v>175</v>
      </c>
      <c r="B171" s="33" t="s">
        <v>204</v>
      </c>
      <c r="C171" s="16"/>
      <c r="D171" s="16"/>
      <c r="E171" s="16"/>
      <c r="F171" s="16"/>
      <c r="G171" s="16"/>
      <c r="H171" s="41" t="s">
        <v>247</v>
      </c>
    </row>
    <row r="172" spans="1:8" x14ac:dyDescent="0.3">
      <c r="E172" s="15" t="s">
        <v>113</v>
      </c>
      <c r="F172" s="45">
        <f>IF((COUNT(C169:C171)&lt;&gt;COUNT(F169:F171)),"", ROUND(SUM(F169:F171),2))</f>
        <v>684</v>
      </c>
      <c r="G172" s="13" t="str">
        <f>IF((COUNT(C169:C171)&lt;&gt;COUNT(F169:F171)),"Neužpildytos visų objektų kainos", "")</f>
        <v/>
      </c>
    </row>
    <row r="173" spans="1:8" x14ac:dyDescent="0.3">
      <c r="C173" s="15" t="s">
        <v>114</v>
      </c>
      <c r="D173" s="18">
        <v>21</v>
      </c>
      <c r="E173" s="15" t="s">
        <v>115</v>
      </c>
      <c r="F173" s="15">
        <f>IF(OR(F172="",D173=""),"", ROUND(PRODUCT(D173,F172)/100,2))</f>
        <v>143.63999999999999</v>
      </c>
      <c r="G173" s="13" t="str">
        <f>IF(D173="", "Nurodykite taikomą PVM dydį", "")</f>
        <v/>
      </c>
    </row>
    <row r="174" spans="1:8" x14ac:dyDescent="0.3">
      <c r="E174" s="15" t="s">
        <v>116</v>
      </c>
      <c r="F174" s="15">
        <f>IF(ISBLANK(F173), "", ROUND(SUM(F172:F173),2))</f>
        <v>827.64</v>
      </c>
    </row>
  </sheetData>
  <customSheetViews>
    <customSheetView guid="{86F1C9A9-57BC-4AC1-88B1-21BE59467E95}" hiddenRows="1" topLeftCell="A80">
      <selection activeCell="A93" sqref="A93:XFD95"/>
      <pageMargins left="0.7" right="0.7" top="0.75" bottom="0.75" header="0.3" footer="0.3"/>
      <pageSetup paperSize="9" orientation="portrait" r:id="rId1"/>
    </customSheetView>
    <customSheetView guid="{8B339B8F-3CD6-410A-B1AB-B60CB932349F}" scale="70" hiddenRows="1">
      <selection activeCell="D431" sqref="D431"/>
      <pageMargins left="0.7" right="0.7" top="0.75" bottom="0.75" header="0.3" footer="0.3"/>
      <pageSetup paperSize="9" orientation="portrait" r:id="rId2"/>
    </customSheetView>
  </customSheetViews>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93" t="s">
        <v>176</v>
      </c>
      <c r="B2" s="48"/>
      <c r="C2" s="48"/>
      <c r="D2" s="48"/>
      <c r="E2" s="48"/>
      <c r="F2" s="48"/>
      <c r="G2" s="48"/>
      <c r="H2" s="48"/>
      <c r="I2" s="48"/>
      <c r="J2" s="48"/>
      <c r="K2" s="48"/>
    </row>
    <row r="3" spans="1:11" x14ac:dyDescent="0.3">
      <c r="A3" s="48"/>
      <c r="B3" s="48"/>
      <c r="C3" s="48"/>
      <c r="D3" s="48"/>
      <c r="E3" s="48"/>
      <c r="F3" s="48"/>
      <c r="G3" s="48"/>
      <c r="H3" s="48"/>
      <c r="I3" s="48"/>
      <c r="J3" s="48"/>
      <c r="K3" s="48"/>
    </row>
    <row r="4" spans="1:11" ht="16.05" customHeight="1" thickBot="1" x14ac:dyDescent="0.35">
      <c r="A4" s="6"/>
      <c r="B4" s="6"/>
      <c r="C4" s="6"/>
      <c r="D4" s="6"/>
      <c r="E4" s="6"/>
      <c r="F4" s="6"/>
      <c r="G4" s="6"/>
      <c r="H4" s="6"/>
      <c r="I4" s="6"/>
      <c r="J4" s="6"/>
    </row>
    <row r="5" spans="1:11" ht="48" customHeight="1" x14ac:dyDescent="0.3">
      <c r="A5" s="73" t="s">
        <v>177</v>
      </c>
      <c r="B5" s="72"/>
      <c r="C5" s="70" t="s">
        <v>178</v>
      </c>
      <c r="D5" s="71"/>
      <c r="E5" s="72"/>
      <c r="F5" s="70" t="s">
        <v>179</v>
      </c>
      <c r="G5" s="71"/>
      <c r="H5" s="72"/>
      <c r="I5" s="70" t="s">
        <v>180</v>
      </c>
      <c r="J5" s="72"/>
      <c r="K5" s="8" t="s">
        <v>181</v>
      </c>
    </row>
    <row r="6" spans="1:11" ht="49.05" customHeight="1" x14ac:dyDescent="0.3">
      <c r="A6" s="69"/>
      <c r="B6" s="56"/>
      <c r="C6" s="64"/>
      <c r="D6" s="65"/>
      <c r="E6" s="56"/>
      <c r="F6" s="64"/>
      <c r="G6" s="65"/>
      <c r="H6" s="56"/>
      <c r="I6" s="64"/>
      <c r="J6" s="56"/>
      <c r="K6" s="19"/>
    </row>
    <row r="7" spans="1:11" ht="49.05" customHeight="1" x14ac:dyDescent="0.3">
      <c r="A7" s="69"/>
      <c r="B7" s="56"/>
      <c r="C7" s="64"/>
      <c r="D7" s="65"/>
      <c r="E7" s="56"/>
      <c r="F7" s="64"/>
      <c r="G7" s="65"/>
      <c r="H7" s="56"/>
      <c r="I7" s="64"/>
      <c r="J7" s="56"/>
      <c r="K7" s="19"/>
    </row>
    <row r="8" spans="1:11" ht="49.05" customHeight="1" x14ac:dyDescent="0.3">
      <c r="A8" s="69"/>
      <c r="B8" s="56"/>
      <c r="C8" s="64"/>
      <c r="D8" s="65"/>
      <c r="E8" s="56"/>
      <c r="F8" s="64"/>
      <c r="G8" s="65"/>
      <c r="H8" s="56"/>
      <c r="I8" s="64"/>
      <c r="J8" s="56"/>
      <c r="K8" s="19"/>
    </row>
    <row r="9" spans="1:11" ht="49.05" customHeight="1" x14ac:dyDescent="0.3">
      <c r="A9" s="69"/>
      <c r="B9" s="56"/>
      <c r="C9" s="64"/>
      <c r="D9" s="65"/>
      <c r="E9" s="56"/>
      <c r="F9" s="64"/>
      <c r="G9" s="65"/>
      <c r="H9" s="56"/>
      <c r="I9" s="64"/>
      <c r="J9" s="56"/>
      <c r="K9" s="19"/>
    </row>
    <row r="10" spans="1:11" ht="49.05" customHeight="1" x14ac:dyDescent="0.3">
      <c r="A10" s="69"/>
      <c r="B10" s="56"/>
      <c r="C10" s="64"/>
      <c r="D10" s="65"/>
      <c r="E10" s="56"/>
      <c r="F10" s="64"/>
      <c r="G10" s="65"/>
      <c r="H10" s="56"/>
      <c r="I10" s="64"/>
      <c r="J10" s="56"/>
      <c r="K10" s="19"/>
    </row>
    <row r="11" spans="1:11" ht="49.05" customHeight="1" x14ac:dyDescent="0.3">
      <c r="A11" s="69"/>
      <c r="B11" s="56"/>
      <c r="C11" s="64"/>
      <c r="D11" s="65"/>
      <c r="E11" s="56"/>
      <c r="F11" s="64"/>
      <c r="G11" s="65"/>
      <c r="H11" s="56"/>
      <c r="I11" s="64"/>
      <c r="J11" s="56"/>
      <c r="K11" s="19"/>
    </row>
    <row r="12" spans="1:11" ht="49.05" customHeight="1" x14ac:dyDescent="0.3">
      <c r="A12" s="69"/>
      <c r="B12" s="56"/>
      <c r="C12" s="64"/>
      <c r="D12" s="65"/>
      <c r="E12" s="56"/>
      <c r="F12" s="64"/>
      <c r="G12" s="65"/>
      <c r="H12" s="56"/>
      <c r="I12" s="64"/>
      <c r="J12" s="56"/>
      <c r="K12" s="19"/>
    </row>
    <row r="13" spans="1:11" ht="49.05" customHeight="1" x14ac:dyDescent="0.3">
      <c r="A13" s="69"/>
      <c r="B13" s="56"/>
      <c r="C13" s="64"/>
      <c r="D13" s="65"/>
      <c r="E13" s="56"/>
      <c r="F13" s="64"/>
      <c r="G13" s="65"/>
      <c r="H13" s="56"/>
      <c r="I13" s="64"/>
      <c r="J13" s="56"/>
      <c r="K13" s="19"/>
    </row>
    <row r="14" spans="1:11" ht="49.05" customHeight="1" x14ac:dyDescent="0.3">
      <c r="A14" s="69"/>
      <c r="B14" s="56"/>
      <c r="C14" s="64"/>
      <c r="D14" s="65"/>
      <c r="E14" s="56"/>
      <c r="F14" s="64"/>
      <c r="G14" s="65"/>
      <c r="H14" s="56"/>
      <c r="I14" s="64"/>
      <c r="J14" s="56"/>
      <c r="K14" s="19"/>
    </row>
    <row r="15" spans="1:11" ht="48" customHeight="1" thickBot="1" x14ac:dyDescent="0.35">
      <c r="A15" s="82"/>
      <c r="B15" s="68"/>
      <c r="C15" s="66"/>
      <c r="D15" s="67"/>
      <c r="E15" s="68"/>
      <c r="F15" s="66"/>
      <c r="G15" s="67"/>
      <c r="H15" s="68"/>
      <c r="I15" s="66"/>
      <c r="J15" s="68"/>
      <c r="K15" s="20"/>
    </row>
    <row r="16" spans="1:11" ht="19.05" customHeight="1" x14ac:dyDescent="0.3">
      <c r="A16" s="9"/>
      <c r="B16" s="9"/>
      <c r="C16" s="9"/>
      <c r="D16" s="9"/>
      <c r="E16" s="9"/>
      <c r="F16" s="9"/>
      <c r="G16" s="9"/>
      <c r="H16" s="9"/>
      <c r="I16" s="9"/>
      <c r="J16" s="9"/>
      <c r="K16" s="10"/>
    </row>
    <row r="17" spans="1:11" ht="49.05" customHeight="1" x14ac:dyDescent="0.3">
      <c r="A17" s="75" t="s">
        <v>182</v>
      </c>
      <c r="B17" s="48"/>
      <c r="C17" s="48"/>
      <c r="D17" s="48"/>
      <c r="E17" s="48"/>
      <c r="F17" s="48"/>
      <c r="G17" s="48"/>
      <c r="H17" s="48"/>
      <c r="I17" s="48"/>
      <c r="J17" s="48"/>
      <c r="K17" s="48"/>
    </row>
    <row r="18" spans="1:11" ht="16.05" customHeight="1" thickBot="1" x14ac:dyDescent="0.35">
      <c r="A18" s="9"/>
      <c r="B18" s="9"/>
      <c r="C18" s="9"/>
      <c r="D18" s="9"/>
      <c r="E18" s="9"/>
      <c r="F18" s="9"/>
      <c r="G18" s="9"/>
      <c r="H18" s="9"/>
      <c r="I18" s="9"/>
      <c r="J18" s="9"/>
      <c r="K18" s="10"/>
    </row>
    <row r="19" spans="1:11" ht="49.05" customHeight="1" x14ac:dyDescent="0.3">
      <c r="A19" s="73" t="s">
        <v>29</v>
      </c>
      <c r="B19" s="72"/>
      <c r="C19" s="70" t="s">
        <v>178</v>
      </c>
      <c r="D19" s="71"/>
      <c r="E19" s="72"/>
      <c r="F19" s="70" t="s">
        <v>183</v>
      </c>
      <c r="G19" s="71"/>
      <c r="H19" s="72"/>
      <c r="I19" s="80" t="s">
        <v>180</v>
      </c>
      <c r="J19" s="81"/>
      <c r="K19" s="10"/>
    </row>
    <row r="20" spans="1:11" ht="49.05" customHeight="1" x14ac:dyDescent="0.3">
      <c r="A20" s="69"/>
      <c r="B20" s="56"/>
      <c r="C20" s="64"/>
      <c r="D20" s="65"/>
      <c r="E20" s="56"/>
      <c r="F20" s="64"/>
      <c r="G20" s="65"/>
      <c r="H20" s="56"/>
      <c r="I20" s="76"/>
      <c r="J20" s="77"/>
      <c r="K20" s="10"/>
    </row>
    <row r="21" spans="1:11" ht="49.05" customHeight="1" x14ac:dyDescent="0.3">
      <c r="A21" s="69"/>
      <c r="B21" s="56"/>
      <c r="C21" s="64"/>
      <c r="D21" s="65"/>
      <c r="E21" s="56"/>
      <c r="F21" s="64"/>
      <c r="G21" s="65"/>
      <c r="H21" s="56"/>
      <c r="I21" s="76"/>
      <c r="J21" s="77"/>
      <c r="K21" s="10"/>
    </row>
    <row r="22" spans="1:11" ht="49.05" customHeight="1" x14ac:dyDescent="0.3">
      <c r="A22" s="69"/>
      <c r="B22" s="56"/>
      <c r="C22" s="64"/>
      <c r="D22" s="65"/>
      <c r="E22" s="56"/>
      <c r="F22" s="64"/>
      <c r="G22" s="65"/>
      <c r="H22" s="56"/>
      <c r="I22" s="76"/>
      <c r="J22" s="77"/>
      <c r="K22" s="10"/>
    </row>
    <row r="23" spans="1:11" ht="49.05" customHeight="1" x14ac:dyDescent="0.3">
      <c r="A23" s="69"/>
      <c r="B23" s="56"/>
      <c r="C23" s="64"/>
      <c r="D23" s="65"/>
      <c r="E23" s="56"/>
      <c r="F23" s="64"/>
      <c r="G23" s="65"/>
      <c r="H23" s="56"/>
      <c r="I23" s="76"/>
      <c r="J23" s="77"/>
      <c r="K23" s="10"/>
    </row>
    <row r="24" spans="1:11" ht="49.05" customHeight="1" x14ac:dyDescent="0.3">
      <c r="A24" s="69"/>
      <c r="B24" s="56"/>
      <c r="C24" s="64"/>
      <c r="D24" s="65"/>
      <c r="E24" s="56"/>
      <c r="F24" s="64"/>
      <c r="G24" s="65"/>
      <c r="H24" s="56"/>
      <c r="I24" s="76"/>
      <c r="J24" s="77"/>
      <c r="K24" s="10"/>
    </row>
    <row r="25" spans="1:11" ht="49.05" customHeight="1" x14ac:dyDescent="0.3">
      <c r="A25" s="69"/>
      <c r="B25" s="56"/>
      <c r="C25" s="64"/>
      <c r="D25" s="65"/>
      <c r="E25" s="56"/>
      <c r="F25" s="64"/>
      <c r="G25" s="65"/>
      <c r="H25" s="56"/>
      <c r="I25" s="76"/>
      <c r="J25" s="77"/>
      <c r="K25" s="10"/>
    </row>
    <row r="26" spans="1:11" ht="49.05" customHeight="1" x14ac:dyDescent="0.3">
      <c r="A26" s="69"/>
      <c r="B26" s="56"/>
      <c r="C26" s="64"/>
      <c r="D26" s="65"/>
      <c r="E26" s="56"/>
      <c r="F26" s="64"/>
      <c r="G26" s="65"/>
      <c r="H26" s="56"/>
      <c r="I26" s="76"/>
      <c r="J26" s="77"/>
      <c r="K26" s="10"/>
    </row>
    <row r="27" spans="1:11" ht="49.05" customHeight="1" x14ac:dyDescent="0.3">
      <c r="A27" s="69"/>
      <c r="B27" s="56"/>
      <c r="C27" s="64"/>
      <c r="D27" s="65"/>
      <c r="E27" s="56"/>
      <c r="F27" s="64"/>
      <c r="G27" s="65"/>
      <c r="H27" s="56"/>
      <c r="I27" s="76"/>
      <c r="J27" s="77"/>
      <c r="K27" s="10"/>
    </row>
    <row r="28" spans="1:11" ht="49.05" customHeight="1" x14ac:dyDescent="0.3">
      <c r="A28" s="69"/>
      <c r="B28" s="56"/>
      <c r="C28" s="64"/>
      <c r="D28" s="65"/>
      <c r="E28" s="56"/>
      <c r="F28" s="64"/>
      <c r="G28" s="65"/>
      <c r="H28" s="56"/>
      <c r="I28" s="76"/>
      <c r="J28" s="77"/>
      <c r="K28" s="10"/>
    </row>
    <row r="29" spans="1:11" ht="49.05" customHeight="1" x14ac:dyDescent="0.3">
      <c r="A29" s="69"/>
      <c r="B29" s="56"/>
      <c r="C29" s="64"/>
      <c r="D29" s="65"/>
      <c r="E29" s="56"/>
      <c r="F29" s="64"/>
      <c r="G29" s="65"/>
      <c r="H29" s="56"/>
      <c r="I29" s="76"/>
      <c r="J29" s="77"/>
      <c r="K29" s="10"/>
    </row>
    <row r="31" spans="1:11" ht="33" customHeight="1" x14ac:dyDescent="0.3">
      <c r="A31" s="87"/>
      <c r="B31" s="48"/>
      <c r="C31" s="48"/>
      <c r="D31" s="48"/>
      <c r="E31" s="48"/>
      <c r="F31" s="48"/>
      <c r="G31" s="48"/>
      <c r="H31" s="48"/>
      <c r="I31" s="48"/>
      <c r="J31" s="48"/>
    </row>
    <row r="33" spans="1:10" ht="16.05" customHeight="1" x14ac:dyDescent="0.3">
      <c r="A33" s="74" t="s">
        <v>184</v>
      </c>
      <c r="B33" s="48"/>
      <c r="C33" s="48"/>
      <c r="D33" s="48"/>
      <c r="E33" s="48"/>
      <c r="F33" s="48"/>
      <c r="G33" s="48"/>
      <c r="H33" s="48"/>
      <c r="I33" s="48"/>
      <c r="J33" s="48"/>
    </row>
    <row r="34" spans="1:10" ht="16.05" customHeight="1" thickBot="1" x14ac:dyDescent="0.35"/>
    <row r="35" spans="1:10" ht="16.05" customHeight="1" x14ac:dyDescent="0.3">
      <c r="A35" s="7" t="s">
        <v>28</v>
      </c>
      <c r="B35" s="85" t="s">
        <v>185</v>
      </c>
      <c r="C35" s="71"/>
      <c r="D35" s="71"/>
      <c r="E35" s="71"/>
      <c r="F35" s="71"/>
      <c r="G35" s="72"/>
      <c r="H35" s="86" t="s">
        <v>186</v>
      </c>
      <c r="I35" s="71"/>
      <c r="J35" s="81"/>
    </row>
    <row r="36" spans="1:10" ht="48" customHeight="1" x14ac:dyDescent="0.3">
      <c r="A36" s="21" t="s">
        <v>187</v>
      </c>
      <c r="B36" s="79" t="s">
        <v>188</v>
      </c>
      <c r="C36" s="65"/>
      <c r="D36" s="65"/>
      <c r="E36" s="65"/>
      <c r="F36" s="65"/>
      <c r="G36" s="56"/>
      <c r="H36" s="83"/>
      <c r="I36" s="65"/>
      <c r="J36" s="77"/>
    </row>
    <row r="37" spans="1:10" ht="48" customHeight="1" x14ac:dyDescent="0.3">
      <c r="A37" s="21" t="s">
        <v>189</v>
      </c>
      <c r="B37" s="79" t="s">
        <v>190</v>
      </c>
      <c r="C37" s="65"/>
      <c r="D37" s="65"/>
      <c r="E37" s="65"/>
      <c r="F37" s="65"/>
      <c r="G37" s="56"/>
      <c r="H37" s="83"/>
      <c r="I37" s="65"/>
      <c r="J37" s="77"/>
    </row>
    <row r="38" spans="1:10" ht="48" customHeight="1" x14ac:dyDescent="0.3">
      <c r="A38" s="21" t="s">
        <v>191</v>
      </c>
      <c r="B38" s="79" t="s">
        <v>192</v>
      </c>
      <c r="C38" s="65"/>
      <c r="D38" s="65"/>
      <c r="E38" s="65"/>
      <c r="F38" s="65"/>
      <c r="G38" s="56"/>
      <c r="H38" s="83"/>
      <c r="I38" s="65"/>
      <c r="J38" s="77"/>
    </row>
    <row r="39" spans="1:10" ht="48" customHeight="1" x14ac:dyDescent="0.3">
      <c r="A39" s="21" t="s">
        <v>193</v>
      </c>
      <c r="B39" s="79" t="s">
        <v>194</v>
      </c>
      <c r="C39" s="65"/>
      <c r="D39" s="65"/>
      <c r="E39" s="65"/>
      <c r="F39" s="65"/>
      <c r="G39" s="56"/>
      <c r="H39" s="83"/>
      <c r="I39" s="65"/>
      <c r="J39" s="77"/>
    </row>
    <row r="40" spans="1:10" ht="48" customHeight="1" x14ac:dyDescent="0.3">
      <c r="A40" s="22"/>
      <c r="B40" s="84"/>
      <c r="C40" s="65"/>
      <c r="D40" s="65"/>
      <c r="E40" s="65"/>
      <c r="F40" s="65"/>
      <c r="G40" s="56"/>
      <c r="H40" s="83"/>
      <c r="I40" s="65"/>
      <c r="J40" s="77"/>
    </row>
    <row r="41" spans="1:10" ht="48" customHeight="1" x14ac:dyDescent="0.3">
      <c r="A41" s="22"/>
      <c r="B41" s="84"/>
      <c r="C41" s="65"/>
      <c r="D41" s="65"/>
      <c r="E41" s="65"/>
      <c r="F41" s="65"/>
      <c r="G41" s="56"/>
      <c r="H41" s="83"/>
      <c r="I41" s="65"/>
      <c r="J41" s="77"/>
    </row>
    <row r="42" spans="1:10" ht="48" customHeight="1" x14ac:dyDescent="0.3">
      <c r="A42" s="22"/>
      <c r="B42" s="84"/>
      <c r="C42" s="65"/>
      <c r="D42" s="65"/>
      <c r="E42" s="65"/>
      <c r="F42" s="65"/>
      <c r="G42" s="56"/>
      <c r="H42" s="83"/>
      <c r="I42" s="65"/>
      <c r="J42" s="77"/>
    </row>
    <row r="43" spans="1:10" ht="48" customHeight="1" x14ac:dyDescent="0.3">
      <c r="A43" s="22"/>
      <c r="B43" s="84"/>
      <c r="C43" s="65"/>
      <c r="D43" s="65"/>
      <c r="E43" s="65"/>
      <c r="F43" s="65"/>
      <c r="G43" s="56"/>
      <c r="H43" s="83"/>
      <c r="I43" s="65"/>
      <c r="J43" s="77"/>
    </row>
    <row r="44" spans="1:10" ht="48" customHeight="1" x14ac:dyDescent="0.3">
      <c r="A44" s="22"/>
      <c r="B44" s="84"/>
      <c r="C44" s="65"/>
      <c r="D44" s="65"/>
      <c r="E44" s="65"/>
      <c r="F44" s="65"/>
      <c r="G44" s="56"/>
      <c r="H44" s="83"/>
      <c r="I44" s="65"/>
      <c r="J44" s="77"/>
    </row>
    <row r="45" spans="1:10" ht="48" customHeight="1" x14ac:dyDescent="0.3">
      <c r="A45" s="22"/>
      <c r="B45" s="84"/>
      <c r="C45" s="65"/>
      <c r="D45" s="65"/>
      <c r="E45" s="65"/>
      <c r="F45" s="65"/>
      <c r="G45" s="56"/>
      <c r="H45" s="83"/>
      <c r="I45" s="65"/>
      <c r="J45" s="77"/>
    </row>
    <row r="46" spans="1:10" ht="49.05" customHeight="1" thickBot="1" x14ac:dyDescent="0.35">
      <c r="A46" s="23"/>
      <c r="B46" s="88"/>
      <c r="C46" s="67"/>
      <c r="D46" s="67"/>
      <c r="E46" s="67"/>
      <c r="F46" s="67"/>
      <c r="G46" s="68"/>
      <c r="H46" s="89"/>
      <c r="I46" s="90"/>
      <c r="J46" s="91"/>
    </row>
    <row r="48" spans="1:10" ht="102" customHeight="1" x14ac:dyDescent="0.3">
      <c r="A48" s="87" t="s">
        <v>195</v>
      </c>
      <c r="B48" s="48"/>
      <c r="C48" s="48"/>
      <c r="D48" s="48"/>
      <c r="E48" s="48"/>
      <c r="F48" s="48"/>
      <c r="G48" s="48"/>
      <c r="H48" s="48"/>
      <c r="I48" s="48"/>
      <c r="J48" s="48"/>
    </row>
    <row r="51" spans="1:10" x14ac:dyDescent="0.3">
      <c r="A51" s="92" t="s">
        <v>196</v>
      </c>
      <c r="B51" s="48"/>
      <c r="C51" s="48"/>
      <c r="D51" s="48"/>
      <c r="E51" s="78"/>
      <c r="F51" s="48"/>
      <c r="G51" s="48"/>
      <c r="H51" s="48"/>
      <c r="I51" s="48"/>
      <c r="J51" s="48"/>
    </row>
    <row r="53" spans="1:10" x14ac:dyDescent="0.3">
      <c r="A53" s="92" t="s">
        <v>197</v>
      </c>
      <c r="B53" s="48"/>
      <c r="C53" s="48"/>
      <c r="D53" s="48"/>
      <c r="E53" s="78"/>
      <c r="F53" s="48"/>
      <c r="G53" s="48"/>
      <c r="H53" s="48"/>
      <c r="I53" s="48"/>
      <c r="J53" s="48"/>
    </row>
    <row r="100" spans="1:1" ht="15.6" x14ac:dyDescent="0.3">
      <c r="A100" t="s">
        <v>198</v>
      </c>
    </row>
  </sheetData>
  <sheetProtection sheet="1"/>
  <customSheetViews>
    <customSheetView guid="{86F1C9A9-57BC-4AC1-88B1-21BE59467E95}">
      <pageMargins left="0.7" right="0.7" top="0.75" bottom="0.75" header="0.3" footer="0.3"/>
    </customSheetView>
    <customSheetView guid="{8B339B8F-3CD6-410A-B1AB-B60CB932349F}">
      <pageMargins left="0.7" right="0.7" top="0.75" bottom="0.75" header="0.3" footer="0.3"/>
    </customSheetView>
  </customSheetViews>
  <mergeCells count="121">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F20:H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2023-04-04T12:16:45Z</dcterms:created>
  <dcterms:modified xsi:type="dcterms:W3CDTF">2025-02-24T11:46:29Z</dcterms:modified>
</cp:coreProperties>
</file>