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ga_kovaitiene_ignitis_lt/Documents/Desktop/Pirkimai/Veiklos pirkimai/Pirkimai (2022)/Kava/Sutartis/"/>
    </mc:Choice>
  </mc:AlternateContent>
  <xr:revisionPtr revIDLastSave="1" documentId="13_ncr:1_{CCB41E95-9FAF-4832-9CDC-9486828928E8}" xr6:coauthVersionLast="47" xr6:coauthVersionMax="47" xr10:uidLastSave="{05759EA1-F63C-4048-BA6B-F60D93FCF96E}"/>
  <bookViews>
    <workbookView xWindow="-28920" yWindow="-720" windowWidth="29040" windowHeight="15720" xr2:uid="{B252ED48-9BB2-42E0-A39E-503DDC165E22}"/>
  </bookViews>
  <sheets>
    <sheet name="Fiksuoti įkainiai" sheetId="4" r:id="rId1"/>
  </sheets>
  <definedNames>
    <definedName name="_Hlk67639466" localSheetId="0">'Fiksuoti įkainiai'!$B$18</definedName>
    <definedName name="_Hlk67639522" localSheetId="0">'Fiksuoti įkainiai'!$B$20</definedName>
    <definedName name="_Hlk67639538" localSheetId="0">'Fiksuoti įkainiai'!$B$25</definedName>
    <definedName name="_Hlk67901978" localSheetId="0">'Fiksuoti įkainiai'!$B$6</definedName>
    <definedName name="_Hlk67902023" localSheetId="0">'Fiksuoti įkainiai'!$B$7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J26" i="4" s="1"/>
  <c r="J24" i="4"/>
  <c r="I20" i="4"/>
  <c r="J20" i="4"/>
  <c r="I9" i="4"/>
  <c r="I18" i="4"/>
  <c r="I25" i="4"/>
  <c r="J25" i="4" s="1"/>
  <c r="I16" i="4"/>
  <c r="I13" i="4"/>
  <c r="J13" i="4" s="1"/>
  <c r="I6" i="4"/>
  <c r="J6" i="4" s="1"/>
  <c r="I17" i="4"/>
  <c r="J17" i="4" s="1"/>
  <c r="J18" i="4"/>
  <c r="I19" i="4"/>
  <c r="J19" i="4" s="1"/>
  <c r="I24" i="4"/>
  <c r="J16" i="4"/>
  <c r="I7" i="4"/>
  <c r="J7" i="4" s="1"/>
  <c r="I8" i="4"/>
  <c r="J8" i="4" s="1"/>
  <c r="J9" i="4"/>
  <c r="I10" i="4"/>
  <c r="J10" i="4" s="1"/>
  <c r="I11" i="4"/>
  <c r="J11" i="4" s="1"/>
  <c r="I12" i="4"/>
  <c r="J12" i="4" s="1"/>
  <c r="J27" i="4" l="1"/>
  <c r="J29" i="4" s="1"/>
  <c r="J28" i="4" s="1"/>
</calcChain>
</file>

<file path=xl/sharedStrings.xml><?xml version="1.0" encoding="utf-8"?>
<sst xmlns="http://schemas.openxmlformats.org/spreadsheetml/2006/main" count="82" uniqueCount="69">
  <si>
    <t>Pasiūlymo priedas</t>
  </si>
  <si>
    <t>PASIŪLYMO KAINA</t>
  </si>
  <si>
    <t>Pasiūlymo kaina EUR be PVM</t>
  </si>
  <si>
    <t>Eil. Nr.</t>
  </si>
  <si>
    <t>Kategorija</t>
  </si>
  <si>
    <t>A</t>
  </si>
  <si>
    <t>B</t>
  </si>
  <si>
    <t>C</t>
  </si>
  <si>
    <t>D</t>
  </si>
  <si>
    <t>E</t>
  </si>
  <si>
    <t>F</t>
  </si>
  <si>
    <t>G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</si>
  <si>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</si>
  <si>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</si>
  <si>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</si>
  <si>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Kavos pupelės, supakuota iki 1 kg (± 100 g)</t>
  </si>
  <si>
    <t>Malta kava, supakuota iki 500 g (± 50 g)</t>
  </si>
  <si>
    <t>Malta kava be kofeino, malta, supakuota po 500 g (± 50 g)</t>
  </si>
  <si>
    <t>Pienas, 3,2-3.5 % riebumo. Talpa 1 litras (± 100 ml).</t>
  </si>
  <si>
    <t>Pienas be laktozės, 1,5-3,5% riebumo. Talpa 1 litras (± 100 ml).</t>
  </si>
  <si>
    <r>
      <t xml:space="preserve">Augalinis gėrimas </t>
    </r>
    <r>
      <rPr>
        <sz val="10"/>
        <color theme="1"/>
        <rFont val="Arial"/>
        <family val="2"/>
        <charset val="186"/>
      </rPr>
      <t>(kitaip – augalinis pienas)</t>
    </r>
    <r>
      <rPr>
        <sz val="10"/>
        <color rgb="FF000000"/>
        <rFont val="Arial"/>
        <family val="2"/>
        <charset val="186"/>
      </rPr>
      <t>. Talpa 1 litras (± 100 ml).</t>
    </r>
  </si>
  <si>
    <t>Fasuotas baltas cukrus, pakuotėje 500 vnt. po 5 g (± 1 g)</t>
  </si>
  <si>
    <t>Cukrus (birus), supakuota po 1 kg (± 100 g)</t>
  </si>
  <si>
    <t>Žalioji arbata, be pridėtinių skonių, pakuotėje 20-25 pakelių su siūlu, pakelyje 2 g (± 0,5 g) arbatos</t>
  </si>
  <si>
    <t>Vaisinė arbata, be pridėtinių skonių, pakuotėje 20-25 pakelių su siūlu, pakelyje 2 g (± 0,5 g) arbatos</t>
  </si>
  <si>
    <t>Juodoji arbata, be pridėtinių skonių, pakuotėje 20-25 pakelių su siūlu, pakelyje 2 g (± 0,5 g) arbatos</t>
  </si>
  <si>
    <t>Preliminarus kiekis Sutarties galiojimo laikotarpiu</t>
  </si>
  <si>
    <t xml:space="preserve">Maksimaliai priimtinas įkainis
</t>
  </si>
  <si>
    <t>Mato vnt.</t>
  </si>
  <si>
    <t>kg</t>
  </si>
  <si>
    <t>Talpa</t>
  </si>
  <si>
    <t>Pakuotė</t>
  </si>
  <si>
    <r>
      <t xml:space="preserve">Tiekėjo Siūlomo prekės pavadinimas </t>
    </r>
    <r>
      <rPr>
        <b/>
        <sz val="10"/>
        <color rgb="FFFF0000"/>
        <rFont val="Arial"/>
        <family val="2"/>
        <charset val="186"/>
      </rPr>
      <t>(Tiekėjas turi nurodyti siūlomų prekių pavadinimus)</t>
    </r>
    <r>
      <rPr>
        <b/>
        <sz val="10"/>
        <color theme="1"/>
        <rFont val="Arial"/>
        <family val="2"/>
        <charset val="186"/>
      </rPr>
      <t xml:space="preserve"> </t>
    </r>
  </si>
  <si>
    <r>
      <t xml:space="preserve">Pakuotės svoris (arba talpa),  </t>
    </r>
    <r>
      <rPr>
        <b/>
        <sz val="10"/>
        <color rgb="FFFF0000"/>
        <rFont val="Arial"/>
        <family val="2"/>
        <charset val="186"/>
      </rPr>
      <t>(Tiekėjas turi nurodyti siūlomos pakuotės svorį gramais, jei  pakuotės svoris nurodytas gramais arba mililitrais, jei talpos talpa litrais)</t>
    </r>
  </si>
  <si>
    <r>
      <t>1 kg (arba litro) įkainis (priklauso nuo to, koks nurodytas prekės matavimo vienetas, EUR be PVM**</t>
    </r>
    <r>
      <rPr>
        <b/>
        <sz val="10"/>
        <color theme="9"/>
        <rFont val="Arial"/>
        <family val="2"/>
        <charset val="186"/>
      </rPr>
      <t xml:space="preserve">(Reikalingas pasiūlymo įvertinimui ir  palyginimui) </t>
    </r>
  </si>
  <si>
    <r>
      <t xml:space="preserve">Kaina, EUR be PVM </t>
    </r>
    <r>
      <rPr>
        <b/>
        <sz val="10"/>
        <color theme="9"/>
        <rFont val="Arial"/>
        <family val="2"/>
        <charset val="186"/>
      </rPr>
      <t xml:space="preserve">(Reikalinga tik pasiūlymo įvertinimui ir  palyginimui) </t>
    </r>
  </si>
  <si>
    <t>H</t>
  </si>
  <si>
    <t>L</t>
  </si>
  <si>
    <t>Pienas, 3,2-3,5 % riebumo atitinkantis žaliuosius reikalavimus Sutarties SPS priede Nr. 7. Talpa 1 litras (± 100 ml).</t>
  </si>
  <si>
    <t>Pienas be laktozės, 1,5-3,5% riebumo atitinkantis žaliuosius reikalavimus. Talpa 1 litras (± 100 ml).</t>
  </si>
  <si>
    <t>Žalioji arbata, be pridėtinių skonių, pakuotėje 20-25 pakelių su siūlu, pakelyje 2 g (± 0,5 g) arbatos, atitinkanti socialinius reikalavimus Sutarties SPS priede Nr. 7.</t>
  </si>
  <si>
    <t>Vaisinė arbata, be pridėtinių skonių, pakuotėje 20-25 pakelių su siūlu, pakelyje 2 g (± 0,5 g) arbatos, atitinkanti žaliuosius reikalavimus Sutarties SPS priede Nr. 7.</t>
  </si>
  <si>
    <t>Juodoji arbata, be pridėtinių skonių, pakuotėje 20-25 pakelių su siūlu, pakelyje 2 g (± 0,5 g) arbatos,  žaliuosius reikalavimus Sutarties SPS priede Nr. 7.</t>
  </si>
  <si>
    <t>M=L*C</t>
  </si>
  <si>
    <r>
      <t xml:space="preserve">1 mato vieneto įkainis***, EUR be PVM už siūlomą pakuotę </t>
    </r>
    <r>
      <rPr>
        <b/>
        <sz val="10"/>
        <color rgb="FFFF0000"/>
        <rFont val="Arial"/>
        <family val="2"/>
        <charset val="186"/>
      </rPr>
      <t>(Tiekėjas turi nurodyti siūlomą prekės įkainį)</t>
    </r>
  </si>
  <si>
    <t xml:space="preserve">Pildo tiekėjas </t>
  </si>
  <si>
    <t xml:space="preserve">**Prekės litro ar kilogramo kaina skaičiuojame pagal Tiekėjo siūlomos prekės įkainį ir svorį ir naudojama tik pasiūlymų paslyginimui  bei laimėtojo nustatymui. </t>
  </si>
  <si>
    <t xml:space="preserve">*** Prekės mato vieneto įkainis bus naudojamas Sutarties vykdymo metu. </t>
  </si>
  <si>
    <t>Kavos pupelės Caprisette Professional</t>
  </si>
  <si>
    <t>Malta kava Charles Liégeois Équilibré</t>
  </si>
  <si>
    <t>Malta kava be kofeino Caprisette Lullaby Decaf</t>
  </si>
  <si>
    <t>UAT pienas Mlekovita Your Cup 3,2 % rieb.</t>
  </si>
  <si>
    <t>Ekologiškas pienas Auga 3,5 % rieb.</t>
  </si>
  <si>
    <t>UAT pienas be laktozės Mlekovita 1,5 % rieb.,</t>
  </si>
  <si>
    <t>Ekologiškas pienas UAT Auga 2,5 % rieb., be laktozės</t>
  </si>
  <si>
    <t>Sojų skonio gėrimas Alpro Barista Soya</t>
  </si>
  <si>
    <t>Migdolų skonio gėrimas Alpro Barista Almond</t>
  </si>
  <si>
    <t>Avižų gėrimas Alpro Barista Oat</t>
  </si>
  <si>
    <t>Kavos Draugas cukrus</t>
  </si>
  <si>
    <t>Baltasis cukrus „Nordic“</t>
  </si>
  <si>
    <t>Vaisinė arbata ETNO Vaisinis malonumas</t>
  </si>
  <si>
    <t>Vaisinė arbata Büdel “Mrs Hinrichs Red Berry”</t>
  </si>
  <si>
    <t xml:space="preserve">Arbata MOSUMS Strong ceylon </t>
  </si>
  <si>
    <t>Juodoji arbata LOYD Gold Ceylon</t>
  </si>
  <si>
    <t>Žalioji arbata MOSUMS China green</t>
  </si>
  <si>
    <t>Žalioji arbata LOYD Green Pure</t>
  </si>
  <si>
    <t>Vaisinė Arbata MOSUMS forest fruits</t>
  </si>
  <si>
    <t>Vaisinė arbata POSTI PREMIUM Fruit raspberry/
strawberry</t>
  </si>
  <si>
    <t>Vaisinė arbata MOZUMS FOREST FRUITS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</si>
</sst>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2" fontId="2" fillId="0" borderId="0" xfId="0" applyNumberFormat="1" applyFont="1"/>
    <xf numFmtId="0" fontId="1" fillId="4" borderId="21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2" fontId="1" fillId="4" borderId="5" xfId="0" applyNumberFormat="1" applyFont="1" applyFill="1" applyBorder="1" applyAlignment="1">
      <alignment vertical="center" wrapText="1"/>
    </xf>
    <xf numFmtId="2" fontId="1" fillId="4" borderId="9" xfId="0" applyNumberFormat="1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2" fontId="1" fillId="4" borderId="7" xfId="0" applyNumberFormat="1" applyFont="1" applyFill="1" applyBorder="1" applyAlignment="1">
      <alignment vertical="center" wrapText="1"/>
    </xf>
    <xf numFmtId="2" fontId="0" fillId="4" borderId="6" xfId="0" applyNumberFormat="1" applyFill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vertical="center" wrapText="1"/>
    </xf>
    <xf numFmtId="2" fontId="0" fillId="0" borderId="6" xfId="0" applyNumberFormat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" fontId="2" fillId="0" borderId="0" xfId="0" applyNumberFormat="1" applyFont="1"/>
    <xf numFmtId="2" fontId="0" fillId="0" borderId="0" xfId="0" applyNumberFormat="1"/>
    <xf numFmtId="0" fontId="6" fillId="0" borderId="0" xfId="0" applyFont="1" applyAlignment="1">
      <alignment horizontal="left"/>
    </xf>
    <xf numFmtId="2" fontId="1" fillId="0" borderId="6" xfId="0" applyNumberFormat="1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2" fontId="10" fillId="4" borderId="7" xfId="0" applyNumberFormat="1" applyFont="1" applyFill="1" applyBorder="1" applyAlignment="1">
      <alignment vertical="center" wrapText="1"/>
    </xf>
    <xf numFmtId="2" fontId="10" fillId="4" borderId="6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7DE8A8D-B677-4C83-B5F5-E6942F735666}"/>
  </tableStyles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J35"/>
  <sheetViews>
    <sheetView tabSelected="1" topLeftCell="A4" zoomScaleNormal="100" workbookViewId="0">
      <selection activeCell="N8" sqref="N8"/>
    </sheetView>
  </sheetViews>
  <sheetFormatPr defaultColWidth="8.85546875" defaultRowHeight="12.75" x14ac:dyDescent="0.2"/>
  <cols>
    <col min="1" max="1" width="6.140625" style="1" customWidth="1"/>
    <col min="2" max="2" width="27.5703125" style="1" customWidth="1"/>
    <col min="3" max="4" width="18.85546875" style="1" customWidth="1"/>
    <col min="5" max="5" width="16.85546875" style="1" customWidth="1"/>
    <col min="6" max="7" width="17" style="1" customWidth="1"/>
    <col min="8" max="8" width="17.7109375" style="1" customWidth="1"/>
    <col min="9" max="9" width="18" style="1" hidden="1" customWidth="1"/>
    <col min="10" max="10" width="17.7109375" style="1" hidden="1" customWidth="1"/>
    <col min="11" max="16384" width="8.85546875" style="1"/>
  </cols>
  <sheetData>
    <row r="1" spans="1:10" x14ac:dyDescent="0.2">
      <c r="A1" s="8"/>
      <c r="I1" s="35" t="s">
        <v>0</v>
      </c>
      <c r="J1" s="35"/>
    </row>
    <row r="2" spans="1:10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6.899999999999999" customHeight="1" x14ac:dyDescent="0.2">
      <c r="A3" s="5"/>
      <c r="B3" s="5"/>
      <c r="C3" s="5"/>
      <c r="D3" s="5"/>
      <c r="E3" s="5"/>
      <c r="F3" s="64" t="s">
        <v>45</v>
      </c>
      <c r="G3" s="65"/>
      <c r="H3" s="65"/>
      <c r="I3" s="5"/>
      <c r="J3" s="5"/>
    </row>
    <row r="4" spans="1:10" s="2" customFormat="1" ht="165.75" x14ac:dyDescent="0.2">
      <c r="A4" s="4" t="s">
        <v>3</v>
      </c>
      <c r="B4" s="4" t="s">
        <v>4</v>
      </c>
      <c r="C4" s="4" t="s">
        <v>26</v>
      </c>
      <c r="D4" s="4" t="s">
        <v>28</v>
      </c>
      <c r="E4" s="4" t="s">
        <v>27</v>
      </c>
      <c r="F4" s="12" t="s">
        <v>32</v>
      </c>
      <c r="G4" s="12" t="s">
        <v>33</v>
      </c>
      <c r="H4" s="12" t="s">
        <v>44</v>
      </c>
      <c r="I4" s="9" t="s">
        <v>34</v>
      </c>
      <c r="J4" s="9" t="s">
        <v>35</v>
      </c>
    </row>
    <row r="5" spans="1:10" ht="13.5" thickBot="1" x14ac:dyDescent="0.25">
      <c r="A5" s="4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3" t="s">
        <v>11</v>
      </c>
      <c r="H5" s="13" t="s">
        <v>36</v>
      </c>
      <c r="I5" s="6" t="s">
        <v>37</v>
      </c>
      <c r="J5" s="7" t="s">
        <v>43</v>
      </c>
    </row>
    <row r="6" spans="1:10" ht="39" thickBot="1" x14ac:dyDescent="0.25">
      <c r="A6" s="10">
        <v>1</v>
      </c>
      <c r="B6" s="21" t="s">
        <v>15</v>
      </c>
      <c r="C6" s="22">
        <v>700</v>
      </c>
      <c r="D6" s="23" t="s">
        <v>29</v>
      </c>
      <c r="E6" s="24">
        <v>18</v>
      </c>
      <c r="F6" s="14" t="s">
        <v>48</v>
      </c>
      <c r="G6" s="15">
        <v>1000</v>
      </c>
      <c r="H6" s="31">
        <v>15</v>
      </c>
      <c r="I6" s="27">
        <f t="shared" ref="I6:I13" si="0">H6*1000/G6</f>
        <v>15</v>
      </c>
      <c r="J6" s="27">
        <f>C6*I6</f>
        <v>10500</v>
      </c>
    </row>
    <row r="7" spans="1:10" ht="39" thickBot="1" x14ac:dyDescent="0.25">
      <c r="A7" s="10">
        <v>2</v>
      </c>
      <c r="B7" s="21" t="s">
        <v>16</v>
      </c>
      <c r="C7" s="22">
        <v>800</v>
      </c>
      <c r="D7" s="23" t="s">
        <v>29</v>
      </c>
      <c r="E7" s="24">
        <v>8</v>
      </c>
      <c r="F7" s="14" t="s">
        <v>49</v>
      </c>
      <c r="G7" s="15">
        <v>500</v>
      </c>
      <c r="H7" s="31">
        <v>5</v>
      </c>
      <c r="I7" s="27">
        <f t="shared" si="0"/>
        <v>10</v>
      </c>
      <c r="J7" s="27">
        <f t="shared" ref="J7:J12" si="1">C7*I7</f>
        <v>8000</v>
      </c>
    </row>
    <row r="8" spans="1:10" ht="51.75" thickBot="1" x14ac:dyDescent="0.25">
      <c r="A8" s="10">
        <v>3</v>
      </c>
      <c r="B8" s="21" t="s">
        <v>17</v>
      </c>
      <c r="C8" s="22">
        <v>80</v>
      </c>
      <c r="D8" s="23" t="s">
        <v>29</v>
      </c>
      <c r="E8" s="24">
        <v>9</v>
      </c>
      <c r="F8" s="14" t="s">
        <v>50</v>
      </c>
      <c r="G8" s="15">
        <v>500</v>
      </c>
      <c r="H8" s="31">
        <v>7.85</v>
      </c>
      <c r="I8" s="27">
        <f t="shared" si="0"/>
        <v>15.7</v>
      </c>
      <c r="J8" s="27">
        <f t="shared" si="1"/>
        <v>1256</v>
      </c>
    </row>
    <row r="9" spans="1:10" ht="39" thickBot="1" x14ac:dyDescent="0.25">
      <c r="A9" s="10">
        <v>4</v>
      </c>
      <c r="B9" s="21" t="s">
        <v>18</v>
      </c>
      <c r="C9" s="22">
        <v>600</v>
      </c>
      <c r="D9" s="23" t="s">
        <v>29</v>
      </c>
      <c r="E9" s="24">
        <v>2</v>
      </c>
      <c r="F9" s="14" t="s">
        <v>51</v>
      </c>
      <c r="G9" s="15">
        <v>1000</v>
      </c>
      <c r="H9" s="31">
        <v>1.2</v>
      </c>
      <c r="I9" s="27">
        <f>H9*1000/G9</f>
        <v>1.2</v>
      </c>
      <c r="J9" s="27">
        <f t="shared" si="1"/>
        <v>720</v>
      </c>
    </row>
    <row r="10" spans="1:10" ht="64.5" thickBot="1" x14ac:dyDescent="0.25">
      <c r="A10" s="10">
        <v>5</v>
      </c>
      <c r="B10" s="21" t="s">
        <v>38</v>
      </c>
      <c r="C10" s="22">
        <v>100</v>
      </c>
      <c r="D10" s="23" t="s">
        <v>30</v>
      </c>
      <c r="E10" s="24">
        <v>2</v>
      </c>
      <c r="F10" s="14" t="s">
        <v>52</v>
      </c>
      <c r="G10" s="15">
        <v>1000</v>
      </c>
      <c r="H10" s="31">
        <v>1.8</v>
      </c>
      <c r="I10" s="27">
        <f t="shared" si="0"/>
        <v>1.8</v>
      </c>
      <c r="J10" s="27">
        <f t="shared" si="1"/>
        <v>180</v>
      </c>
    </row>
    <row r="11" spans="1:10" ht="51.75" thickBot="1" x14ac:dyDescent="0.25">
      <c r="A11" s="10">
        <v>6</v>
      </c>
      <c r="B11" s="21" t="s">
        <v>19</v>
      </c>
      <c r="C11" s="22">
        <v>60</v>
      </c>
      <c r="D11" s="23" t="s">
        <v>30</v>
      </c>
      <c r="E11" s="24">
        <v>2.5</v>
      </c>
      <c r="F11" s="14" t="s">
        <v>53</v>
      </c>
      <c r="G11" s="15">
        <v>1000</v>
      </c>
      <c r="H11" s="31">
        <v>1.2</v>
      </c>
      <c r="I11" s="27">
        <f t="shared" si="0"/>
        <v>1.2</v>
      </c>
      <c r="J11" s="27">
        <f t="shared" si="1"/>
        <v>72</v>
      </c>
    </row>
    <row r="12" spans="1:10" ht="51.75" thickBot="1" x14ac:dyDescent="0.25">
      <c r="A12" s="10">
        <v>7</v>
      </c>
      <c r="B12" s="21" t="s">
        <v>39</v>
      </c>
      <c r="C12" s="22">
        <v>60</v>
      </c>
      <c r="D12" s="23" t="s">
        <v>30</v>
      </c>
      <c r="E12" s="24">
        <v>2.5</v>
      </c>
      <c r="F12" s="14" t="s">
        <v>54</v>
      </c>
      <c r="G12" s="15">
        <v>1000</v>
      </c>
      <c r="H12" s="31">
        <v>1.8</v>
      </c>
      <c r="I12" s="27">
        <f t="shared" si="0"/>
        <v>1.8</v>
      </c>
      <c r="J12" s="27">
        <f t="shared" si="1"/>
        <v>108</v>
      </c>
    </row>
    <row r="13" spans="1:10" ht="38.25" x14ac:dyDescent="0.2">
      <c r="A13" s="37">
        <v>8</v>
      </c>
      <c r="B13" s="40" t="s">
        <v>20</v>
      </c>
      <c r="C13" s="43">
        <v>130</v>
      </c>
      <c r="D13" s="46" t="s">
        <v>30</v>
      </c>
      <c r="E13" s="49">
        <v>4</v>
      </c>
      <c r="F13" s="14" t="s">
        <v>55</v>
      </c>
      <c r="G13" s="52">
        <v>1000</v>
      </c>
      <c r="H13" s="55">
        <v>3</v>
      </c>
      <c r="I13" s="58">
        <f t="shared" si="0"/>
        <v>3</v>
      </c>
      <c r="J13" s="61">
        <f>C13*I13</f>
        <v>390</v>
      </c>
    </row>
    <row r="14" spans="1:10" ht="12.75" customHeight="1" x14ac:dyDescent="0.2">
      <c r="A14" s="38"/>
      <c r="B14" s="41"/>
      <c r="C14" s="44"/>
      <c r="D14" s="47"/>
      <c r="E14" s="50"/>
      <c r="F14" s="14" t="s">
        <v>56</v>
      </c>
      <c r="G14" s="53"/>
      <c r="H14" s="56"/>
      <c r="I14" s="59"/>
      <c r="J14" s="62"/>
    </row>
    <row r="15" spans="1:10" ht="13.5" customHeight="1" thickBot="1" x14ac:dyDescent="0.25">
      <c r="A15" s="39"/>
      <c r="B15" s="42"/>
      <c r="C15" s="45"/>
      <c r="D15" s="48"/>
      <c r="E15" s="51"/>
      <c r="F15" s="14" t="s">
        <v>57</v>
      </c>
      <c r="G15" s="54"/>
      <c r="H15" s="57"/>
      <c r="I15" s="60"/>
      <c r="J15" s="63"/>
    </row>
    <row r="16" spans="1:10" ht="39" thickBot="1" x14ac:dyDescent="0.25">
      <c r="A16" s="10">
        <v>9</v>
      </c>
      <c r="B16" s="21" t="s">
        <v>21</v>
      </c>
      <c r="C16" s="22">
        <v>10</v>
      </c>
      <c r="D16" s="23" t="s">
        <v>31</v>
      </c>
      <c r="E16" s="24">
        <v>9.5</v>
      </c>
      <c r="F16" s="14" t="s">
        <v>58</v>
      </c>
      <c r="G16" s="15">
        <v>2000</v>
      </c>
      <c r="H16" s="31">
        <v>9.08</v>
      </c>
      <c r="I16" s="27">
        <f>H16*1000/G16</f>
        <v>4.54</v>
      </c>
      <c r="J16" s="27">
        <f>C16*I16</f>
        <v>45.4</v>
      </c>
    </row>
    <row r="17" spans="1:10" ht="26.25" thickBot="1" x14ac:dyDescent="0.25">
      <c r="A17" s="10">
        <v>10</v>
      </c>
      <c r="B17" s="21" t="s">
        <v>22</v>
      </c>
      <c r="C17" s="22">
        <v>400</v>
      </c>
      <c r="D17" s="23" t="s">
        <v>31</v>
      </c>
      <c r="E17" s="24">
        <v>1.5</v>
      </c>
      <c r="F17" s="14" t="s">
        <v>59</v>
      </c>
      <c r="G17" s="15">
        <v>1000</v>
      </c>
      <c r="H17" s="31">
        <v>1.5</v>
      </c>
      <c r="I17" s="27">
        <f t="shared" ref="I17:I24" si="2">H17*1000/G17</f>
        <v>1.5</v>
      </c>
      <c r="J17" s="27">
        <f t="shared" ref="J17:J26" si="3">C17*I17</f>
        <v>600</v>
      </c>
    </row>
    <row r="18" spans="1:10" ht="51.75" thickBot="1" x14ac:dyDescent="0.25">
      <c r="A18" s="10">
        <v>11</v>
      </c>
      <c r="B18" s="21" t="s">
        <v>23</v>
      </c>
      <c r="C18" s="22">
        <v>60</v>
      </c>
      <c r="D18" s="23" t="s">
        <v>31</v>
      </c>
      <c r="E18" s="24">
        <v>2.5</v>
      </c>
      <c r="F18" s="14" t="s">
        <v>64</v>
      </c>
      <c r="G18" s="15">
        <v>40</v>
      </c>
      <c r="H18" s="31">
        <v>1.1000000000000001</v>
      </c>
      <c r="I18" s="27">
        <f>H18*1000/G18</f>
        <v>27.5</v>
      </c>
      <c r="J18" s="27">
        <f t="shared" si="3"/>
        <v>1650</v>
      </c>
    </row>
    <row r="19" spans="1:10" ht="77.25" thickBot="1" x14ac:dyDescent="0.25">
      <c r="A19" s="10">
        <v>12</v>
      </c>
      <c r="B19" s="21" t="s">
        <v>40</v>
      </c>
      <c r="C19" s="22">
        <v>60</v>
      </c>
      <c r="D19" s="23" t="s">
        <v>31</v>
      </c>
      <c r="E19" s="24">
        <v>3</v>
      </c>
      <c r="F19" s="14" t="s">
        <v>65</v>
      </c>
      <c r="G19" s="14">
        <v>34</v>
      </c>
      <c r="H19" s="32">
        <v>2.06</v>
      </c>
      <c r="I19" s="27">
        <f>H19*1000/G19</f>
        <v>60.588235294117645</v>
      </c>
      <c r="J19" s="27">
        <f t="shared" si="3"/>
        <v>3635.2941176470586</v>
      </c>
    </row>
    <row r="20" spans="1:10" ht="13.5" customHeight="1" x14ac:dyDescent="0.2">
      <c r="A20" s="86">
        <v>13</v>
      </c>
      <c r="B20" s="40" t="s">
        <v>24</v>
      </c>
      <c r="C20" s="66">
        <v>260</v>
      </c>
      <c r="D20" s="73" t="s">
        <v>31</v>
      </c>
      <c r="E20" s="74">
        <v>2.5</v>
      </c>
      <c r="F20" s="14" t="s">
        <v>66</v>
      </c>
      <c r="G20" s="75">
        <v>40</v>
      </c>
      <c r="H20" s="77">
        <v>1.5</v>
      </c>
      <c r="I20" s="61">
        <f>H20*1000/G20</f>
        <v>37.5</v>
      </c>
      <c r="J20" s="61">
        <f>C20*I20</f>
        <v>9750</v>
      </c>
    </row>
    <row r="21" spans="1:10" ht="12.75" customHeight="1" x14ac:dyDescent="0.2">
      <c r="A21" s="87"/>
      <c r="B21" s="41"/>
      <c r="C21" s="67"/>
      <c r="D21" s="67"/>
      <c r="E21" s="67"/>
      <c r="F21" s="14" t="s">
        <v>60</v>
      </c>
      <c r="G21" s="76"/>
      <c r="H21" s="78"/>
      <c r="I21" s="72"/>
      <c r="J21" s="72"/>
    </row>
    <row r="22" spans="1:10" ht="12.75" customHeight="1" x14ac:dyDescent="0.2">
      <c r="A22" s="87"/>
      <c r="B22" s="41"/>
      <c r="C22" s="67"/>
      <c r="D22" s="67"/>
      <c r="E22" s="67"/>
      <c r="F22" s="14" t="s">
        <v>67</v>
      </c>
      <c r="G22" s="76"/>
      <c r="H22" s="78"/>
      <c r="I22" s="72"/>
      <c r="J22" s="72"/>
    </row>
    <row r="23" spans="1:10" ht="12.75" customHeight="1" thickBot="1" x14ac:dyDescent="0.25">
      <c r="A23" s="87"/>
      <c r="B23" s="42"/>
      <c r="C23" s="68"/>
      <c r="D23" s="68"/>
      <c r="E23" s="68"/>
      <c r="F23" s="17" t="s">
        <v>68</v>
      </c>
      <c r="G23" s="76"/>
      <c r="H23" s="78"/>
      <c r="I23" s="72"/>
      <c r="J23" s="72"/>
    </row>
    <row r="24" spans="1:10" ht="77.25" thickBot="1" x14ac:dyDescent="0.25">
      <c r="A24" s="25">
        <v>14</v>
      </c>
      <c r="B24" s="21" t="s">
        <v>41</v>
      </c>
      <c r="C24" s="22">
        <v>50</v>
      </c>
      <c r="D24" s="23" t="s">
        <v>31</v>
      </c>
      <c r="E24" s="24">
        <v>3</v>
      </c>
      <c r="F24" s="28" t="s">
        <v>61</v>
      </c>
      <c r="G24" s="30">
        <v>45</v>
      </c>
      <c r="H24" s="33">
        <v>3</v>
      </c>
      <c r="I24" s="29">
        <f t="shared" si="2"/>
        <v>66.666666666666671</v>
      </c>
      <c r="J24" s="29">
        <f>C24*I24</f>
        <v>3333.3333333333335</v>
      </c>
    </row>
    <row r="25" spans="1:10" ht="51.75" thickBot="1" x14ac:dyDescent="0.25">
      <c r="A25" s="10">
        <v>15</v>
      </c>
      <c r="B25" s="21" t="s">
        <v>25</v>
      </c>
      <c r="C25" s="22">
        <v>200</v>
      </c>
      <c r="D25" s="23" t="s">
        <v>31</v>
      </c>
      <c r="E25" s="24">
        <v>2.5</v>
      </c>
      <c r="F25" s="14" t="s">
        <v>62</v>
      </c>
      <c r="G25" s="15">
        <v>40</v>
      </c>
      <c r="H25" s="31">
        <v>1</v>
      </c>
      <c r="I25" s="27">
        <f>H25*1000/G25</f>
        <v>25</v>
      </c>
      <c r="J25" s="27">
        <f>C25*I25</f>
        <v>5000</v>
      </c>
    </row>
    <row r="26" spans="1:10" ht="77.25" thickBot="1" x14ac:dyDescent="0.25">
      <c r="A26" s="10">
        <v>16</v>
      </c>
      <c r="B26" s="18" t="s">
        <v>42</v>
      </c>
      <c r="C26" s="26">
        <v>40</v>
      </c>
      <c r="D26" s="19" t="s">
        <v>31</v>
      </c>
      <c r="E26" s="20">
        <v>3</v>
      </c>
      <c r="F26" s="14" t="s">
        <v>63</v>
      </c>
      <c r="G26" s="15">
        <v>40</v>
      </c>
      <c r="H26" s="31">
        <v>2.06</v>
      </c>
      <c r="I26" s="27">
        <f>H26*1000/G26</f>
        <v>51.5</v>
      </c>
      <c r="J26" s="27">
        <f t="shared" si="3"/>
        <v>2060</v>
      </c>
    </row>
    <row r="27" spans="1:10" x14ac:dyDescent="0.2">
      <c r="A27" s="84" t="s">
        <v>2</v>
      </c>
      <c r="B27" s="84"/>
      <c r="C27" s="84"/>
      <c r="D27" s="84"/>
      <c r="E27" s="84"/>
      <c r="F27" s="84"/>
      <c r="G27" s="84"/>
      <c r="H27" s="84"/>
      <c r="I27" s="85"/>
      <c r="J27" s="34">
        <f>SUM(J6:J26)</f>
        <v>47300.027450980393</v>
      </c>
    </row>
    <row r="28" spans="1:10" ht="14.25" x14ac:dyDescent="0.2">
      <c r="A28" s="82" t="s">
        <v>12</v>
      </c>
      <c r="B28" s="82"/>
      <c r="C28" s="82"/>
      <c r="D28" s="82"/>
      <c r="E28" s="82"/>
      <c r="F28" s="82"/>
      <c r="G28" s="82"/>
      <c r="H28" s="82"/>
      <c r="I28" s="83"/>
      <c r="J28" s="34">
        <f>J29-J27</f>
        <v>9933.0057647058784</v>
      </c>
    </row>
    <row r="29" spans="1:10" ht="12.75" customHeight="1" x14ac:dyDescent="0.2">
      <c r="A29" s="79" t="s">
        <v>13</v>
      </c>
      <c r="B29" s="80"/>
      <c r="C29" s="80"/>
      <c r="D29" s="80"/>
      <c r="E29" s="80"/>
      <c r="F29" s="80"/>
      <c r="G29" s="80"/>
      <c r="H29" s="80"/>
      <c r="I29" s="81"/>
      <c r="J29" s="34">
        <f>SUM(J27*1.21)</f>
        <v>57233.033215686271</v>
      </c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3" spans="1:10" ht="15" x14ac:dyDescent="0.25">
      <c r="A33" s="69" t="s">
        <v>46</v>
      </c>
      <c r="B33" s="70"/>
      <c r="C33" s="70"/>
      <c r="D33" s="70"/>
      <c r="E33" s="70"/>
    </row>
    <row r="34" spans="1:10" ht="15" x14ac:dyDescent="0.25">
      <c r="A34" s="71" t="s">
        <v>14</v>
      </c>
      <c r="B34" s="71"/>
      <c r="C34" s="71"/>
      <c r="D34" s="71"/>
      <c r="E34" s="71"/>
      <c r="F34" s="71"/>
      <c r="G34" s="71"/>
      <c r="H34" s="71"/>
      <c r="I34" s="71"/>
      <c r="J34" s="71"/>
    </row>
    <row r="35" spans="1:10" ht="15" x14ac:dyDescent="0.25">
      <c r="A35" s="69" t="s">
        <v>47</v>
      </c>
      <c r="B35" s="70"/>
      <c r="C35" s="70"/>
      <c r="D35" s="70"/>
      <c r="E35" s="70"/>
      <c r="F35" s="16"/>
    </row>
  </sheetData>
  <mergeCells count="27">
    <mergeCell ref="B20:B23"/>
    <mergeCell ref="C20:C23"/>
    <mergeCell ref="A33:E33"/>
    <mergeCell ref="A34:J34"/>
    <mergeCell ref="A35:E35"/>
    <mergeCell ref="I20:I23"/>
    <mergeCell ref="J20:J23"/>
    <mergeCell ref="D20:D23"/>
    <mergeCell ref="E20:E23"/>
    <mergeCell ref="G20:G23"/>
    <mergeCell ref="H20:H23"/>
    <mergeCell ref="A29:I29"/>
    <mergeCell ref="A28:I28"/>
    <mergeCell ref="A27:I27"/>
    <mergeCell ref="A20:A23"/>
    <mergeCell ref="I1:J1"/>
    <mergeCell ref="A2:J2"/>
    <mergeCell ref="A13:A15"/>
    <mergeCell ref="B13:B15"/>
    <mergeCell ref="C13:C15"/>
    <mergeCell ref="D13:D15"/>
    <mergeCell ref="E13:E15"/>
    <mergeCell ref="G13:G15"/>
    <mergeCell ref="H13:H15"/>
    <mergeCell ref="I13:I15"/>
    <mergeCell ref="J13:J15"/>
    <mergeCell ref="F3:H3"/>
  </mergeCells>
  <dataValidations count="1">
    <dataValidation type="decimal" operator="lessThanOrEqual" showInputMessage="1" showErrorMessage="1" sqref="H6:H20 H24:H26" xr:uid="{B29D4ACD-8591-4107-826F-A5E85A936CB1}">
      <formula1>99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E2E3AC-7BBC-404B-BF66-34AE392A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www.w3.org/XML/1998/namespace"/>
    <ds:schemaRef ds:uri="8e1067c2-82b2-43e6-ba4a-21d0911eaf9a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Fiksuoti įkainiai</vt:lpstr>
      <vt:lpstr>'Fiksuoti įkainiai'!_Hlk67639466</vt:lpstr>
      <vt:lpstr>'Fiksuoti įkainiai'!_Hlk67639522</vt:lpstr>
      <vt:lpstr>'Fiksuoti įkainiai'!_Hlk67639538</vt:lpstr>
      <vt:lpstr>'Fiksuoti įkainiai'!_Hlk67901978</vt:lpstr>
      <vt:lpstr>'Fiksuoti įkainiai'!_Hlk67902023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Inga Kovaitienė</cp:lastModifiedBy>
  <cp:revision/>
  <dcterms:created xsi:type="dcterms:W3CDTF">2023-10-31T10:19:24Z</dcterms:created>
  <dcterms:modified xsi:type="dcterms:W3CDTF">2025-05-12T07:12:14Z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