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JM\Documents\Jurgita\Jurgita\Viesieji pirkimai\Viesieji pirkimai\Tvarskiavos konkursas\2025 m. pirkimas\2025 m pirkimas 05 mėn\PD 2025-05 mėn (Geros sąlygos)\Pasiūlymų paskelbimas\Pasiūlymas Azas\"/>
    </mc:Choice>
  </mc:AlternateContent>
  <xr:revisionPtr revIDLastSave="0" documentId="8_{B9425E52-4DDB-4BB1-9F9F-B82BA61EEC40}" xr6:coauthVersionLast="47" xr6:coauthVersionMax="47" xr10:uidLastSave="{00000000-0000-0000-0000-000000000000}"/>
  <bookViews>
    <workbookView xWindow="-28920" yWindow="-120" windowWidth="29040" windowHeight="157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1" i="1" l="1"/>
  <c r="M31" i="1" s="1"/>
  <c r="L31" i="1"/>
  <c r="K30" i="1"/>
  <c r="M30" i="1" s="1"/>
  <c r="L30" i="1"/>
  <c r="K29" i="1"/>
  <c r="M29" i="1" s="1"/>
  <c r="L29" i="1"/>
  <c r="L28" i="1"/>
  <c r="K28" i="1"/>
  <c r="M28" i="1" s="1"/>
  <c r="L25" i="1"/>
  <c r="K25" i="1"/>
  <c r="M25" i="1" s="1"/>
  <c r="K20" i="1"/>
  <c r="M20" i="1" s="1"/>
  <c r="L20" i="1"/>
  <c r="K15" i="1"/>
  <c r="M15" i="1" s="1"/>
  <c r="L15" i="1"/>
  <c r="L32" i="1" s="1"/>
  <c r="L10" i="1"/>
  <c r="K10" i="1"/>
  <c r="M10" i="1" s="1"/>
  <c r="M32" i="1" l="1"/>
  <c r="M3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123</author>
  </authors>
  <commentList>
    <comment ref="G6" authorId="0" shapeId="0" xr:uid="{00000000-0006-0000-0000-000001000000}">
      <text>
        <r>
          <rPr>
            <b/>
            <sz val="9"/>
            <color indexed="81"/>
            <rFont val="Tahoma"/>
            <family val="2"/>
            <charset val="186"/>
          </rPr>
          <t>123:</t>
        </r>
        <r>
          <rPr>
            <sz val="9"/>
            <color indexed="81"/>
            <rFont val="Tahoma"/>
            <family val="2"/>
            <charset val="186"/>
          </rPr>
          <t xml:space="preserve">
metams ar dviems?</t>
        </r>
      </text>
    </comment>
  </commentList>
</comments>
</file>

<file path=xl/sharedStrings.xml><?xml version="1.0" encoding="utf-8"?>
<sst xmlns="http://schemas.openxmlformats.org/spreadsheetml/2006/main" count="98" uniqueCount="77">
  <si>
    <t>Prekės pavadinimas</t>
  </si>
  <si>
    <t>Mato vnt.</t>
  </si>
  <si>
    <t>Vnt. kaina, Eur be PVM</t>
  </si>
  <si>
    <t>Vnt. kaina, Eur su PVM</t>
  </si>
  <si>
    <t>Bendra kaina, Eur be PVM</t>
  </si>
  <si>
    <t>Bendra kaina, Eur su PVM</t>
  </si>
  <si>
    <t>vnt</t>
  </si>
  <si>
    <t>vnt.</t>
  </si>
  <si>
    <t>PVM, %</t>
  </si>
  <si>
    <t>Eil.     Nr.</t>
  </si>
  <si>
    <t>Vienkartinis pincetas</t>
  </si>
  <si>
    <t>1. Bendrieji reikalavimai:</t>
  </si>
  <si>
    <t>TVARSLIAVOS BEI VIENKARTINIŲ MEDICININIŲ MEDŽIAGŲ IR PRIEMONIŲ PIRKIMO TECHNINĖ SPECIFIKACIJA IR PASIŪLYMO KAINA</t>
  </si>
  <si>
    <t>Vienkartinis ginekologinis (vaginalinis) skėtiklis</t>
  </si>
  <si>
    <t>Stikleliai objektyviniai šlifuoti</t>
  </si>
  <si>
    <t>Dangalai ultragarso davikliams</t>
  </si>
  <si>
    <t>1.</t>
  </si>
  <si>
    <t xml:space="preserve">Sterilus marlinis tvarstis </t>
  </si>
  <si>
    <r>
      <t>1.</t>
    </r>
    <r>
      <rPr>
        <sz val="7"/>
        <color theme="1"/>
        <rFont val="Times New Roman"/>
        <family val="1"/>
        <charset val="186"/>
      </rPr>
      <t xml:space="preserve">      </t>
    </r>
    <r>
      <rPr>
        <sz val="12"/>
        <color theme="1"/>
        <rFont val="Times New Roman"/>
        <family val="1"/>
        <charset val="186"/>
      </rPr>
      <t>Dydis: 5 m x 10 cm (±0,5 cm);</t>
    </r>
  </si>
  <si>
    <r>
      <t>2.</t>
    </r>
    <r>
      <rPr>
        <sz val="7"/>
        <color theme="1"/>
        <rFont val="Times New Roman"/>
        <family val="1"/>
        <charset val="186"/>
      </rPr>
      <t xml:space="preserve">      </t>
    </r>
    <r>
      <rPr>
        <sz val="12"/>
        <color theme="1"/>
        <rFont val="Times New Roman"/>
        <family val="1"/>
        <charset val="186"/>
      </rPr>
      <t>Siūlo storis – 32S;</t>
    </r>
  </si>
  <si>
    <r>
      <t>3.</t>
    </r>
    <r>
      <rPr>
        <sz val="7"/>
        <color theme="1"/>
        <rFont val="Times New Roman"/>
        <family val="1"/>
        <charset val="186"/>
      </rPr>
      <t xml:space="preserve">      </t>
    </r>
    <r>
      <rPr>
        <sz val="12"/>
        <color theme="1"/>
        <rFont val="Times New Roman"/>
        <family val="1"/>
        <charset val="186"/>
      </rPr>
      <t>Tankis ne mažesnis kaip 28 x 24;</t>
    </r>
  </si>
  <si>
    <r>
      <t>4.</t>
    </r>
    <r>
      <rPr>
        <sz val="7"/>
        <color theme="1"/>
        <rFont val="Times New Roman"/>
        <family val="1"/>
        <charset val="186"/>
      </rPr>
      <t xml:space="preserve">      </t>
    </r>
    <r>
      <rPr>
        <sz val="12"/>
        <color theme="1"/>
        <rFont val="Times New Roman"/>
        <family val="1"/>
        <charset val="186"/>
      </rPr>
      <t>Sterilus;</t>
    </r>
  </si>
  <si>
    <r>
      <t>5.</t>
    </r>
    <r>
      <rPr>
        <sz val="7"/>
        <color theme="1"/>
        <rFont val="Times New Roman"/>
        <family val="1"/>
        <charset val="186"/>
      </rPr>
      <t xml:space="preserve">      </t>
    </r>
    <r>
      <rPr>
        <sz val="12"/>
        <color theme="1"/>
        <rFont val="Times New Roman"/>
        <family val="1"/>
        <charset val="186"/>
      </rPr>
      <t>Supakuota atskirai po vieną vienetą.</t>
    </r>
  </si>
  <si>
    <r>
      <t>1.</t>
    </r>
    <r>
      <rPr>
        <sz val="7"/>
        <color theme="1"/>
        <rFont val="Times New Roman"/>
        <family val="1"/>
        <charset val="186"/>
      </rPr>
      <t xml:space="preserve">      </t>
    </r>
    <r>
      <rPr>
        <sz val="12"/>
        <color theme="1"/>
        <rFont val="Times New Roman"/>
        <family val="1"/>
        <charset val="186"/>
      </rPr>
      <t>Dydis: 7 m x 14 cm (±0,5 cm);</t>
    </r>
  </si>
  <si>
    <r>
      <t>3.</t>
    </r>
    <r>
      <rPr>
        <sz val="7"/>
        <color theme="1"/>
        <rFont val="Times New Roman"/>
        <family val="1"/>
        <charset val="186"/>
      </rPr>
      <t xml:space="preserve">      </t>
    </r>
    <r>
      <rPr>
        <sz val="12"/>
        <color theme="1"/>
        <rFont val="Times New Roman"/>
        <family val="1"/>
        <charset val="186"/>
      </rPr>
      <t>Medžiaginiu pagrindu;</t>
    </r>
  </si>
  <si>
    <r>
      <t>4.</t>
    </r>
    <r>
      <rPr>
        <sz val="7"/>
        <color theme="1"/>
        <rFont val="Times New Roman"/>
        <family val="1"/>
        <charset val="186"/>
      </rPr>
      <t xml:space="preserve">      </t>
    </r>
    <r>
      <rPr>
        <sz val="12"/>
        <color theme="1"/>
        <rFont val="Times New Roman"/>
        <family val="1"/>
        <charset val="186"/>
      </rPr>
      <t>Gerai plyštantis skersai ir išilgai;</t>
    </r>
  </si>
  <si>
    <r>
      <t>5.</t>
    </r>
    <r>
      <rPr>
        <sz val="7"/>
        <color theme="1"/>
        <rFont val="Times New Roman"/>
        <family val="1"/>
        <charset val="186"/>
      </rPr>
      <t xml:space="preserve">      </t>
    </r>
    <r>
      <rPr>
        <sz val="12"/>
        <color theme="1"/>
        <rFont val="Times New Roman"/>
        <family val="1"/>
        <charset val="186"/>
      </rPr>
      <t>Prilimpantis ir ilgai laikantis.</t>
    </r>
  </si>
  <si>
    <t>2.</t>
  </si>
  <si>
    <t>3.</t>
  </si>
  <si>
    <t xml:space="preserve">Pleistras ritinėlyje </t>
  </si>
  <si>
    <t>2. Supakuotos kiekviena atskirai;</t>
  </si>
  <si>
    <r>
      <rPr>
        <sz val="11"/>
        <color theme="1"/>
        <rFont val="Times New Roman"/>
        <family val="1"/>
        <charset val="186"/>
      </rPr>
      <t xml:space="preserve">1. </t>
    </r>
    <r>
      <rPr>
        <sz val="7"/>
        <color theme="1"/>
        <rFont val="Times New Roman"/>
        <family val="1"/>
        <charset val="186"/>
      </rPr>
      <t xml:space="preserve">  </t>
    </r>
    <r>
      <rPr>
        <sz val="12"/>
        <color theme="1"/>
        <rFont val="Times New Roman"/>
        <family val="1"/>
        <charset val="186"/>
      </rPr>
      <t xml:space="preserve">Sterilios; Dydis 0,8 x 40 mm </t>
    </r>
  </si>
  <si>
    <t xml:space="preserve">    3. Dėžutėje ne daugiau kaip 100 vnt. adatų</t>
  </si>
  <si>
    <t>Vienkartinės injekcinės adatos</t>
  </si>
  <si>
    <t>5.</t>
  </si>
  <si>
    <r>
      <t>1.</t>
    </r>
    <r>
      <rPr>
        <sz val="7"/>
        <color theme="1"/>
        <rFont val="Times New Roman"/>
        <family val="1"/>
        <charset val="186"/>
      </rPr>
      <t xml:space="preserve">      </t>
    </r>
    <r>
      <rPr>
        <sz val="12"/>
        <color theme="1"/>
        <rFont val="Times New Roman"/>
        <family val="1"/>
        <charset val="186"/>
      </rPr>
      <t xml:space="preserve">Išmatavimai: 2,5 cm x 5 m </t>
    </r>
    <r>
      <rPr>
        <sz val="12"/>
        <color theme="1"/>
        <rFont val="Calibri"/>
        <family val="2"/>
        <charset val="186"/>
      </rPr>
      <t>±0,5 cm</t>
    </r>
  </si>
  <si>
    <r>
      <t>2.</t>
    </r>
    <r>
      <rPr>
        <sz val="7"/>
        <color theme="1"/>
        <rFont val="Times New Roman"/>
        <family val="1"/>
        <charset val="186"/>
      </rPr>
      <t xml:space="preserve">      </t>
    </r>
    <r>
      <rPr>
        <sz val="12"/>
        <color theme="1"/>
        <rFont val="Times New Roman"/>
        <family val="1"/>
        <charset val="186"/>
      </rPr>
      <t>Pralaidus orui;</t>
    </r>
  </si>
  <si>
    <t>11.</t>
  </si>
  <si>
    <t>28</t>
  </si>
  <si>
    <t>1.	Sterilus;
2.	Supakuoti pakuotėje po vieną;
3.	Dydžiai – S, M, L;
4.	Tvirtai fiksuojami;
5.	„Cusso“ tipo;
6.	Gaidukas elastingas, nelūžtantis.</t>
  </si>
  <si>
    <t>1.	Sterilus;
2.	Supakuotas kiekvienas atskirai;
3.	Ilgis 13 cm. ± 1 cm</t>
  </si>
  <si>
    <t>1.	Vaginalinių daviklių dangalai (prezervatyvas);
2.	Galiojimo laikas ne trumpesnis nei 12 mėn.;
3.	Kiekvienas supakuotas atskirai;
4.	Nesterilūs.</t>
  </si>
  <si>
    <t>29</t>
  </si>
  <si>
    <t>30</t>
  </si>
  <si>
    <t xml:space="preserve">Pirkimo sąlygų priedas Nr.2 </t>
  </si>
  <si>
    <t>Techniniai reikalavimai prekei</t>
  </si>
  <si>
    <t>Atitikimas techniniams reikalavimas</t>
  </si>
  <si>
    <t>Siūlomos prekės gamintojas, pavadinimas, techniniai parametrai</t>
  </si>
  <si>
    <t>Gamintojo dokumentai, patvirtinantys siūlomos prekės techninius parametrus</t>
  </si>
  <si>
    <t>Dokumento pavadinimas</t>
  </si>
  <si>
    <t>Pasiūlymo lapo numeris</t>
  </si>
  <si>
    <t>Maksimalus kiekis 36 mėn.</t>
  </si>
  <si>
    <t>1.	Tiekėjo siūlomos prekės turi atitikti kokybės ir techninius reikalavimus, nurodytus šioje techninėje specifikacijoje.
2.	Perkamų prekių galiojimo terminas turi būti ne mažiau nei 6 mėn.   
3.	Kartu su pasiūlymu tiekėjas turi pateikti: 
3.1.	dokumentus, patvirtinančius pasiūlyme nurodytos prekės atitikimą visiems reikalavimams, nurodytiems kiekviename Pirkimo sąlygų 3 priedas „Techninė specifikacija“ lenteles punkte, t. y. tiekėjas privalo pateikti siūlomų prekių gamintojo katalogus/ bukletus/ brošiūras, naudojimo instrukcijas, techninius aprašus ir/arba kitus siūlomų prekių gamintojo parengtus dokumentus, kuriuose būtų siūlomos prekės vaizdas (nuotraukos, brėžiniai ar pan., jei taikoma) su išsamiu siūlomų prekių techninių charakteristikų aprašymu — prekės pavadinimu, modeliu (jei yra), gamintoju, kilmės šalimi, techninėmis charakteristikomis pagal techninės specifikacijos reikalavimus, prekių kodais (jei taikoma) bei visa informacija, pagrindžiančia prekės atitikimą reikalavimams, nurodytiems Pirkimo sąlygų 3 priedas „Techninė specifikacija“ lentelėje lietuvių ir anglų arba originalo kalba. Siūlomų prekių gamintojo kataloguose/ bukletuose/ brošiūrose, techniniuose aprašuose ir/arba kituose siūlomų prekių gamintojo parengtuose dokumentuose privaloma grafiškai nurodyti (t. y. pastebimai pažymėti — spalvotai paženklinti, ir/ar nurodyti rodyklėmis, ir/ar pabraukti) konkrečias teikiamų dokumentų vietas, kur aprašomos reikalaujamų techninių charakteristikų reikšmės bei įrašyti, kurį techninės specifikacijos reikalaujamo techninio parametro punktą jos atitinka.
3.2.	Visi gaminiai turi būti pažymėti CE ženklu ir atitikti ES 93/42/EEB direktyvos reikalavimus medicinos prietaisams. Pateikiamas tai įrodantis sertifikatas.</t>
  </si>
  <si>
    <t xml:space="preserve">    3. Dėžutėje 100 vnt. adatų</t>
  </si>
  <si>
    <t xml:space="preserve">Shaoxing Gangfeng Hospital Products/  Sterilus marlinis tvarstis 5 m x 10 cm    Dydis: 15 m x 10 cm </t>
  </si>
  <si>
    <t>2.      Siūlo storis – 32S;</t>
  </si>
  <si>
    <t>3.      Tankis  28 x 24;</t>
  </si>
  <si>
    <t>4.      Sterilus;</t>
  </si>
  <si>
    <t>5.      Supakuota atskirai po vieną vienetą.</t>
  </si>
  <si>
    <t>Shaoxing Gangfeng Hospital Products/  Sterilus marlinis tvarstis 5 m x 10 cm     1.      Dydis: 7 m x 14 cm  cm);</t>
  </si>
  <si>
    <t>Sert. Apr. Katal.</t>
  </si>
  <si>
    <t>Sert. Apr. Katal./</t>
  </si>
  <si>
    <t>2.      Pralaidus orui;</t>
  </si>
  <si>
    <t>3.      Medžiaginiu (medvilnės) pagrindu;</t>
  </si>
  <si>
    <t>4.      Gerai plyštantis skersai ir išilgai;</t>
  </si>
  <si>
    <t>5.      Prilimpantis ir ilgai laikantis.</t>
  </si>
  <si>
    <t>Sert. Apr. Katal</t>
  </si>
  <si>
    <r>
      <t xml:space="preserve">Jinhua Jingdi Medical Supplies/Pleistras 2,5 cm x 5 m  N12/1.      Išmatavimai: 2,5 cm x 5 m </t>
    </r>
    <r>
      <rPr>
        <sz val="10"/>
        <color theme="1"/>
        <rFont val="Calibri"/>
        <family val="2"/>
        <charset val="186"/>
      </rPr>
      <t>±cm</t>
    </r>
  </si>
  <si>
    <t xml:space="preserve">Zarys International Group/Vienk. adata  0,8 x 40 mm 21Gx1+1/2" N100   1.   Sterilios; Dydis 0,8 x 40 mm </t>
  </si>
  <si>
    <t>5,6,7</t>
  </si>
  <si>
    <t xml:space="preserve">Zarys International Group/Stikleliai objektiniai su dvipuse matine dalimi N50 </t>
  </si>
  <si>
    <t>1.	Vaginalinių daviklių dangalai (prezervatyvas);
2.	Galiojimo-36 mėn.;
3.	Kiekvienas supakuotas atskirai;
4.	Nesterilūs.</t>
  </si>
  <si>
    <t>Changhou Shuangma Medical Devices/Makšties skėtiklis (S)/                1.	Sterilus;
2.	Supakuoti pakuotėje po vieną;
3.	Dydžiai – S, M, L;
4.	Tvirtai fiksuojami;
5.	„Cusso“ tipo;
6.	Gaidukas elastingas, nelūžtantis.</t>
  </si>
  <si>
    <t>Zhejiang Gongdong Medical Technology /Pincetas vienkartinis sterilus iš plastiko  /                                    1.	Sterilus;
2.	Supakuotas kiekvienas atskirai;
3.	Ilgis 13 cm. cm</t>
  </si>
  <si>
    <t>Direktorius Juozas Devižis</t>
  </si>
  <si>
    <t>Bendra pasiūlymo kaina</t>
  </si>
  <si>
    <t>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</si>
</sst>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2"/>
      <color theme="1"/>
      <name val="Calibri"/>
      <family val="2"/>
      <charset val="186"/>
      <scheme val="minor"/>
    </font>
    <font>
      <sz val="9"/>
      <color indexed="81"/>
      <name val="Tahoma"/>
      <family val="2"/>
      <charset val="186"/>
    </font>
    <font>
      <b/>
      <sz val="9"/>
      <color indexed="81"/>
      <name val="Tahoma"/>
      <family val="2"/>
      <charset val="186"/>
    </font>
    <font>
      <sz val="12"/>
      <name val="Times New Roman"/>
      <family val="1"/>
      <charset val="186"/>
    </font>
    <font>
      <sz val="11"/>
      <name val="Times New Roman"/>
      <family val="1"/>
      <charset val="186"/>
    </font>
    <font>
      <b/>
      <sz val="12"/>
      <color indexed="8"/>
      <name val="Times New Roman"/>
      <family val="1"/>
      <charset val="186"/>
    </font>
    <font>
      <sz val="12"/>
      <name val="Arial"/>
      <family val="2"/>
      <charset val="186"/>
    </font>
    <font>
      <b/>
      <sz val="11"/>
      <color rgb="FFFF0000"/>
      <name val="Times New Roman"/>
      <family val="1"/>
      <charset val="186"/>
    </font>
    <font>
      <sz val="7"/>
      <color theme="1"/>
      <name val="Times New Roman"/>
      <family val="1"/>
      <charset val="186"/>
    </font>
    <font>
      <sz val="11"/>
      <color theme="1"/>
      <name val="Times New Roman"/>
      <family val="1"/>
      <charset val="186"/>
    </font>
    <font>
      <sz val="12"/>
      <color theme="1"/>
      <name val="Calibri"/>
      <family val="2"/>
      <charset val="186"/>
    </font>
    <font>
      <sz val="8"/>
      <name val="Calibri"/>
      <family val="2"/>
      <charset val="186"/>
      <scheme val="minor"/>
    </font>
    <font>
      <sz val="10"/>
      <color theme="1"/>
      <name val="Times New Roman"/>
      <family val="1"/>
      <charset val="186"/>
    </font>
    <font>
      <sz val="10"/>
      <color theme="1"/>
      <name val="Calibri"/>
      <family val="2"/>
      <charset val="186"/>
      <scheme val="minor"/>
    </font>
    <font>
      <b/>
      <sz val="10"/>
      <color indexed="8"/>
      <name val="Times New Roman"/>
      <family val="1"/>
      <charset val="186"/>
    </font>
    <font>
      <b/>
      <sz val="10"/>
      <color rgb="FFFF0000"/>
      <name val="Times New Roman"/>
      <family val="1"/>
      <charset val="186"/>
    </font>
    <font>
      <sz val="10"/>
      <color theme="1"/>
      <name val="Calibri"/>
      <family val="2"/>
      <charset val="186"/>
    </font>
    <font>
      <b/>
      <sz val="14"/>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s>
  <cellStyleXfs count="1">
    <xf numFmtId="0" fontId="0" fillId="0" borderId="0"/>
  </cellStyleXfs>
  <cellXfs count="61">
    <xf numFmtId="0" fontId="0" fillId="0" borderId="0" xfId="0"/>
    <xf numFmtId="0" fontId="0" fillId="0" borderId="0" xfId="0" applyAlignment="1">
      <alignment vertical="top"/>
    </xf>
    <xf numFmtId="0" fontId="1" fillId="0" borderId="1" xfId="0" applyFont="1" applyBorder="1" applyAlignment="1">
      <alignment horizontal="center" vertical="top" wrapText="1"/>
    </xf>
    <xf numFmtId="0" fontId="0" fillId="0" borderId="0" xfId="0" applyAlignment="1">
      <alignment horizontal="center" vertical="top"/>
    </xf>
    <xf numFmtId="0" fontId="1" fillId="0" borderId="0" xfId="0" applyFont="1" applyAlignment="1">
      <alignment vertical="top"/>
    </xf>
    <xf numFmtId="0" fontId="3" fillId="0" borderId="0" xfId="0" applyFont="1" applyAlignment="1">
      <alignment horizontal="center" vertical="top"/>
    </xf>
    <xf numFmtId="0" fontId="3" fillId="0" borderId="0" xfId="0" applyFont="1" applyAlignment="1">
      <alignment vertical="top"/>
    </xf>
    <xf numFmtId="0" fontId="1" fillId="0" borderId="2" xfId="0" applyFont="1" applyBorder="1" applyAlignment="1">
      <alignment vertical="top" wrapText="1"/>
    </xf>
    <xf numFmtId="0" fontId="1" fillId="0" borderId="2" xfId="0" applyFont="1" applyBorder="1" applyAlignment="1">
      <alignment horizontal="center" vertical="top" wrapText="1"/>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0" borderId="2" xfId="0" applyFont="1" applyBorder="1" applyAlignment="1">
      <alignment wrapText="1"/>
    </xf>
    <xf numFmtId="0" fontId="3" fillId="0" borderId="0" xfId="0" applyFont="1"/>
    <xf numFmtId="0" fontId="7" fillId="0" borderId="0" xfId="0" applyFont="1"/>
    <xf numFmtId="0" fontId="8" fillId="0" borderId="0" xfId="0" applyFont="1" applyAlignment="1">
      <alignment horizontal="left" wrapText="1"/>
    </xf>
    <xf numFmtId="0" fontId="9" fillId="0" borderId="0" xfId="0" applyFont="1"/>
    <xf numFmtId="0" fontId="2" fillId="0" borderId="0" xfId="0" applyFont="1"/>
    <xf numFmtId="0" fontId="1" fillId="0" borderId="2" xfId="0" applyFont="1" applyBorder="1" applyAlignment="1">
      <alignment horizontal="left" vertical="center" wrapText="1" indent="2"/>
    </xf>
    <xf numFmtId="0" fontId="1" fillId="0" borderId="2" xfId="0" applyFont="1" applyBorder="1" applyAlignment="1">
      <alignment horizontal="left" vertical="center" indent="2"/>
    </xf>
    <xf numFmtId="0" fontId="1" fillId="0" borderId="2" xfId="0" applyFont="1" applyBorder="1"/>
    <xf numFmtId="0" fontId="1" fillId="0" borderId="5" xfId="0" applyFont="1" applyBorder="1" applyAlignment="1">
      <alignment horizontal="left" vertical="center" wrapText="1" indent="2"/>
    </xf>
    <xf numFmtId="0" fontId="10" fillId="0" borderId="1" xfId="0" applyFont="1" applyBorder="1" applyAlignment="1">
      <alignment horizontal="center" vertical="top" wrapText="1"/>
    </xf>
    <xf numFmtId="49" fontId="1" fillId="3" borderId="2" xfId="0" applyNumberFormat="1" applyFont="1" applyFill="1" applyBorder="1" applyAlignment="1">
      <alignment horizontal="center" vertical="top" wrapText="1"/>
    </xf>
    <xf numFmtId="0" fontId="15" fillId="0" borderId="5" xfId="0" applyFont="1" applyBorder="1" applyAlignment="1">
      <alignment horizontal="left" vertical="center" wrapText="1" indent="2"/>
    </xf>
    <xf numFmtId="0" fontId="15" fillId="0" borderId="2" xfId="0" applyFont="1" applyBorder="1" applyAlignment="1">
      <alignment horizontal="left" vertical="center" wrapText="1" indent="2"/>
    </xf>
    <xf numFmtId="0" fontId="16" fillId="0" borderId="0" xfId="0" applyFont="1" applyAlignment="1">
      <alignment vertical="top"/>
    </xf>
    <xf numFmtId="0" fontId="17" fillId="0" borderId="0" xfId="0" applyFont="1" applyAlignment="1">
      <alignment horizontal="left" wrapText="1"/>
    </xf>
    <xf numFmtId="0" fontId="18"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0" borderId="2" xfId="0" applyFont="1" applyBorder="1" applyAlignment="1">
      <alignment horizontal="center" vertical="top" wrapText="1"/>
    </xf>
    <xf numFmtId="0" fontId="15" fillId="2" borderId="4" xfId="0" applyFont="1" applyFill="1" applyBorder="1" applyAlignment="1">
      <alignment horizontal="center" vertical="top" wrapText="1"/>
    </xf>
    <xf numFmtId="0" fontId="15" fillId="0" borderId="2" xfId="0" applyFont="1" applyBorder="1" applyAlignment="1">
      <alignment horizontal="left" vertical="center" wrapText="1"/>
    </xf>
    <xf numFmtId="0" fontId="15" fillId="0" borderId="2" xfId="0" applyFont="1" applyBorder="1" applyAlignment="1">
      <alignment wrapText="1"/>
    </xf>
    <xf numFmtId="2" fontId="1" fillId="0" borderId="2" xfId="0" applyNumberFormat="1" applyFont="1" applyBorder="1" applyAlignment="1">
      <alignment horizontal="center" vertical="top" wrapText="1"/>
    </xf>
    <xf numFmtId="2" fontId="1" fillId="2" borderId="2" xfId="0" applyNumberFormat="1" applyFont="1" applyFill="1" applyBorder="1" applyAlignment="1">
      <alignment horizontal="center" vertical="top" wrapText="1"/>
    </xf>
    <xf numFmtId="0" fontId="12" fillId="0" borderId="2" xfId="0" applyFont="1" applyBorder="1" applyAlignment="1">
      <alignment vertical="top" wrapText="1"/>
    </xf>
    <xf numFmtId="0" fontId="20" fillId="0" borderId="0" xfId="0" applyFont="1" applyAlignment="1">
      <alignment vertical="top"/>
    </xf>
    <xf numFmtId="2" fontId="0" fillId="0" borderId="0" xfId="0" applyNumberFormat="1" applyAlignment="1">
      <alignment vertical="top"/>
    </xf>
    <xf numFmtId="2" fontId="2" fillId="0" borderId="0" xfId="0" applyNumberFormat="1" applyFont="1" applyAlignment="1">
      <alignment vertical="top"/>
    </xf>
    <xf numFmtId="0" fontId="15" fillId="0" borderId="3" xfId="0" applyFont="1" applyBorder="1" applyAlignment="1">
      <alignment horizontal="center" vertical="top" wrapText="1"/>
    </xf>
    <xf numFmtId="0" fontId="15" fillId="0" borderId="6" xfId="0" applyFont="1" applyBorder="1" applyAlignment="1">
      <alignment horizontal="center" vertical="top" wrapText="1"/>
    </xf>
    <xf numFmtId="0" fontId="15" fillId="0" borderId="5" xfId="0" applyFont="1" applyBorder="1" applyAlignment="1">
      <alignment horizontal="center" vertical="top" wrapText="1"/>
    </xf>
    <xf numFmtId="0" fontId="1" fillId="0" borderId="3" xfId="0" applyFont="1" applyBorder="1" applyAlignment="1">
      <alignment horizontal="center" vertical="top" wrapText="1"/>
    </xf>
    <xf numFmtId="0" fontId="1" fillId="0" borderId="6" xfId="0" applyFont="1" applyBorder="1" applyAlignment="1">
      <alignment horizontal="center" vertical="top" wrapText="1"/>
    </xf>
    <xf numFmtId="0" fontId="1" fillId="0" borderId="5" xfId="0" applyFont="1" applyBorder="1" applyAlignment="1">
      <alignment horizontal="center" vertical="top" wrapText="1"/>
    </xf>
    <xf numFmtId="2" fontId="1" fillId="0" borderId="3" xfId="0" applyNumberFormat="1" applyFont="1" applyBorder="1" applyAlignment="1">
      <alignment horizontal="center" vertical="top" wrapText="1"/>
    </xf>
    <xf numFmtId="2" fontId="1" fillId="0" borderId="6" xfId="0" applyNumberFormat="1" applyFont="1" applyBorder="1" applyAlignment="1">
      <alignment horizontal="center" vertical="top" wrapText="1"/>
    </xf>
    <xf numFmtId="2" fontId="1" fillId="0" borderId="5" xfId="0" applyNumberFormat="1" applyFont="1" applyBorder="1" applyAlignment="1">
      <alignment horizontal="center" vertical="top" wrapText="1"/>
    </xf>
    <xf numFmtId="0" fontId="1" fillId="3" borderId="2" xfId="0" applyFont="1" applyFill="1" applyBorder="1" applyAlignment="1">
      <alignment horizontal="center" vertical="center" wrapText="1"/>
    </xf>
    <xf numFmtId="0" fontId="1" fillId="0" borderId="5" xfId="0" applyFont="1" applyBorder="1" applyAlignment="1">
      <alignment vertical="center" wrapText="1"/>
    </xf>
    <xf numFmtId="0" fontId="1" fillId="0" borderId="2" xfId="0" applyFont="1" applyBorder="1" applyAlignment="1">
      <alignment vertical="center" wrapText="1"/>
    </xf>
    <xf numFmtId="0" fontId="1" fillId="3" borderId="5" xfId="0" applyFont="1" applyFill="1" applyBorder="1" applyAlignment="1">
      <alignment horizontal="center" vertical="center" wrapText="1"/>
    </xf>
    <xf numFmtId="0" fontId="15" fillId="0" borderId="7" xfId="0" applyFont="1" applyBorder="1" applyAlignment="1">
      <alignment horizontal="center" vertical="top" wrapText="1"/>
    </xf>
    <xf numFmtId="0" fontId="1" fillId="0" borderId="7" xfId="0" applyFont="1" applyBorder="1" applyAlignment="1">
      <alignment horizontal="center" vertical="top" wrapText="1"/>
    </xf>
    <xf numFmtId="0" fontId="1" fillId="0" borderId="2" xfId="0" applyFont="1" applyBorder="1" applyAlignment="1">
      <alignment horizontal="left" vertical="center" wrapText="1"/>
    </xf>
    <xf numFmtId="0" fontId="8" fillId="0" borderId="0" xfId="0" applyFont="1" applyAlignment="1">
      <alignment horizontal="left" wrapText="1"/>
    </xf>
    <xf numFmtId="16" fontId="6" fillId="0" borderId="0" xfId="0" applyNumberFormat="1" applyFont="1" applyAlignment="1">
      <alignment horizontal="left" wrapText="1"/>
    </xf>
    <xf numFmtId="0" fontId="18" fillId="0" borderId="1" xfId="0" applyFont="1" applyBorder="1" applyAlignment="1">
      <alignment horizontal="center" vertical="top" wrapText="1"/>
    </xf>
    <xf numFmtId="0" fontId="2" fillId="0" borderId="0" xfId="0" applyFont="1" applyAlignment="1">
      <alignment horizontal="center" vertical="top" wrapText="1"/>
    </xf>
    <xf numFmtId="0" fontId="1" fillId="0" borderId="1" xfId="0" applyFont="1" applyBorder="1" applyAlignment="1">
      <alignment horizontal="center" vertical="top" wrapText="1"/>
    </xf>
    <xf numFmtId="0" fontId="10" fillId="0" borderId="1" xfId="0" applyFont="1" applyBorder="1" applyAlignment="1">
      <alignment horizontal="center" vertical="top" wrapText="1"/>
    </xf>
  </cellXfs>
  <cellStyles count="1">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8"/>
  <sheetViews>
    <sheetView tabSelected="1" topLeftCell="A30" zoomScale="87" zoomScaleNormal="87" workbookViewId="0">
      <selection activeCell="E37" sqref="E37"/>
    </sheetView>
  </sheetViews>
  <sheetFormatPr defaultRowHeight="15.75" x14ac:dyDescent="0.25"/>
  <cols>
    <col min="1" max="1" width="7.5703125" style="3" customWidth="1"/>
    <col min="2" max="2" width="24.5703125" style="4" customWidth="1"/>
    <col min="3" max="3" width="43.28515625" style="1" customWidth="1"/>
    <col min="4" max="4" width="25.5703125" style="25" customWidth="1"/>
    <col min="5" max="5" width="18.28515625" style="25" customWidth="1"/>
    <col min="6" max="6" width="10.5703125" style="1" customWidth="1"/>
    <col min="7" max="7" width="12.28515625" style="5" customWidth="1"/>
    <col min="8" max="8" width="7.28515625" style="3" customWidth="1"/>
    <col min="9" max="9" width="12.28515625" style="1" customWidth="1"/>
    <col min="10" max="10" width="8.85546875" style="1" customWidth="1"/>
    <col min="11" max="11" width="10.85546875" style="1" customWidth="1"/>
    <col min="12" max="12" width="13.140625" style="1" customWidth="1"/>
    <col min="13" max="13" width="16" style="1" customWidth="1"/>
    <col min="14" max="15" width="9.140625" style="1"/>
    <col min="17" max="18" width="9.140625" customWidth="1"/>
  </cols>
  <sheetData>
    <row r="1" spans="1:15" ht="21.75" customHeight="1" x14ac:dyDescent="0.25">
      <c r="I1" s="16" t="s">
        <v>44</v>
      </c>
      <c r="J1" s="6"/>
      <c r="K1" s="6"/>
      <c r="L1" s="6"/>
    </row>
    <row r="2" spans="1:15" ht="38.25" customHeight="1" x14ac:dyDescent="0.25">
      <c r="C2" s="58" t="s">
        <v>12</v>
      </c>
      <c r="D2" s="58"/>
      <c r="E2" s="58"/>
      <c r="F2" s="58"/>
      <c r="G2" s="58"/>
    </row>
    <row r="3" spans="1:15" s="12" customFormat="1" ht="27.75" customHeight="1" x14ac:dyDescent="0.25">
      <c r="A3" s="55" t="s">
        <v>11</v>
      </c>
      <c r="B3" s="55"/>
      <c r="C3" s="55"/>
      <c r="D3" s="55"/>
      <c r="E3" s="26"/>
      <c r="F3" s="14"/>
      <c r="G3" s="14"/>
      <c r="H3" s="15"/>
      <c r="I3" s="15"/>
      <c r="J3" s="15"/>
      <c r="K3" s="15"/>
      <c r="L3" s="15"/>
      <c r="M3" s="15"/>
      <c r="N3" s="6"/>
      <c r="O3" s="6"/>
    </row>
    <row r="4" spans="1:15" s="12" customFormat="1" ht="193.5" customHeight="1" x14ac:dyDescent="0.25">
      <c r="A4" s="56" t="s">
        <v>52</v>
      </c>
      <c r="B4" s="56"/>
      <c r="C4" s="56"/>
      <c r="D4" s="56"/>
      <c r="E4" s="56"/>
      <c r="F4" s="56"/>
      <c r="G4" s="56"/>
      <c r="H4" s="56"/>
      <c r="I4" s="56"/>
      <c r="J4" s="56"/>
      <c r="K4" s="56"/>
      <c r="L4" s="56"/>
      <c r="M4" s="56"/>
      <c r="N4" s="6"/>
      <c r="O4" s="6"/>
    </row>
    <row r="5" spans="1:15" ht="16.5" customHeight="1" thickBot="1" x14ac:dyDescent="0.3">
      <c r="A5" s="13"/>
    </row>
    <row r="6" spans="1:15" ht="21.75" customHeight="1" thickBot="1" x14ac:dyDescent="0.3">
      <c r="A6" s="59" t="s">
        <v>9</v>
      </c>
      <c r="B6" s="59" t="s">
        <v>0</v>
      </c>
      <c r="C6" s="59" t="s">
        <v>45</v>
      </c>
      <c r="D6" s="59" t="s">
        <v>46</v>
      </c>
      <c r="E6" s="59"/>
      <c r="F6" s="59"/>
      <c r="G6" s="59" t="s">
        <v>51</v>
      </c>
      <c r="H6" s="59" t="s">
        <v>1</v>
      </c>
      <c r="I6" s="59" t="s">
        <v>2</v>
      </c>
      <c r="J6" s="59" t="s">
        <v>8</v>
      </c>
      <c r="K6" s="59" t="s">
        <v>3</v>
      </c>
      <c r="L6" s="59" t="s">
        <v>4</v>
      </c>
      <c r="M6" s="59" t="s">
        <v>5</v>
      </c>
    </row>
    <row r="7" spans="1:15" ht="56.25" customHeight="1" thickBot="1" x14ac:dyDescent="0.3">
      <c r="A7" s="59"/>
      <c r="B7" s="59"/>
      <c r="C7" s="59"/>
      <c r="D7" s="57" t="s">
        <v>47</v>
      </c>
      <c r="E7" s="60" t="s">
        <v>48</v>
      </c>
      <c r="F7" s="60"/>
      <c r="G7" s="59"/>
      <c r="H7" s="59"/>
      <c r="I7" s="59"/>
      <c r="J7" s="59"/>
      <c r="K7" s="59"/>
      <c r="L7" s="59"/>
      <c r="M7" s="59"/>
    </row>
    <row r="8" spans="1:15" ht="41.25" customHeight="1" thickBot="1" x14ac:dyDescent="0.3">
      <c r="A8" s="59"/>
      <c r="B8" s="59"/>
      <c r="C8" s="59"/>
      <c r="D8" s="57"/>
      <c r="E8" s="27" t="s">
        <v>49</v>
      </c>
      <c r="F8" s="21" t="s">
        <v>50</v>
      </c>
      <c r="G8" s="59"/>
      <c r="H8" s="59"/>
      <c r="I8" s="59"/>
      <c r="J8" s="59"/>
      <c r="K8" s="59"/>
      <c r="L8" s="59"/>
      <c r="M8" s="59"/>
    </row>
    <row r="9" spans="1:15" ht="15" customHeight="1" thickBot="1" x14ac:dyDescent="0.3">
      <c r="A9" s="2">
        <v>1</v>
      </c>
      <c r="B9" s="2">
        <v>2</v>
      </c>
      <c r="C9" s="2">
        <v>3</v>
      </c>
      <c r="D9" s="28">
        <v>4</v>
      </c>
      <c r="E9" s="28">
        <v>5</v>
      </c>
      <c r="F9" s="2">
        <v>6</v>
      </c>
      <c r="G9" s="2">
        <v>7</v>
      </c>
      <c r="H9" s="2">
        <v>8</v>
      </c>
      <c r="I9" s="2">
        <v>9</v>
      </c>
      <c r="J9" s="2">
        <v>10</v>
      </c>
      <c r="K9" s="2">
        <v>11</v>
      </c>
      <c r="L9" s="2">
        <v>12</v>
      </c>
      <c r="M9" s="2">
        <v>13</v>
      </c>
    </row>
    <row r="10" spans="1:15" ht="74.25" customHeight="1" x14ac:dyDescent="0.25">
      <c r="A10" s="51" t="s">
        <v>16</v>
      </c>
      <c r="B10" s="49" t="s">
        <v>17</v>
      </c>
      <c r="C10" s="20" t="s">
        <v>18</v>
      </c>
      <c r="D10" s="23" t="s">
        <v>54</v>
      </c>
      <c r="E10" s="52" t="s">
        <v>61</v>
      </c>
      <c r="F10" s="53">
        <v>1</v>
      </c>
      <c r="G10" s="43">
        <v>70</v>
      </c>
      <c r="H10" s="43" t="s">
        <v>7</v>
      </c>
      <c r="I10" s="43">
        <v>0.13</v>
      </c>
      <c r="J10" s="43">
        <v>5</v>
      </c>
      <c r="K10" s="43">
        <f>I10*1.05</f>
        <v>0.13650000000000001</v>
      </c>
      <c r="L10" s="46">
        <f>I10*G10</f>
        <v>9.1</v>
      </c>
      <c r="M10" s="46">
        <f>K10*G10</f>
        <v>9.5550000000000015</v>
      </c>
    </row>
    <row r="11" spans="1:15" x14ac:dyDescent="0.25">
      <c r="A11" s="48"/>
      <c r="B11" s="50"/>
      <c r="C11" s="17" t="s">
        <v>19</v>
      </c>
      <c r="D11" s="24" t="s">
        <v>55</v>
      </c>
      <c r="E11" s="40"/>
      <c r="F11" s="43"/>
      <c r="G11" s="43"/>
      <c r="H11" s="43"/>
      <c r="I11" s="43"/>
      <c r="J11" s="43"/>
      <c r="K11" s="43"/>
      <c r="L11" s="46"/>
      <c r="M11" s="46"/>
    </row>
    <row r="12" spans="1:15" x14ac:dyDescent="0.25">
      <c r="A12" s="48"/>
      <c r="B12" s="50"/>
      <c r="C12" s="17" t="s">
        <v>20</v>
      </c>
      <c r="D12" s="24" t="s">
        <v>56</v>
      </c>
      <c r="E12" s="40"/>
      <c r="F12" s="43"/>
      <c r="G12" s="43"/>
      <c r="H12" s="43"/>
      <c r="I12" s="43"/>
      <c r="J12" s="43"/>
      <c r="K12" s="43"/>
      <c r="L12" s="46"/>
      <c r="M12" s="46"/>
    </row>
    <row r="13" spans="1:15" x14ac:dyDescent="0.25">
      <c r="A13" s="48"/>
      <c r="B13" s="50"/>
      <c r="C13" s="17" t="s">
        <v>21</v>
      </c>
      <c r="D13" s="24" t="s">
        <v>57</v>
      </c>
      <c r="E13" s="40"/>
      <c r="F13" s="43"/>
      <c r="G13" s="43"/>
      <c r="H13" s="43"/>
      <c r="I13" s="43"/>
      <c r="J13" s="43"/>
      <c r="K13" s="43"/>
      <c r="L13" s="46"/>
      <c r="M13" s="46"/>
    </row>
    <row r="14" spans="1:15" ht="26.25" thickBot="1" x14ac:dyDescent="0.3">
      <c r="A14" s="48"/>
      <c r="B14" s="50"/>
      <c r="C14" s="17" t="s">
        <v>22</v>
      </c>
      <c r="D14" s="24" t="s">
        <v>58</v>
      </c>
      <c r="E14" s="41"/>
      <c r="F14" s="44"/>
      <c r="G14" s="44"/>
      <c r="H14" s="44"/>
      <c r="I14" s="44"/>
      <c r="J14" s="44"/>
      <c r="K14" s="44"/>
      <c r="L14" s="47"/>
      <c r="M14" s="47"/>
    </row>
    <row r="15" spans="1:15" ht="63.75" x14ac:dyDescent="0.25">
      <c r="A15" s="48" t="s">
        <v>27</v>
      </c>
      <c r="B15" s="50" t="s">
        <v>17</v>
      </c>
      <c r="C15" s="17" t="s">
        <v>23</v>
      </c>
      <c r="D15" s="24" t="s">
        <v>59</v>
      </c>
      <c r="E15" s="52" t="s">
        <v>60</v>
      </c>
      <c r="F15" s="42">
        <v>1</v>
      </c>
      <c r="G15" s="42">
        <v>70</v>
      </c>
      <c r="H15" s="42" t="s">
        <v>7</v>
      </c>
      <c r="I15" s="42">
        <v>0.24</v>
      </c>
      <c r="J15" s="42">
        <v>5</v>
      </c>
      <c r="K15" s="43">
        <f>I15*1.05</f>
        <v>0.252</v>
      </c>
      <c r="L15" s="46">
        <f>I15*G15</f>
        <v>16.8</v>
      </c>
      <c r="M15" s="46">
        <f>K15*G15</f>
        <v>17.64</v>
      </c>
    </row>
    <row r="16" spans="1:15" ht="31.5" customHeight="1" x14ac:dyDescent="0.25">
      <c r="A16" s="48"/>
      <c r="B16" s="50"/>
      <c r="C16" s="17" t="s">
        <v>19</v>
      </c>
      <c r="D16" s="24" t="s">
        <v>55</v>
      </c>
      <c r="E16" s="40"/>
      <c r="F16" s="43"/>
      <c r="G16" s="43"/>
      <c r="H16" s="43"/>
      <c r="I16" s="43"/>
      <c r="J16" s="43"/>
      <c r="K16" s="43"/>
      <c r="L16" s="46"/>
      <c r="M16" s="46"/>
    </row>
    <row r="17" spans="1:13" ht="31.5" customHeight="1" x14ac:dyDescent="0.25">
      <c r="A17" s="48"/>
      <c r="B17" s="50"/>
      <c r="C17" s="17" t="s">
        <v>20</v>
      </c>
      <c r="D17" s="24" t="s">
        <v>56</v>
      </c>
      <c r="E17" s="40"/>
      <c r="F17" s="43"/>
      <c r="G17" s="43"/>
      <c r="H17" s="43"/>
      <c r="I17" s="43"/>
      <c r="J17" s="43"/>
      <c r="K17" s="43"/>
      <c r="L17" s="46"/>
      <c r="M17" s="46"/>
    </row>
    <row r="18" spans="1:13" x14ac:dyDescent="0.25">
      <c r="A18" s="48"/>
      <c r="B18" s="50"/>
      <c r="C18" s="17" t="s">
        <v>21</v>
      </c>
      <c r="D18" s="24" t="s">
        <v>57</v>
      </c>
      <c r="E18" s="40"/>
      <c r="F18" s="43"/>
      <c r="G18" s="43"/>
      <c r="H18" s="43"/>
      <c r="I18" s="43"/>
      <c r="J18" s="43"/>
      <c r="K18" s="43"/>
      <c r="L18" s="46"/>
      <c r="M18" s="46"/>
    </row>
    <row r="19" spans="1:13" ht="47.25" customHeight="1" x14ac:dyDescent="0.25">
      <c r="A19" s="48"/>
      <c r="B19" s="50"/>
      <c r="C19" s="17" t="s">
        <v>22</v>
      </c>
      <c r="D19" s="24" t="s">
        <v>58</v>
      </c>
      <c r="E19" s="41"/>
      <c r="F19" s="44"/>
      <c r="G19" s="44"/>
      <c r="H19" s="44"/>
      <c r="I19" s="44"/>
      <c r="J19" s="44"/>
      <c r="K19" s="44"/>
      <c r="L19" s="47"/>
      <c r="M19" s="47"/>
    </row>
    <row r="20" spans="1:13" ht="65.25" customHeight="1" x14ac:dyDescent="0.25">
      <c r="A20" s="48" t="s">
        <v>28</v>
      </c>
      <c r="B20" s="50" t="s">
        <v>29</v>
      </c>
      <c r="C20" s="17" t="s">
        <v>35</v>
      </c>
      <c r="D20" s="24" t="s">
        <v>67</v>
      </c>
      <c r="E20" s="39" t="s">
        <v>66</v>
      </c>
      <c r="F20" s="42">
        <v>2</v>
      </c>
      <c r="G20" s="42">
        <v>500</v>
      </c>
      <c r="H20" s="42" t="s">
        <v>7</v>
      </c>
      <c r="I20" s="42">
        <v>0.38900000000000001</v>
      </c>
      <c r="J20" s="42">
        <v>5</v>
      </c>
      <c r="K20" s="43">
        <f>I20*1.05</f>
        <v>0.40845000000000004</v>
      </c>
      <c r="L20" s="46">
        <f>I20*G20</f>
        <v>194.5</v>
      </c>
      <c r="M20" s="46">
        <f>K20*G20</f>
        <v>204.22500000000002</v>
      </c>
    </row>
    <row r="21" spans="1:13" ht="25.5" customHeight="1" x14ac:dyDescent="0.25">
      <c r="A21" s="48"/>
      <c r="B21" s="50"/>
      <c r="C21" s="17" t="s">
        <v>36</v>
      </c>
      <c r="D21" s="24" t="s">
        <v>62</v>
      </c>
      <c r="E21" s="40"/>
      <c r="F21" s="43"/>
      <c r="G21" s="43"/>
      <c r="H21" s="43"/>
      <c r="I21" s="43"/>
      <c r="J21" s="43"/>
      <c r="K21" s="43"/>
      <c r="L21" s="46"/>
      <c r="M21" s="46"/>
    </row>
    <row r="22" spans="1:13" ht="25.5" x14ac:dyDescent="0.25">
      <c r="A22" s="48"/>
      <c r="B22" s="50"/>
      <c r="C22" s="17" t="s">
        <v>24</v>
      </c>
      <c r="D22" s="24" t="s">
        <v>63</v>
      </c>
      <c r="E22" s="40"/>
      <c r="F22" s="43"/>
      <c r="G22" s="43"/>
      <c r="H22" s="43"/>
      <c r="I22" s="43"/>
      <c r="J22" s="43"/>
      <c r="K22" s="43"/>
      <c r="L22" s="46"/>
      <c r="M22" s="46"/>
    </row>
    <row r="23" spans="1:13" ht="25.5" x14ac:dyDescent="0.25">
      <c r="A23" s="48"/>
      <c r="B23" s="50"/>
      <c r="C23" s="17" t="s">
        <v>25</v>
      </c>
      <c r="D23" s="24" t="s">
        <v>64</v>
      </c>
      <c r="E23" s="40"/>
      <c r="F23" s="43"/>
      <c r="G23" s="43"/>
      <c r="H23" s="43"/>
      <c r="I23" s="43"/>
      <c r="J23" s="43"/>
      <c r="K23" s="43"/>
      <c r="L23" s="46"/>
      <c r="M23" s="46"/>
    </row>
    <row r="24" spans="1:13" ht="25.5" x14ac:dyDescent="0.25">
      <c r="A24" s="48"/>
      <c r="B24" s="50"/>
      <c r="C24" s="17" t="s">
        <v>26</v>
      </c>
      <c r="D24" s="24" t="s">
        <v>65</v>
      </c>
      <c r="E24" s="41"/>
      <c r="F24" s="44"/>
      <c r="G24" s="44"/>
      <c r="H24" s="44"/>
      <c r="I24" s="44"/>
      <c r="J24" s="44"/>
      <c r="K24" s="44"/>
      <c r="L24" s="47"/>
      <c r="M24" s="47"/>
    </row>
    <row r="25" spans="1:13" ht="51" x14ac:dyDescent="0.25">
      <c r="A25" s="48" t="s">
        <v>34</v>
      </c>
      <c r="B25" s="54" t="s">
        <v>33</v>
      </c>
      <c r="C25" s="18" t="s">
        <v>31</v>
      </c>
      <c r="D25" s="31" t="s">
        <v>68</v>
      </c>
      <c r="E25" s="39" t="s">
        <v>66</v>
      </c>
      <c r="F25" s="42" t="s">
        <v>69</v>
      </c>
      <c r="G25" s="42">
        <v>3000</v>
      </c>
      <c r="H25" s="42" t="s">
        <v>7</v>
      </c>
      <c r="I25" s="42">
        <v>9.4000000000000004E-3</v>
      </c>
      <c r="J25" s="42">
        <v>5</v>
      </c>
      <c r="K25" s="42">
        <f>I25*1.05</f>
        <v>9.8700000000000003E-3</v>
      </c>
      <c r="L25" s="45">
        <f>G25*I25</f>
        <v>28.200000000000003</v>
      </c>
      <c r="M25" s="45">
        <f>G25*K25</f>
        <v>29.61</v>
      </c>
    </row>
    <row r="26" spans="1:13" ht="25.5" x14ac:dyDescent="0.25">
      <c r="A26" s="48"/>
      <c r="B26" s="54"/>
      <c r="C26" s="18" t="s">
        <v>30</v>
      </c>
      <c r="D26" s="31" t="s">
        <v>30</v>
      </c>
      <c r="E26" s="40"/>
      <c r="F26" s="43"/>
      <c r="G26" s="43"/>
      <c r="H26" s="43"/>
      <c r="I26" s="43"/>
      <c r="J26" s="43"/>
      <c r="K26" s="43"/>
      <c r="L26" s="46"/>
      <c r="M26" s="46"/>
    </row>
    <row r="27" spans="1:13" x14ac:dyDescent="0.25">
      <c r="A27" s="48"/>
      <c r="B27" s="54"/>
      <c r="C27" s="19" t="s">
        <v>32</v>
      </c>
      <c r="D27" s="32" t="s">
        <v>53</v>
      </c>
      <c r="E27" s="41"/>
      <c r="F27" s="44"/>
      <c r="G27" s="44"/>
      <c r="H27" s="44"/>
      <c r="I27" s="44"/>
      <c r="J27" s="44"/>
      <c r="K27" s="44"/>
      <c r="L27" s="47"/>
      <c r="M27" s="47"/>
    </row>
    <row r="28" spans="1:13" ht="38.25" x14ac:dyDescent="0.25">
      <c r="A28" s="22" t="s">
        <v>37</v>
      </c>
      <c r="B28" s="7" t="s">
        <v>14</v>
      </c>
      <c r="C28" s="7"/>
      <c r="D28" s="29" t="s">
        <v>70</v>
      </c>
      <c r="E28" s="29" t="s">
        <v>66</v>
      </c>
      <c r="F28" s="8">
        <v>11</v>
      </c>
      <c r="G28" s="9">
        <v>2000</v>
      </c>
      <c r="H28" s="9" t="s">
        <v>7</v>
      </c>
      <c r="I28" s="8">
        <v>1.9800000000000002E-2</v>
      </c>
      <c r="J28" s="8">
        <v>5</v>
      </c>
      <c r="K28" s="8">
        <f>I28*1.05</f>
        <v>2.0790000000000003E-2</v>
      </c>
      <c r="L28" s="33">
        <f>G28*I28</f>
        <v>39.6</v>
      </c>
      <c r="M28" s="33">
        <f>G28*K28</f>
        <v>41.580000000000005</v>
      </c>
    </row>
    <row r="29" spans="1:13" ht="132.75" customHeight="1" x14ac:dyDescent="0.25">
      <c r="A29" s="22" t="s">
        <v>38</v>
      </c>
      <c r="B29" s="7" t="s">
        <v>13</v>
      </c>
      <c r="C29" s="11" t="s">
        <v>39</v>
      </c>
      <c r="D29" s="32" t="s">
        <v>72</v>
      </c>
      <c r="E29" s="30" t="s">
        <v>60</v>
      </c>
      <c r="F29" s="10">
        <v>28</v>
      </c>
      <c r="G29" s="9">
        <v>11000</v>
      </c>
      <c r="H29" s="9" t="s">
        <v>6</v>
      </c>
      <c r="I29" s="9">
        <v>0.184</v>
      </c>
      <c r="J29" s="9">
        <v>5</v>
      </c>
      <c r="K29" s="9">
        <f>I29*1.05</f>
        <v>0.19320000000000001</v>
      </c>
      <c r="L29" s="9">
        <f>G29*I29</f>
        <v>2024</v>
      </c>
      <c r="M29" s="9">
        <f>G29*K29</f>
        <v>2125.2000000000003</v>
      </c>
    </row>
    <row r="30" spans="1:13" ht="105" customHeight="1" x14ac:dyDescent="0.25">
      <c r="A30" s="22" t="s">
        <v>42</v>
      </c>
      <c r="B30" s="11" t="s">
        <v>10</v>
      </c>
      <c r="C30" s="11" t="s">
        <v>40</v>
      </c>
      <c r="D30" s="32" t="s">
        <v>73</v>
      </c>
      <c r="E30" s="30" t="s">
        <v>60</v>
      </c>
      <c r="F30" s="10">
        <v>29</v>
      </c>
      <c r="G30" s="9">
        <v>160</v>
      </c>
      <c r="H30" s="9" t="s">
        <v>6</v>
      </c>
      <c r="I30" s="9">
        <v>8.8599999999999998E-2</v>
      </c>
      <c r="J30" s="9">
        <v>5</v>
      </c>
      <c r="K30" s="9">
        <f>I30*1.05</f>
        <v>9.3030000000000002E-2</v>
      </c>
      <c r="L30" s="34">
        <f>G30*I30</f>
        <v>14.176</v>
      </c>
      <c r="M30" s="34">
        <f>G30*K30</f>
        <v>14.8848</v>
      </c>
    </row>
    <row r="31" spans="1:13" ht="90" x14ac:dyDescent="0.25">
      <c r="A31" s="22" t="s">
        <v>43</v>
      </c>
      <c r="B31" s="11" t="s">
        <v>15</v>
      </c>
      <c r="C31" s="7" t="s">
        <v>41</v>
      </c>
      <c r="D31" s="35" t="s">
        <v>71</v>
      </c>
      <c r="E31" s="30" t="s">
        <v>60</v>
      </c>
      <c r="F31" s="10">
        <v>30</v>
      </c>
      <c r="G31" s="9">
        <v>4000</v>
      </c>
      <c r="H31" s="9" t="s">
        <v>6</v>
      </c>
      <c r="I31" s="9">
        <v>5.96E-2</v>
      </c>
      <c r="J31" s="9">
        <v>5</v>
      </c>
      <c r="K31" s="9">
        <f>I31*1.05</f>
        <v>6.2579999999999997E-2</v>
      </c>
      <c r="L31" s="34">
        <f>G31*I31</f>
        <v>238.4</v>
      </c>
      <c r="M31" s="34">
        <f>G31*K31</f>
        <v>250.32</v>
      </c>
    </row>
    <row r="32" spans="1:13" ht="20.25" customHeight="1" x14ac:dyDescent="0.25">
      <c r="I32" s="36" t="s">
        <v>75</v>
      </c>
      <c r="L32" s="38">
        <f>SUM(L10:L31)</f>
        <v>2564.7759999999998</v>
      </c>
      <c r="M32" s="38">
        <f>SUM(M10:M31)</f>
        <v>2693.0148000000004</v>
      </c>
    </row>
    <row r="33" spans="1:15" ht="20.25" customHeight="1" x14ac:dyDescent="0.25">
      <c r="L33" s="1" t="s">
        <v>76</v>
      </c>
      <c r="M33" s="37">
        <f>M32-L32</f>
        <v>128.23880000000054</v>
      </c>
    </row>
    <row r="34" spans="1:15" ht="31.5" customHeight="1" x14ac:dyDescent="0.25">
      <c r="C34" s="4" t="s">
        <v>74</v>
      </c>
    </row>
    <row r="35" spans="1:15" ht="160.5" customHeight="1" x14ac:dyDescent="0.25"/>
    <row r="36" spans="1:15" ht="20.25" customHeight="1" x14ac:dyDescent="0.25"/>
    <row r="37" spans="1:15" ht="20.25" customHeight="1" x14ac:dyDescent="0.25"/>
    <row r="38" spans="1:15" s="12" customFormat="1" ht="20.25" customHeight="1" x14ac:dyDescent="0.25">
      <c r="A38" s="3"/>
      <c r="B38" s="4"/>
      <c r="C38" s="1"/>
      <c r="D38" s="25"/>
      <c r="E38" s="25"/>
      <c r="F38" s="1"/>
      <c r="G38" s="5"/>
      <c r="H38" s="3"/>
      <c r="I38" s="1"/>
      <c r="J38" s="1"/>
      <c r="K38" s="1"/>
      <c r="L38" s="1"/>
      <c r="M38" s="1"/>
      <c r="N38" s="6"/>
      <c r="O38" s="6"/>
    </row>
    <row r="39" spans="1:15" s="12" customFormat="1" ht="33.75" customHeight="1" x14ac:dyDescent="0.25">
      <c r="A39" s="3"/>
      <c r="B39" s="4"/>
      <c r="C39" s="1"/>
      <c r="D39" s="25"/>
      <c r="E39" s="25"/>
      <c r="F39" s="1"/>
      <c r="G39" s="5"/>
      <c r="H39" s="3"/>
      <c r="I39" s="1"/>
      <c r="J39" s="1"/>
      <c r="K39" s="1"/>
      <c r="L39" s="1"/>
      <c r="M39" s="1"/>
      <c r="N39" s="6"/>
      <c r="O39" s="6"/>
    </row>
    <row r="40" spans="1:15" s="12" customFormat="1" ht="20.25" customHeight="1" x14ac:dyDescent="0.25">
      <c r="A40" s="3"/>
      <c r="B40" s="4"/>
      <c r="C40" s="1"/>
      <c r="D40" s="25"/>
      <c r="E40" s="25"/>
      <c r="F40" s="1"/>
      <c r="G40" s="5"/>
      <c r="H40" s="3"/>
      <c r="I40" s="1"/>
      <c r="J40" s="1"/>
      <c r="K40" s="1"/>
      <c r="L40" s="1"/>
      <c r="M40" s="1"/>
      <c r="N40" s="6"/>
      <c r="O40" s="6"/>
    </row>
    <row r="41" spans="1:15" s="12" customFormat="1" ht="21" customHeight="1" x14ac:dyDescent="0.25">
      <c r="A41" s="3"/>
      <c r="B41" s="4"/>
      <c r="C41" s="1"/>
      <c r="D41" s="25"/>
      <c r="E41" s="25"/>
      <c r="F41" s="1"/>
      <c r="G41" s="5"/>
      <c r="H41" s="3"/>
      <c r="I41" s="1"/>
      <c r="J41" s="1"/>
      <c r="K41" s="1"/>
      <c r="L41" s="1"/>
      <c r="M41" s="1"/>
      <c r="N41" s="6"/>
      <c r="O41" s="6"/>
    </row>
    <row r="42" spans="1:15" s="12" customFormat="1" ht="18" customHeight="1" x14ac:dyDescent="0.25">
      <c r="A42" s="3"/>
      <c r="B42" s="4"/>
      <c r="C42" s="1"/>
      <c r="D42" s="25"/>
      <c r="E42" s="25"/>
      <c r="F42" s="1"/>
      <c r="G42" s="5"/>
      <c r="H42" s="3"/>
      <c r="I42" s="1"/>
      <c r="J42" s="1"/>
      <c r="K42" s="1"/>
      <c r="L42" s="1"/>
      <c r="M42" s="1"/>
      <c r="N42" s="6"/>
      <c r="O42" s="6"/>
    </row>
    <row r="43" spans="1:15" s="12" customFormat="1" ht="20.25" customHeight="1" x14ac:dyDescent="0.25">
      <c r="A43" s="3"/>
      <c r="B43" s="4"/>
      <c r="C43" s="1"/>
      <c r="D43" s="25"/>
      <c r="E43" s="25"/>
      <c r="F43" s="1"/>
      <c r="G43" s="5"/>
      <c r="H43" s="3"/>
      <c r="I43" s="1"/>
      <c r="J43" s="1"/>
      <c r="K43" s="1"/>
      <c r="L43" s="1"/>
      <c r="M43" s="1"/>
      <c r="N43" s="6"/>
      <c r="O43" s="6"/>
    </row>
    <row r="44" spans="1:15" s="12" customFormat="1" ht="112.5" customHeight="1" x14ac:dyDescent="0.25">
      <c r="A44" s="3"/>
      <c r="B44" s="4"/>
      <c r="C44" s="1"/>
      <c r="D44" s="25"/>
      <c r="E44" s="25"/>
      <c r="F44" s="1"/>
      <c r="G44" s="5"/>
      <c r="H44" s="3"/>
      <c r="I44" s="1"/>
      <c r="J44" s="1"/>
      <c r="K44" s="1"/>
      <c r="L44" s="1"/>
      <c r="M44" s="1"/>
      <c r="N44" s="6"/>
      <c r="O44" s="6"/>
    </row>
    <row r="45" spans="1:15" s="12" customFormat="1" ht="16.5" customHeight="1" x14ac:dyDescent="0.25">
      <c r="A45" s="3"/>
      <c r="B45" s="4"/>
      <c r="C45" s="1"/>
      <c r="D45" s="25"/>
      <c r="E45" s="25"/>
      <c r="F45" s="1"/>
      <c r="G45" s="5"/>
      <c r="H45" s="3"/>
      <c r="I45" s="1"/>
      <c r="J45" s="1"/>
      <c r="K45" s="1"/>
      <c r="L45" s="1"/>
      <c r="M45" s="1"/>
      <c r="N45" s="6"/>
      <c r="O45" s="6"/>
    </row>
    <row r="46" spans="1:15" s="12" customFormat="1" ht="46.5" customHeight="1" x14ac:dyDescent="0.25">
      <c r="A46" s="3"/>
      <c r="B46" s="4"/>
      <c r="C46" s="1"/>
      <c r="D46" s="25"/>
      <c r="E46" s="25"/>
      <c r="F46" s="1"/>
      <c r="G46" s="5"/>
      <c r="H46" s="3"/>
      <c r="I46" s="1"/>
      <c r="J46" s="1"/>
      <c r="K46" s="1"/>
      <c r="L46" s="1"/>
      <c r="M46" s="1"/>
      <c r="N46" s="6"/>
      <c r="O46" s="6"/>
    </row>
    <row r="47" spans="1:15" s="12" customFormat="1" ht="94.5" customHeight="1" x14ac:dyDescent="0.25">
      <c r="A47" s="3"/>
      <c r="B47" s="4"/>
      <c r="C47" s="1"/>
      <c r="D47" s="25"/>
      <c r="E47" s="25"/>
      <c r="F47" s="1"/>
      <c r="G47" s="5"/>
      <c r="H47" s="3"/>
      <c r="I47" s="1"/>
      <c r="J47" s="1"/>
      <c r="K47" s="1"/>
      <c r="L47" s="1"/>
      <c r="M47" s="1"/>
      <c r="N47" s="6"/>
      <c r="O47" s="6"/>
    </row>
    <row r="48" spans="1:15" s="12" customFormat="1" ht="16.5" customHeight="1" x14ac:dyDescent="0.25">
      <c r="A48" s="3"/>
      <c r="B48" s="4"/>
      <c r="C48" s="1"/>
      <c r="D48" s="25"/>
      <c r="E48" s="25"/>
      <c r="F48" s="1"/>
      <c r="G48" s="5"/>
      <c r="H48" s="3"/>
      <c r="I48" s="1"/>
      <c r="J48" s="1"/>
      <c r="K48" s="1"/>
      <c r="L48" s="1"/>
      <c r="M48" s="1"/>
      <c r="N48" s="6"/>
      <c r="O48" s="6"/>
    </row>
    <row r="49" spans="1:15" s="12" customFormat="1" ht="45.75" customHeight="1" x14ac:dyDescent="0.25">
      <c r="A49" s="3"/>
      <c r="B49" s="4"/>
      <c r="C49" s="1"/>
      <c r="D49" s="25"/>
      <c r="E49" s="25"/>
      <c r="F49" s="1"/>
      <c r="G49" s="5"/>
      <c r="H49" s="3"/>
      <c r="I49" s="1"/>
      <c r="J49" s="1"/>
      <c r="K49" s="1"/>
      <c r="L49" s="1"/>
      <c r="M49" s="1"/>
      <c r="N49" s="6"/>
      <c r="O49" s="6"/>
    </row>
    <row r="50" spans="1:15" s="12" customFormat="1" ht="45.75" customHeight="1" x14ac:dyDescent="0.25">
      <c r="A50" s="3"/>
      <c r="B50" s="4"/>
      <c r="C50" s="1"/>
      <c r="D50" s="25"/>
      <c r="E50" s="25"/>
      <c r="F50" s="1"/>
      <c r="G50" s="5"/>
      <c r="H50" s="3"/>
      <c r="I50" s="1"/>
      <c r="J50" s="1"/>
      <c r="K50" s="1"/>
      <c r="L50" s="1"/>
      <c r="M50" s="1"/>
      <c r="N50" s="6"/>
      <c r="O50" s="6"/>
    </row>
    <row r="51" spans="1:15" s="12" customFormat="1" ht="45.75" customHeight="1" x14ac:dyDescent="0.25">
      <c r="A51" s="3"/>
      <c r="B51" s="4"/>
      <c r="C51" s="1"/>
      <c r="D51" s="25"/>
      <c r="E51" s="25"/>
      <c r="F51" s="1"/>
      <c r="G51" s="5"/>
      <c r="H51" s="3"/>
      <c r="I51" s="1"/>
      <c r="J51" s="1"/>
      <c r="K51" s="1"/>
      <c r="L51" s="1"/>
      <c r="M51" s="1"/>
      <c r="N51" s="6"/>
      <c r="O51" s="6"/>
    </row>
    <row r="52" spans="1:15" s="12" customFormat="1" ht="48.75" customHeight="1" x14ac:dyDescent="0.25">
      <c r="A52" s="3"/>
      <c r="B52" s="4"/>
      <c r="C52" s="1"/>
      <c r="D52" s="25"/>
      <c r="E52" s="25"/>
      <c r="F52" s="1"/>
      <c r="G52" s="5"/>
      <c r="H52" s="3"/>
      <c r="I52" s="1"/>
      <c r="J52" s="1"/>
      <c r="K52" s="1"/>
      <c r="L52" s="1"/>
      <c r="M52" s="1"/>
      <c r="N52" s="6"/>
      <c r="O52" s="6"/>
    </row>
    <row r="53" spans="1:15" s="12" customFormat="1" ht="18" customHeight="1" x14ac:dyDescent="0.25">
      <c r="A53" s="3"/>
      <c r="B53" s="4"/>
      <c r="C53" s="1"/>
      <c r="D53" s="25"/>
      <c r="E53" s="25"/>
      <c r="F53" s="1"/>
      <c r="G53" s="5"/>
      <c r="H53" s="3"/>
      <c r="I53" s="1"/>
      <c r="J53" s="1"/>
      <c r="K53" s="1"/>
      <c r="L53" s="1"/>
      <c r="M53" s="1"/>
      <c r="N53" s="6"/>
      <c r="O53" s="6"/>
    </row>
    <row r="54" spans="1:15" s="12" customFormat="1" ht="46.5" customHeight="1" x14ac:dyDescent="0.25">
      <c r="A54" s="3"/>
      <c r="B54" s="4"/>
      <c r="C54" s="1"/>
      <c r="D54" s="25"/>
      <c r="E54" s="25"/>
      <c r="F54" s="1"/>
      <c r="G54" s="5"/>
      <c r="H54" s="3"/>
      <c r="I54" s="1"/>
      <c r="J54" s="1"/>
      <c r="K54" s="1"/>
      <c r="L54" s="1"/>
      <c r="M54" s="1"/>
      <c r="N54" s="6"/>
      <c r="O54" s="6"/>
    </row>
    <row r="55" spans="1:15" ht="45.75" customHeight="1" x14ac:dyDescent="0.25"/>
    <row r="56" spans="1:15" ht="48" customHeight="1" x14ac:dyDescent="0.25"/>
    <row r="57" spans="1:15" ht="51.75" customHeight="1" x14ac:dyDescent="0.25"/>
    <row r="58" spans="1:15" ht="46.5" customHeight="1" x14ac:dyDescent="0.25"/>
  </sheetData>
  <mergeCells count="60">
    <mergeCell ref="A3:D3"/>
    <mergeCell ref="A4:M4"/>
    <mergeCell ref="D7:D8"/>
    <mergeCell ref="C2:G2"/>
    <mergeCell ref="J6:J8"/>
    <mergeCell ref="K6:K8"/>
    <mergeCell ref="L6:L8"/>
    <mergeCell ref="M6:M8"/>
    <mergeCell ref="A6:A8"/>
    <mergeCell ref="B6:B8"/>
    <mergeCell ref="C6:C8"/>
    <mergeCell ref="G6:G8"/>
    <mergeCell ref="I6:I8"/>
    <mergeCell ref="H6:H8"/>
    <mergeCell ref="D6:F6"/>
    <mergeCell ref="E7:F7"/>
    <mergeCell ref="A25:A27"/>
    <mergeCell ref="B25:B27"/>
    <mergeCell ref="H25:H27"/>
    <mergeCell ref="E25:E27"/>
    <mergeCell ref="F25:F27"/>
    <mergeCell ref="G25:G27"/>
    <mergeCell ref="M10:M14"/>
    <mergeCell ref="G15:G19"/>
    <mergeCell ref="H15:H19"/>
    <mergeCell ref="I15:I19"/>
    <mergeCell ref="J15:J19"/>
    <mergeCell ref="K15:K19"/>
    <mergeCell ref="L15:L19"/>
    <mergeCell ref="M15:M19"/>
    <mergeCell ref="G10:G14"/>
    <mergeCell ref="H10:H14"/>
    <mergeCell ref="I10:I14"/>
    <mergeCell ref="J10:J14"/>
    <mergeCell ref="M20:M24"/>
    <mergeCell ref="G20:G24"/>
    <mergeCell ref="H20:H24"/>
    <mergeCell ref="I20:I24"/>
    <mergeCell ref="J20:J24"/>
    <mergeCell ref="A15:A19"/>
    <mergeCell ref="A20:A24"/>
    <mergeCell ref="B10:B14"/>
    <mergeCell ref="B15:B19"/>
    <mergeCell ref="A10:A14"/>
    <mergeCell ref="L20:L24"/>
    <mergeCell ref="E10:E14"/>
    <mergeCell ref="F10:F14"/>
    <mergeCell ref="E15:E19"/>
    <mergeCell ref="F15:F19"/>
    <mergeCell ref="K10:K14"/>
    <mergeCell ref="L10:L14"/>
    <mergeCell ref="B20:B24"/>
    <mergeCell ref="E20:E24"/>
    <mergeCell ref="F20:F24"/>
    <mergeCell ref="K20:K24"/>
    <mergeCell ref="L25:L27"/>
    <mergeCell ref="M25:M27"/>
    <mergeCell ref="I25:I27"/>
    <mergeCell ref="J25:J27"/>
    <mergeCell ref="K25:K27"/>
  </mergeCells>
  <phoneticPr fontId="14" type="noConversion"/>
  <pageMargins left="0.31496062992125984" right="0.31496062992125984" top="0.35433070866141736" bottom="0.35433070866141736" header="0.31496062992125984" footer="0.31496062992125984"/>
  <pageSetup paperSize="9" scale="66"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Sheet1</vt:lpstr>
      <vt:lpstr>Sheet2</vt:lpstr>
      <vt:lpstr>Sheet3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Buividavičienė</dc:creator>
  <cp:lastModifiedBy>JM</cp:lastModifiedBy>
  <cp:lastPrinted>2025-05-08T11:37:05Z</cp:lastPrinted>
  <dcterms:created xsi:type="dcterms:W3CDTF">2017-06-16T07:33:48Z</dcterms:created>
  <dcterms:modified xsi:type="dcterms:W3CDTF">2025-08-27T07:43:19Z</dcterms:modified>
</cp:coreProperties>
</file>