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8E9847A1-6CDA-46D8-BC8E-A3E2A4DC8334}" xr6:coauthVersionLast="47" xr6:coauthVersionMax="47" xr10:uidLastSave="{00000000-0000-0000-0000-000000000000}"/>
  <bookViews>
    <workbookView xWindow="-120" yWindow="-120" windowWidth="29040" windowHeight="17640" xr2:uid="{8A3F9C72-F5AC-452B-BB31-DFB82D7A0003}"/>
  </bookViews>
  <sheets>
    <sheet name="kaina+ts" sheetId="1" r:id="rId1"/>
    <sheet name="ekonominio vertinimo kriterijai" sheetId="2" r:id="rId2"/>
  </sheets>
  <definedNames>
    <definedName name="_xlnm.Print_Area" localSheetId="1">'ekonominio vertinimo kriterijai'!$A$1:$U$41</definedName>
    <definedName name="_xlnm.Print_Area" localSheetId="0">'kaina+ts'!$A$1:$P$56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1" l="1"/>
  <c r="P26" i="1" s="1"/>
  <c r="O27" i="1"/>
  <c r="P27" i="1" s="1"/>
  <c r="O28" i="1"/>
  <c r="P28" i="1" s="1"/>
  <c r="O29" i="1"/>
  <c r="P29" i="1" s="1"/>
  <c r="O30" i="1"/>
  <c r="P30" i="1" s="1"/>
  <c r="O31" i="1"/>
  <c r="P31" i="1" s="1"/>
  <c r="O32" i="1"/>
  <c r="P32" i="1" s="1"/>
  <c r="O33" i="1"/>
  <c r="P33" i="1" s="1"/>
  <c r="O34" i="1"/>
  <c r="P34" i="1" s="1"/>
  <c r="O35" i="1"/>
  <c r="P35" i="1" s="1"/>
  <c r="O36" i="1"/>
  <c r="P36" i="1" s="1"/>
  <c r="O37" i="1"/>
  <c r="P37" i="1" s="1"/>
  <c r="O38" i="1"/>
  <c r="P38" i="1" s="1"/>
  <c r="O39" i="1"/>
  <c r="P39" i="1" s="1"/>
  <c r="O40" i="1"/>
  <c r="P40" i="1" s="1"/>
  <c r="O41" i="1"/>
  <c r="P41" i="1" s="1"/>
  <c r="O42" i="1"/>
  <c r="P42" i="1" s="1"/>
  <c r="O43" i="1"/>
  <c r="P43" i="1" s="1"/>
  <c r="O44" i="1"/>
  <c r="P44" i="1" s="1"/>
  <c r="O45" i="1"/>
  <c r="P45" i="1" s="1"/>
  <c r="O46" i="1"/>
  <c r="P46" i="1" s="1"/>
  <c r="O47" i="1"/>
  <c r="P47" i="1" s="1"/>
  <c r="O48" i="1"/>
  <c r="P48" i="1" s="1"/>
  <c r="O49" i="1"/>
  <c r="P49" i="1" s="1"/>
  <c r="O50" i="1"/>
  <c r="P50" i="1" s="1"/>
  <c r="P51" i="1" l="1"/>
  <c r="O51" i="1"/>
  <c r="H44" i="1"/>
  <c r="K44" i="1" s="1"/>
  <c r="J44" i="1"/>
  <c r="H43" i="1" l="1"/>
  <c r="K43" i="1" s="1"/>
  <c r="J43" i="1"/>
  <c r="E51" i="1" l="1"/>
  <c r="J50" i="1"/>
  <c r="H50" i="1"/>
  <c r="K50" i="1" s="1"/>
  <c r="J49" i="1"/>
  <c r="H49" i="1"/>
  <c r="K49" i="1" s="1"/>
  <c r="J48" i="1"/>
  <c r="H48" i="1"/>
  <c r="K48" i="1" s="1"/>
  <c r="J47" i="1"/>
  <c r="H47" i="1"/>
  <c r="K47" i="1" s="1"/>
  <c r="J46" i="1"/>
  <c r="H46" i="1"/>
  <c r="K46" i="1" s="1"/>
  <c r="J45" i="1"/>
  <c r="H45" i="1"/>
  <c r="K45" i="1" s="1"/>
  <c r="J42" i="1"/>
  <c r="H42" i="1"/>
  <c r="K42" i="1" s="1"/>
  <c r="J41" i="1"/>
  <c r="H41" i="1"/>
  <c r="K41" i="1" s="1"/>
  <c r="J40" i="1"/>
  <c r="H40" i="1"/>
  <c r="K40" i="1" s="1"/>
  <c r="J39" i="1"/>
  <c r="H39" i="1"/>
  <c r="K39" i="1" s="1"/>
  <c r="J38" i="1"/>
  <c r="H38" i="1"/>
  <c r="K38" i="1" s="1"/>
  <c r="J37" i="1"/>
  <c r="H37" i="1"/>
  <c r="K37" i="1" s="1"/>
  <c r="J36" i="1"/>
  <c r="H36" i="1"/>
  <c r="K36" i="1" s="1"/>
  <c r="J35" i="1"/>
  <c r="H35" i="1"/>
  <c r="K35" i="1" s="1"/>
  <c r="J34" i="1"/>
  <c r="H34" i="1"/>
  <c r="K34" i="1" s="1"/>
  <c r="J33" i="1"/>
  <c r="H33" i="1"/>
  <c r="K33" i="1" s="1"/>
  <c r="J32" i="1"/>
  <c r="H32" i="1"/>
  <c r="K32" i="1" s="1"/>
  <c r="J31" i="1"/>
  <c r="H31" i="1"/>
  <c r="K31" i="1" s="1"/>
  <c r="J30" i="1"/>
  <c r="H30" i="1"/>
  <c r="K30" i="1" s="1"/>
  <c r="J29" i="1"/>
  <c r="H29" i="1"/>
  <c r="K29" i="1" s="1"/>
  <c r="J28" i="1"/>
  <c r="H28" i="1"/>
  <c r="K28" i="1" s="1"/>
  <c r="J27" i="1"/>
  <c r="H27" i="1"/>
  <c r="K27" i="1" s="1"/>
  <c r="J26" i="1"/>
  <c r="H26" i="1"/>
  <c r="K26" i="1" s="1"/>
  <c r="J51" i="1" l="1"/>
  <c r="K51" i="1"/>
</calcChain>
</file>

<file path=xl/sharedStrings.xml><?xml version="1.0" encoding="utf-8"?>
<sst xmlns="http://schemas.openxmlformats.org/spreadsheetml/2006/main" count="223" uniqueCount="176">
  <si>
    <t xml:space="preserve">18. Esant poreikiui atlikti iš konkursą laimėjusio tiekėjo įsigytų prekių validaciją (jei įsigytos prekės yra kito gamintojo ir/ar modelio nei perkančiojoje organizacijoje iki tol naudotų kraujo ėmimo sistemų), tiekėjas privalo neatlygintinai pateikti visas prekių validacijai reikalingas priemones. </t>
  </si>
  <si>
    <t>Specialieji reikalavimai:</t>
  </si>
  <si>
    <t>Pirkimo dalies Nr.</t>
  </si>
  <si>
    <t>BVPŽ kodas</t>
  </si>
  <si>
    <t>Priemonės pavadinimas</t>
  </si>
  <si>
    <t>Reikalaujami parametrai</t>
  </si>
  <si>
    <t>Mato vnt.</t>
  </si>
  <si>
    <t>Vnt. įkainis, Eur be PVM</t>
  </si>
  <si>
    <t>Vnt. įkainis, Eur su PVM</t>
  </si>
  <si>
    <t>PVM dydis %</t>
  </si>
  <si>
    <t>1.</t>
  </si>
  <si>
    <t>1.1</t>
  </si>
  <si>
    <t>33192500-7</t>
  </si>
  <si>
    <t>Vakuuminis mėgintuvėlis su krešėjimo aktyvatoriumi ir atskiriamuoju geliu  serumo tyrimui, 4-6 ml tūrio, 13x100 mm.</t>
  </si>
  <si>
    <t>1. Krešėjimo laikas ne daugiau 30 min.
2. Mėgintuvėliai su skiriamuoju geliu tinkami šaldymui - 20°C (pateikti tai patvirtinančius gamintojo dokumentus anglų ir lietuvių kalba).
3. 4-6 ml tūrio, 13x100 mm.</t>
  </si>
  <si>
    <t>vnt.</t>
  </si>
  <si>
    <t>1.2</t>
  </si>
  <si>
    <t>Vakuuminis mėgintuvėlis su krešėjimo aktyvatoriumi ir atskiriamuoju geliu serumo tyrimui, 7-10 ml tūrio, 13x100 arba 16x100 mm.</t>
  </si>
  <si>
    <t>1.Krešėjimo laikas ne daugiau 30 min.
2. Mėgintuvėliai su skiriamuoju geliu tinkami šaldymui - 20°C (pateikti tai patvirtinančius gamintojo dokumentus anglų ir lietuvių kalba).
3. 7-10 ml tūrio, 13x100 arba 16x100 mm.</t>
  </si>
  <si>
    <t>1.3</t>
  </si>
  <si>
    <t>Vakuuminis mėgintuvėlis su krešėjimo aktyvatoriumi ir atskiriamuoju geliu  serumo tyrimui, 3-4 ml tūrio, 13x75 mm</t>
  </si>
  <si>
    <t>1. Krešėjimo laikas ne daugiau 30 min. 
2. Mėgintuvėliai su skiriamuoju geliu tinkami šaldymui - 20°C (pateikti tai patvirtinančius dokumentus originalo ir lietuvių kalba).
3. 3-4 ml tūrio, 13x75 mm.</t>
  </si>
  <si>
    <t>1.4</t>
  </si>
  <si>
    <t>Vakuuminis mėgintuvėlis su krešėjimo aktyvatoriumi ir atskiriamuoju geliu serumo tyrimui, 2,5-3 ml tūrio, 13x75 mm</t>
  </si>
  <si>
    <t>1.Krešėjimo laikas ne daugiau 30 min.
2. 2,5-3 ml tūrio, 13x75 mm</t>
  </si>
  <si>
    <t>1.5</t>
  </si>
  <si>
    <t>Vakuuminis mėgintuvėlis su krešėjimo sistemos aktyvatoriais be skiriamojo gelio, ne daugiau 2 ml tūrio, 13x75 mm.</t>
  </si>
  <si>
    <t>1.Priedo forma-sausa.
2.Ne daugiau 2 ml tūrio, 13x75 mm.</t>
  </si>
  <si>
    <t>1.6</t>
  </si>
  <si>
    <t>Vakuuminis mėgintuvėlis su krešėjimo sistemos aktyvatoriais be skiriamojo gelio, 4–5 ml tūrio, 13x75 mm</t>
  </si>
  <si>
    <t>1.Priedo forma-sausa.
2.4–5 ml tūrio, 13x75 mm.</t>
  </si>
  <si>
    <t>1.7</t>
  </si>
  <si>
    <t>Vakuuminis mėgintuvėlis su antikoaguliantu K2EDTA hematologiniams, imunohematologiniams kraujo tyrimams, 2-4 ml tūrio, 13x75mm.</t>
  </si>
  <si>
    <t>1. Antikoaguliantas sausos formos. 
2. 2-4 ml tūrio, 13x75mm.</t>
  </si>
  <si>
    <t>1.8</t>
  </si>
  <si>
    <t>1.Antikoaguliantas  sausos formos.
2.Mėgintuvėliai su skiriamuoju geliu tinkami šaldymui - 20°C (pateikti tai patvirtinančius gamintojo dokumentus anglų ir lietuvių kalba);
3. 8-9 ml tūrio, 16x100 mm.</t>
  </si>
  <si>
    <t>1.9</t>
  </si>
  <si>
    <t>Vakuuminis pediatrinis mėgintuvėlis su antikoaguliantu K2EDTA hematologiniams, imunohematologiniams kraujo tyrimams, ne daugiau 2 ml tūrio, 13x75 mm.</t>
  </si>
  <si>
    <t>1. Antikoaguliantas sausos formos. 
2. Ne daugiau 2 ml tūrio, 13x75 mm.</t>
  </si>
  <si>
    <t>1.10</t>
  </si>
  <si>
    <t>Vakuuminis pediatrinis mėgintuvėlis su 3.2% Na-citratu krešėjimo sistemos tyrimams, ne daugiau 2 ml tūrio, 13x75 mm.</t>
  </si>
  <si>
    <t>1. Ne daugiau 2 ml tūrio, 13x75 mm</t>
  </si>
  <si>
    <t>1.11</t>
  </si>
  <si>
    <t>Vakuuminis mėgintuvėlis su 3.2% Na-citratu krešėjimo sistemos tyrimams, 2,5-4 ml tūrio, 13x75 mm</t>
  </si>
  <si>
    <t>1. 2,5-4 ml tūrio, 13x75 mm</t>
  </si>
  <si>
    <t>1.12</t>
  </si>
  <si>
    <t>Vakuuminis mėgintuvėlis gliukozės ir/arba laktato koncentracijos tyrimams su natrio fluoridu ir kalio oksalatu arba buferizuotas Na2 EDTA, citrinos rūgšties, natrio citrato ir natrio fluorido užpildas, 2-5 ml tūrio, 13 x 75 mm</t>
  </si>
  <si>
    <t>1. 2-5 ml tūrio, 13 x 75 mm</t>
  </si>
  <si>
    <t>1.13</t>
  </si>
  <si>
    <t>Vakuuminis mėgintuvėlis alkoholio koncentracijos tyrimams su natrio fluoridu ir antikoaguliantu (oksalatu), 5 - 6 ml tūrio, 13 x 100 mm</t>
  </si>
  <si>
    <t xml:space="preserve">1.Antikoaguliantas sausos formos.
2. 5 - 6 ml tūrio, 13 x 100 mm. </t>
  </si>
  <si>
    <t>1.14</t>
  </si>
  <si>
    <t>Vakuuminis mėgintuvėlis gliukozės ir/arba laktato  koncentracijos tyrimams su natrio fluoridu ir kalio oksalatu, 2 - 4 ml tūrio, 13 x 75 mm</t>
  </si>
  <si>
    <t>1. Antikoaguliantas sausos formos.
2. 2 - 4 ml tūrio, 13 x 75 mm.</t>
  </si>
  <si>
    <t>1.15</t>
  </si>
  <si>
    <t>Vakuuminis mėgintuvėlis su sausu ličio heparinu ir skiriamuoju geliu arba mechaniniu barjeru plazmos tyrimams, 3 - 4 ml tūrio, 13 x 75 mm.</t>
  </si>
  <si>
    <t>1. Antikoaguliantas sausos formos.
2. 3 - 4 ml tūrio, 13 x 75 mm.</t>
  </si>
  <si>
    <t>1.16</t>
  </si>
  <si>
    <t>Vakuuminis mėgintuvėlis su sausu ličio heparinu, be skiriamojo gelio ir be mechaninio barjero plazmos tyrimams, 4-5 ml tūrio, 13x75 mm.</t>
  </si>
  <si>
    <t>1.Antikoaguliantas sausos formos.
2. 4-5 ml tūrio, 13x75 mm.</t>
  </si>
  <si>
    <t>1.17</t>
  </si>
  <si>
    <t>Vakuuminis mėgintuvėlis PGR tyrimui plazmoje su K2EDTA ir  atskiriamuoju geliu, 5-6 ml tūrio, 13x100 mm</t>
  </si>
  <si>
    <t>1.Antikoaguliantas  sausos formos.
2.Mėgintuvėliai su skiriamuoju geliu tinkami šaldymui - 20°C (pateikti tai patvirtinančius gamintojo dokumentus anglų ir lietuvių kalba).
3. 5-6 ml tūrio, 13x100 mm</t>
  </si>
  <si>
    <t>1.18</t>
  </si>
  <si>
    <t>Vakuuminis mėgintuvėlis PGR tyrimui plazmoje su K2EDTA ir atskiriamuoju geliu, 8-9 ml tūrio, 16x100 mm.</t>
  </si>
  <si>
    <t>1.19</t>
  </si>
  <si>
    <t>33141320-9</t>
  </si>
  <si>
    <t>Adatos veninio kraujo paėmimui ir mėgintuvėlių laikiklio rinkinys arba adatos veninio kraujo paėmimui ir mėgintuvėlių laikiklio rinkinys su adatos apsauga. Adata 21 G x 1¼ -1½ (adatos ilgis 32-40 mm).</t>
  </si>
  <si>
    <t>1. Kiekvienas rinkinys įpakuotas atskirai, vienkartinis, pakuotė sterili. 
2. Adatos turi būti silikonizuotos ir sterilios.
3. Adatos duriamoji dalis ne mažiau kaip dvibriaunė.
4.Tinka siūlomiems vakuuminiams mėgintuvėliams.
5. Adata 21 G x 1¼ -1½ (adatos ilgis 32-40 mm).</t>
  </si>
  <si>
    <t>1.20</t>
  </si>
  <si>
    <t>Adatos peteliškės su adatos apsauga (smulkių venų punkcijai), Luer adapterio ir mėgintuvėlių laikiklio rinkinys. Adata 23 G x ¾ (0,6 x 19-20 mm). Žarnelės ilgis 180 mm (+/-10 mm).</t>
  </si>
  <si>
    <t>1. Kiekvienas rinkinys įpakuotas atskirai, vienkartinis, pakuotė sterili. 
2. Adatos turi būti silikonizuotos ir sterilios.
3. Adatos duriamoji dalis ne mažiau kaip dvibriaunė.
4.Tinka siūlomiems vakuuminiams mėgintuvėliams.
5. Žarnelė nesusipinanti, neužsilenkianti. 
6. Adata 23 G x ¾ (0,6 x 19-20 mm). 
7. Žarnelės ilgis 180 mm (+/-10 mm).</t>
  </si>
  <si>
    <t>1.21</t>
  </si>
  <si>
    <t>Adatos peteliškės su adatos apsauga (smulkių venų punkcijai), Luer adapterio ir mėgintuvėlių laikiklio rinkinys. Adata 21 G x ¾ (0,8 x 19-20 mm ). Žarnelės ilgis 180 mm (+/- 10 mm).</t>
  </si>
  <si>
    <t>1. Kiekvienas rinkinys įpakuotas atskirai, vienkartinis, pakuotė sterili. 
2. Adatos turi būti silikonizuotos ir sterilios.
3. Adatos duriamoji dalis ne mažiau kaip dvibriaunė.
4. Tinka siūlomiems vakuuminiams mėgintuvėliams.
5. Žarnelė nesusipinanti, neužsilenkianti. 
6. Adata 21 G x ¾ (0,8 x 19-20 mm ). 
7. Žarnelės ilgis 180 mm (+/- 10 mm).</t>
  </si>
  <si>
    <t>1.22</t>
  </si>
  <si>
    <t>Adata kraujo rinkimui. Adata 21 G x 1¼ -1½ (adatos ilgis 32-40 mm).</t>
  </si>
  <si>
    <t>1.Vienkartinės, silikonizuotos.
2. Adatos duriamoji dalis ne mažiau kaip dvibriaunė.
3. Adata kraujo rinkimui. Adata 21 G x 1¼ -1½ (adatos ilgis 32-40 mm).</t>
  </si>
  <si>
    <t>1.23</t>
  </si>
  <si>
    <t>33140000-3</t>
  </si>
  <si>
    <t>LUER arba lygiavertis adapteris</t>
  </si>
  <si>
    <t>Skirtas kraujo ėmimui iš kateterio į mėgintuvėlį uždaroje sistemoje.</t>
  </si>
  <si>
    <t>1.24</t>
  </si>
  <si>
    <t>Adatos laikiklis</t>
  </si>
  <si>
    <t>Vienkartinio panaudojimo žyma ant laikiklio arba pakuotės</t>
  </si>
  <si>
    <t>1.25</t>
  </si>
  <si>
    <t>Vakuuminis mėgintuvėlis 5-6 ml be priedų</t>
  </si>
  <si>
    <t>Mėgintuvėlis be priedų, 5-6 ml tūrio, 13x75 arba 13x100 mm, plastikinis arba stiklinis.</t>
  </si>
  <si>
    <t>Vakuuminis mėgintuvėlis su K2EDTA ir be atskiriamojo gelio, 9-10 ml tūrio, 16x100 mm.</t>
  </si>
  <si>
    <t>Preliminarus kiekis 24 mėn.</t>
  </si>
  <si>
    <t>PLANUOJAMA</t>
  </si>
  <si>
    <t>SIŪLOMA</t>
  </si>
  <si>
    <t>VISO</t>
  </si>
  <si>
    <t>Pirkimo suma Eur be PVM</t>
  </si>
  <si>
    <t>Pirkimo suma Eur su PVM</t>
  </si>
  <si>
    <t>suma Eur be PVM</t>
  </si>
  <si>
    <t>suma Eur su PVM</t>
  </si>
  <si>
    <t>SPS 1 Priedas</t>
  </si>
  <si>
    <t>TECHNINĖ SPECIFIKACIJA</t>
  </si>
  <si>
    <t>KRAUJO PAĖMIMO SISTEMA (Nr. 7913)</t>
  </si>
  <si>
    <t>7. Visos kraujo paėmimo sistemą sudarančios priemonės turi būti tarpusavyje suderintos (vieno gamintojo arba turi pateikti suderinamumo validavimą patvirtinančių tyrimų duomenys. Savideklaracijos nebus vertinamos.)</t>
  </si>
  <si>
    <t>10. Vakuuminiai mėgintuvėliai turi pritraukti ėminio iki nurodytos žymos.</t>
  </si>
  <si>
    <t>11. Centrifuguojant mėgintuvėlius su geliu (pagal mėgintuvėlių gamintojų rekomendacijas), gelis turi pilnai/visiškai pakilti nuo dugno ir atskirti kraujo ląsteles nuo serumo/plazmos.</t>
  </si>
  <si>
    <t xml:space="preserve">12. Mėgintuvėliai turi būti tinkami darbui su automatinėmis sistemomis, rankiniu būdu nenuimant kamštelio (automatinis mėginio paruošimas, automatinis kamštelių nuėmimas ir uždėjimas ir t.t.). </t>
  </si>
  <si>
    <t xml:space="preserve">16. Visų prekių galiojimo laikas turi būti ne trumpesnis kaip 6 mėn. nuo prekių pristatymo dienos. </t>
  </si>
  <si>
    <t>8. Ant mėgintuvėlio arba mėgintuvėlio etiketėje privalo būti:
    a) serijos numeris;
    b) galiojimo laikas;
    c) sterilumo žymuo;
    d) cheminio priedo žymuo;
    e) mėgintuvėlio talpa;
    f) žymuo, rodantis kiek turi būti pritraukta ėminio;
    g) gamintojas;
    h) CE ženklas;
    i) dedikuota vieta, skirta reikiamos informacijos (pavyzdžiui, paciento ID, vardo, pavardės, datos) užrašymui.</t>
  </si>
  <si>
    <r>
      <rPr>
        <b/>
        <sz val="10.5"/>
        <color theme="1"/>
        <rFont val="Times New Roman"/>
        <family val="1"/>
        <charset val="186"/>
      </rPr>
      <t>Bendrieji reikalavimai:</t>
    </r>
    <r>
      <rPr>
        <sz val="10.5"/>
        <color theme="1"/>
        <rFont val="Times New Roman"/>
        <family val="1"/>
        <charset val="186"/>
      </rPr>
      <t xml:space="preserve">
</t>
    </r>
  </si>
  <si>
    <r>
      <t xml:space="preserve">1. Bus vertinama tik tiekėjo pasiūlyta ir gamintojo kataloge (aprašyme ar kituose dokumentuose) nurodyta produkcija. Tiekėjo </t>
    </r>
    <r>
      <rPr>
        <u/>
        <sz val="10.5"/>
        <color theme="1"/>
        <rFont val="Times New Roman"/>
        <family val="1"/>
        <charset val="186"/>
      </rPr>
      <t>pasiūlymai su gamintojo įsipareigojimu pagaminti priemones pagal poreikį nebus priimami ir nebus vertinami</t>
    </r>
    <r>
      <rPr>
        <sz val="10.5"/>
        <color theme="1"/>
        <rFont val="Times New Roman"/>
        <family val="1"/>
        <charset val="186"/>
      </rPr>
      <t>. Siūlomiems gaminiams kartu su pasiūlymu būtina pateikti katalogus su pažymėtomis techninėje specifikacijoje reikalaujamų parametrų siūlomomis reikšmėmis.</t>
    </r>
  </si>
  <si>
    <r>
      <t>2. Prekės turi atitikti Europos Parlamento ir Tarybos reglamento (ES) 2017/745 dėl medicinos priemonių ir Europos Parlamento ir Tarybos direktyvos 98/79 EB dėl in vitro diagnostikos medicinos prietaisų (nuo 2022 m. gegužės 26 d. - Europos Parlamento ir Tarybos reglamento (ES) 2017/746 dėl in vitro diagnostikos medicinos priemonių) reikalavimus bei medicinos prietaisų sterilumo direktyvą (SAL sterilumo užtikrinimo lygmuo 10-6 arba geresnis) (</t>
    </r>
    <r>
      <rPr>
        <b/>
        <sz val="10.5"/>
        <color theme="1"/>
        <rFont val="Times New Roman"/>
        <family val="1"/>
        <charset val="186"/>
      </rPr>
      <t xml:space="preserve">kartu su pasiūlymu būtina pateikti </t>
    </r>
    <r>
      <rPr>
        <sz val="10.5"/>
        <color theme="1"/>
        <rFont val="Times New Roman"/>
        <family val="1"/>
        <charset val="186"/>
      </rPr>
      <t>siūlomų prekių atitiktį nurodytoms direktyvoms patvirtinančių dokumentų kopijas).</t>
    </r>
  </si>
  <si>
    <r>
      <t>3. Prekės turi būti pažymėtos CE ženklu (</t>
    </r>
    <r>
      <rPr>
        <b/>
        <sz val="10.5"/>
        <color theme="1"/>
        <rFont val="Times New Roman"/>
        <family val="1"/>
        <charset val="186"/>
      </rPr>
      <t>kartu su pasiūlymu būtina pateikti</t>
    </r>
    <r>
      <rPr>
        <sz val="10.5"/>
        <color theme="1"/>
        <rFont val="Times New Roman"/>
        <family val="1"/>
        <charset val="186"/>
      </rPr>
      <t xml:space="preserve"> siūlomų prekių žymėjimą CE ženklu patvirtinančių sertifikatų arba lygiaverčių dokumentų kopijas).</t>
    </r>
  </si>
  <si>
    <r>
      <t>4. Gamintojas turi turėti įdiegtą kokybės valdymo sistemą, taikomą kraujo paėmimo sistemų gamybai (</t>
    </r>
    <r>
      <rPr>
        <b/>
        <sz val="10.5"/>
        <color theme="1"/>
        <rFont val="Times New Roman"/>
        <family val="1"/>
        <charset val="186"/>
      </rPr>
      <t>kartu su pasiūlymu būtina pateikti</t>
    </r>
    <r>
      <rPr>
        <sz val="10.5"/>
        <color theme="1"/>
        <rFont val="Times New Roman"/>
        <family val="1"/>
        <charset val="186"/>
      </rPr>
      <t xml:space="preserve"> atitiktį patvirtinančio sertifikato arba lygiaverčio dokumento (gamintojo deklaracija būtų netinkamas dokumentas) kopiją).</t>
    </r>
  </si>
  <si>
    <r>
      <t>5. Mėgintuvėliai (įskaitant mėgintuvėlių kamštelių spalvinį kodavimą) turi atitikti LST EN ISO 6710:2017 „Vienkartiniai žmogaus veninio kraujo mėginių ėmimo indai“ arba lygiaverčio standarto reikalavimus (</t>
    </r>
    <r>
      <rPr>
        <b/>
        <sz val="10.5"/>
        <color theme="1"/>
        <rFont val="Times New Roman"/>
        <family val="1"/>
        <charset val="186"/>
      </rPr>
      <t>kartu su pasiūlymu būtina pateikti</t>
    </r>
    <r>
      <rPr>
        <sz val="10.5"/>
        <color theme="1"/>
        <rFont val="Times New Roman"/>
        <family val="1"/>
        <charset val="186"/>
      </rPr>
      <t xml:space="preserve"> siūlomų mėgintuvėlių atitiktį nurodytam standartui patvirtinančio dokumento kopiją).</t>
    </r>
  </si>
  <si>
    <r>
      <t>6. Adatos (įskaitant adatų spalvinį kodavimą) turi atitikti LST EN ISO 6009:2016 „Vienkartinės poodinės adatos“ arba lygiaverčio standarto reikalavimus (</t>
    </r>
    <r>
      <rPr>
        <b/>
        <sz val="10.5"/>
        <color theme="1"/>
        <rFont val="Times New Roman"/>
        <family val="1"/>
        <charset val="186"/>
      </rPr>
      <t>kartu su pasiūlymu būtina pateikti</t>
    </r>
    <r>
      <rPr>
        <sz val="10.5"/>
        <color theme="1"/>
        <rFont val="Times New Roman"/>
        <family val="1"/>
        <charset val="186"/>
      </rPr>
      <t xml:space="preserve"> siūlomų adatų spalvinio kodavimo  atitiktį nurodytam standartui patvirtinančio dokumento kopiją).</t>
    </r>
  </si>
  <si>
    <r>
      <t xml:space="preserve">9. Mėgintuvėliai turi būti vienkartiniai, plastikiniai. </t>
    </r>
    <r>
      <rPr>
        <u/>
        <sz val="10.5"/>
        <color theme="1"/>
        <rFont val="Times New Roman"/>
        <family val="1"/>
        <charset val="186"/>
      </rPr>
      <t>Pateikiami įrodantys dokumentai arba mėgintuvėlių pavyzdžiai.</t>
    </r>
  </si>
  <si>
    <r>
      <t>13. Vakuuminiai mėgintuvėliai turi būti hermetiški, su saugiu personalui, kraują atstumiančiu (hemorepelentiniu) kamšteliu (</t>
    </r>
    <r>
      <rPr>
        <u/>
        <sz val="10.5"/>
        <color theme="1"/>
        <rFont val="Times New Roman"/>
        <family val="1"/>
        <charset val="186"/>
      </rPr>
      <t>pateikti tai įrodančių gamintojo dokumentų kopijas</t>
    </r>
    <r>
      <rPr>
        <sz val="10.5"/>
        <color theme="1"/>
        <rFont val="Times New Roman"/>
        <family val="1"/>
        <charset val="186"/>
      </rPr>
      <t>). Turi būti užtikrintas daugkartinis mėgintuvėlio atkimšimas ir hermetiškas užkimšimas tuo pačiu kamšteliu (mėgintuvėlį turi būti galima uždaryti ir atidaryti tuo pačiu kamšteliu bent 10 kartų). Kamšteliai, atlikus tyrimus arba transportuojant mėgintuvėlius, išlikti sandarūs.</t>
    </r>
  </si>
  <si>
    <r>
      <t xml:space="preserve">14. Tiekėjas turi turėti atstovavimo teisę gamintojui (jei pats nėra gamintojas) arba turi turėti oficialų susitarimą su ūkio subjektu, turinčiu atstovavimo teisę gamintojui, dėl prekybos siūlomomis prekėmis. Tiekėjas </t>
    </r>
    <r>
      <rPr>
        <b/>
        <sz val="10.5"/>
        <color theme="1"/>
        <rFont val="Times New Roman"/>
        <family val="1"/>
        <charset val="186"/>
      </rPr>
      <t>kartu su pasiūlymu turi pateikti</t>
    </r>
    <r>
      <rPr>
        <sz val="10.5"/>
        <color theme="1"/>
        <rFont val="Times New Roman"/>
        <family val="1"/>
        <charset val="186"/>
      </rPr>
      <t xml:space="preserve"> gamintojo išduotą dokumentą, patvirtinantį tiekėjo atstovavimo teisę gamintojui arba oficialų susitarimą su ūkio subjektu, turinčiu atstovavimo teisę gamintojui, dėl prekybos siūlomomis prekėmis. Jei pateikiamas susitarimas su ūkio subjektu, turinčiu atstovavimo teisę, taip pat turi būti pateiktas ir ūkio subjektui išduotas gamintojo dokumentas, patvirtinantis atstovavimo teisę. Pateikiamos skaitmeninės dokumentų kopijos.</t>
    </r>
  </si>
  <si>
    <r>
      <t xml:space="preserve">15. </t>
    </r>
    <r>
      <rPr>
        <b/>
        <sz val="10.5"/>
        <color theme="1"/>
        <rFont val="Times New Roman"/>
        <family val="1"/>
        <charset val="186"/>
      </rPr>
      <t>Perkančiajai organizacijai paprašius pateikti prekių pavyzdžius bandymui (kiekvienos siūlomos pozicijos po 3 pavyzdžius kiekvienam ekspertui), visų pateiktų pavyzdžių galiojimo data turi būti nepasibaigusi, jie turi būti pateikti saugiai supakuoti.</t>
    </r>
    <r>
      <rPr>
        <sz val="10.5"/>
        <color theme="1"/>
        <rFont val="Times New Roman"/>
        <family val="1"/>
        <charset val="186"/>
      </rPr>
      <t xml:space="preserve"> Pavyzdžiai tiekėjams nebus grąžinami. Prekių pavyzdžių įvertinimas bus atliekama tokia tvarka:
      a. prekių pavyzdžių atitiktis atitinkamiems techninės specifikacijos reikalavimams bus vertinama ekspertiniu būdu, prekes vertins ne mažiau kaip 3 ekspertai.
      b. kiekvienas ekspertas susipažins su atitinkamu prekės pavyzdžiu bei patikrins tik tas prekės charakteristikas, kurioms techninės specifikacijos dokumentuose yra nustatyti reikalavimai;
      c. kiekvienas ekspertas priims savarankišką bei nešališką sprendimą dėl prekių atitikties keliamiems reikalavimams.
      d. dėl 10 p. reikalavimo – pavyzdiniai tiekėjo kraujo paėmimo mėgintuvėliai bus užpildomi (tik vieną kartą) perkančiosios organizacijos turimu pavyzdiniu skysčiu bei bus įvertinama, ar skystį yra įmanoma pritraukti iki atitinkamame  mėgintuvėlyje nurodytos žymos (ribos).
      e. dėl daugkartinio mėgintuvėlio atkimšimo reikalavimo – pavyzdiniai tiekėjo kraujo paėmimo mėgintuvėliai bus atidaromi bei uždaromi dešimt kartų iš eilės ir vizualiai bus nustatoma, ar po dešimties kartų mėgintuvėlio kamštelis neišsiardė, ar nėra matyti bet kokių kitų vizualinių kamštelio pokyčių, kurie leistų spręsti apie kamštelio nesaugumą, ne sandarumą;
      f. dėl 21-22 p. reikalavimų, numatytų specialiųjų reikalavimų lentelėje – tiekėjo pateikto pavyzdinio rinkinio smulkių venų perforavimui („peteliškės“) kateterio žarnelė bus lankstoma 10 kartų iš eilės bei vizualiai nustatoma, ar kateterio žarnelė kuriose nors vietose neužsilenkia ir (arba) nesusipina;
      g. dėl 20 p. – bus tikrinamas pavyzdinės saugios adatos užraktas ir vizualiai nustatoma, ar saugios adatos užraktas tvirtai laikosi prie pačios adatos ar laikiklio, t. y. pajudinus saugios adatos užraktą turi nekilti abejonių, kad saugios adatos užraktas yra tvirtai pritvirtintas bei nenukris nuo pačios adatos arba adatos laikiklio. Tuo pat metu bus patikrinama, ar yra bet kokia indikacija (garsinė, vizualinė ar bet kokia kitokia forma), kuri leistų suprasti, kad pavyzdinė adata buvo užrakinta su užraktu, t. y. vien pastarojo aspekto patikrinimas rankomis saugumo tikslais nėra laikomas tinkama indikacija. Veiksmai bus atliekami eksperto po kartą;
      h. bus tikrinamos pavyzdinės „peteliškės“, adatos ir Luer adapteriai, kurie bus prisukami prie laikiklio bei tokiu būdu bus nustatoma, ar „peteliškė“, adata ir Luer adapteris užsisuko tvirtai bei laikosi stabiliai, taip pat, ar „peteliškė“, adata ir Luer adapteris neatsisuka / neprasisuka. Veiksmai bus atliekami eksperto po kartą;
      i. dėl mėgintuvėlių sandarumo reikalavimo – bus tikrinamas PO turimu skysčiu užpildyti pavyzdiniai kraujo paėmimo mėgintuvėliai ir juos vartant ir (ar) kitaip keičiant mėgintuvėlių padėtį bei poziciją bus nustatoma, ar kraujo paėmimo mėgintuvėlio kamštelis yra sandarus ir niekaip neprateka skystis. Veiksmai bus atliekami eksperto po kelis kartus.
</t>
    </r>
  </si>
  <si>
    <r>
      <t xml:space="preserve">17. </t>
    </r>
    <r>
      <rPr>
        <b/>
        <sz val="10.5"/>
        <color theme="1"/>
        <rFont val="Times New Roman"/>
        <family val="1"/>
        <charset val="186"/>
      </rPr>
      <t>Kartu su pasiūlymu konkurs</t>
    </r>
    <r>
      <rPr>
        <sz val="10.5"/>
        <color theme="1"/>
        <rFont val="Times New Roman"/>
        <family val="1"/>
        <charset val="186"/>
      </rPr>
      <t xml:space="preserve">ui ir prekėmis tiekėjas </t>
    </r>
    <r>
      <rPr>
        <b/>
        <sz val="10.5"/>
        <color theme="1"/>
        <rFont val="Times New Roman"/>
        <family val="1"/>
        <charset val="186"/>
      </rPr>
      <t>turi pateikti</t>
    </r>
    <r>
      <rPr>
        <sz val="10.5"/>
        <color theme="1"/>
        <rFont val="Times New Roman"/>
        <family val="1"/>
        <charset val="186"/>
      </rPr>
      <t xml:space="preserve"> gamintojo parengtą prekių naudojimo instrukciją / instrukcijos kopiją anglų kalba ir jos vertimą į lietuvių kalbą.</t>
    </r>
  </si>
  <si>
    <r>
      <t xml:space="preserve">Tiekėjo siūlomos prekės parametrų reikšmės 
</t>
    </r>
    <r>
      <rPr>
        <sz val="10.5"/>
        <color theme="1"/>
        <rFont val="Times New Roman"/>
        <family val="1"/>
        <charset val="186"/>
      </rPr>
      <t>(Failo, dokumento pavadinimas ir puslapio Nr., pažymintis vietą, kurioje yra siūlomus techninius parametrus patvirtinantys dokumentai)</t>
    </r>
  </si>
  <si>
    <t xml:space="preserve">KRAUJO PAĖMIMO SISTEMA </t>
  </si>
  <si>
    <r>
      <rPr>
        <b/>
        <sz val="10.5"/>
        <color theme="1"/>
        <rFont val="Times New Roman"/>
        <family val="1"/>
        <charset val="186"/>
      </rPr>
      <t>Max vnt. įkainis</t>
    </r>
    <r>
      <rPr>
        <sz val="10.5"/>
        <color theme="1"/>
        <rFont val="Times New Roman"/>
        <family val="1"/>
        <charset val="186"/>
      </rPr>
      <t>, Eur be PVM</t>
    </r>
  </si>
  <si>
    <t>1.Antikoaguliantas  sausos formos.
2. 9-10 ml tūrio, 16x100 mm.</t>
  </si>
  <si>
    <t>Vadybininkas</t>
  </si>
  <si>
    <t>PVM suma</t>
  </si>
  <si>
    <t>Gamintojas</t>
  </si>
  <si>
    <t>Prekes kodas</t>
  </si>
  <si>
    <t>367953</t>
  </si>
  <si>
    <t>367957</t>
  </si>
  <si>
    <t>366882</t>
  </si>
  <si>
    <t>368492</t>
  </si>
  <si>
    <t>368841</t>
  </si>
  <si>
    <t>364305</t>
  </si>
  <si>
    <t>368650, 368835</t>
  </si>
  <si>
    <t>368861, 368856</t>
  </si>
  <si>
    <t>367282, 368654</t>
  </si>
  <si>
    <t>367284, 368655</t>
  </si>
  <si>
    <t>360213, 368609</t>
  </si>
  <si>
    <t>1. Krešėjimo laikas 30 min. Gamintojo dokumentacija (konfidencialu) Techninė specifikacija  TS parametrų atitikimai, psl. 49; 
2. Mėgintuvėliai su skiriamuoju geliu tinkami šaldymui - 20°C Gamintojo dokumentacija (konfidencialu) Techninė specifikacija  TS parametrų atitikimai, psl. 1; 3; 45  
3. 5 ml tūrio, 13x100 mm. Gamintojo dokumentacija (konfidencialu) BD katalogas 1. TS, psl. 6</t>
  </si>
  <si>
    <t>1. Krešėjimo laikas 30 min. Gamintojo dokumentacija (konfidencialu) Techninė specifikacija  TS parametrų atitikimai, psl. 49; 
2. Mėgintuvėliai su skiriamuoju geliu tinkami šaldymui - 20°C. Gamintojo dokumentacija (konfidencialu) Techninė specifikacija  TS parametrų atitikimai, psl. 1; 3; 45
3. 8.5 ml tūrio, 16x100 mm. Gamintojo dokumentacija (konfidencialu) BD katalogas 1. TS, psl. 6</t>
  </si>
  <si>
    <t>1. Krešėjimo laikas 30 min. Gamintojo dokumentacija (konfidencialu) Techninė specifikacija  TS parametrų atitikimai, psl. 49;
2. Mėgintuvėliai su skiriamuoju geliu tinkami šaldymui - 20°C. Gamintojo dokumentacija (konfidencialu) Techninė specifikacija  TS parametrų atitikimai, psl. 1; 3; 45
3. 3.5 ml tūrio, 13x75 mm. Gamintojo dokumentacija (konfidencialu) BD katalogas 1. TS, psl. 6</t>
  </si>
  <si>
    <t>1. Krešėjimo laikas 30 min. Gamintojo dokumentacija (konfidencialu) Techninė specifikacija  TS parametrų atitikimai, psl. 49; 
2. 2,5 ml tūrio, 13x75 mm Gamintojo dokumentacija (konfidencialu) BD katalogas 1. TS, psl. 6</t>
  </si>
  <si>
    <t>1.Priedo forma-sausa. Gamintojo dokumentacija (konfidencialu) Techninė specifikacija  TS parametrų atitikimai, psl. 50. 
2. 2 ml tūrio, 13x75 mm. Gamintojo dokumentacija (konfidencialu) BD katalogas 1. TS, psl. 3</t>
  </si>
  <si>
    <t>1.Priedo forma-sausa. Gamintojo dokumentacija (konfidencialu) Techninė specifikacija  TS parametrų atitikimai, psl. 50. 
2.4 ml tūrio, 13x75 mm. Gamintojo dokumentacija (konfidencialu) BD katalogas 1. TS, psl. 3</t>
  </si>
  <si>
    <t>1. Antikoaguliantas sausos formos. Gamintojo dokumentacija (konfidencialu) BD katalogas 1. TS, psl. 13. 
2. 3, 4 ml tūrio, 13x75mm. Gamintojo dokumentacija (konfidencialu) BD katalogas 1. TS, psl. 13</t>
  </si>
  <si>
    <t>1. Antikoaguliantas sausos formos. Gamintojo dokumentacija (konfidencialu) BD katalogas 1. TS, psl. 13
2. 2 ml tūrio, 13x75 mm. Gamintojo dokumentacija (konfidencialu) BD katalogas 1. TS, psl. 13</t>
  </si>
  <si>
    <t>1. 1.8 ml tūrio, 13x75 mm.  Gamintojo dokumentacija (konfidencialu) BD katalogas 1. TS, psl. 2.</t>
  </si>
  <si>
    <t>1. 2,7 ml tūrio, 13x75 mm. Gamintojo dokumentacija (konfidencialu) BD katalogas 1. TS, psl. 2;</t>
  </si>
  <si>
    <t>1. 2 ml tūrio, 13 x 75 mm. Gamintojo dokumentacija (konfidencialu) BD katalogas 1. TS, psl. 12;</t>
  </si>
  <si>
    <t>1. Antikoaguliantas sausos formos. Gamintojo dokumentacija (konfidencialu) Techninė specifikacija  17. Naudojimo instrukcija, psl. 4.
2. 2 ml tūrio, 13 x 75 mm. Gamintojo dokumentacija (konfidencialu) BD katalogas 1. TS, psl. 12</t>
  </si>
  <si>
    <t>Mėgintuvėlis be priedų, 5 ml tūrio, 13x75, stiklinis. Gamintojo dokumentacija (konfidencialu) BD katalogas 1. TS, psl. 3</t>
  </si>
  <si>
    <t>1. Antikoaguliantas sausos formos. Gamintojo dokumentacija (konfidencialu) BD katalogas 1. TS, psl. 13. 
2. 10 ml tūrio, 16x100 mm. Gamintojo dokumentacija (konfidencialu) BD katalogas 1. TS, psl. 13</t>
  </si>
  <si>
    <t xml:space="preserve">Gamintojo dokumentacija (konfidencialu) BD katalogas 1. TS, psl. 8, 13. </t>
  </si>
  <si>
    <t>Gamintojo dokumentacija (konfidencialu) Ekonominis naudingumas, psl. 1, 3, 9.</t>
  </si>
  <si>
    <t>Gamintojo dokumentacija (konfidencialu) Techninė specifikacija  17. Naudojimo instrukcija, psl. 3</t>
  </si>
  <si>
    <t>Gamintojo dokumentacija (konfidencialu) BD katalogas 1. TS, psl. 2, 3, 13.</t>
  </si>
  <si>
    <t>Gamintojo dokumentacija (konfidencialu) BD katalogas 1. TS, psl. 10.</t>
  </si>
  <si>
    <t>-</t>
  </si>
  <si>
    <t>Gamintojo dokumentacija (konfidencialu) Ekonominis naudingumas, psl. 8</t>
  </si>
  <si>
    <t>Gamintojo dokumentacija (konfidencialu) BD katalogas 1. TS, psl. 1.</t>
  </si>
  <si>
    <t>Gamintojo dokumentacija (konfidencialu) Techninė specifikacija  TS parametrų atitikimai, psl. 159</t>
  </si>
  <si>
    <t>Gamintojo dokumentacija (konfidencialu) BD katalogas 1. TS, psl. 35.</t>
  </si>
  <si>
    <t>Gamintojo dokumentacija (konfidencialu) Ekonominis naudingumas, psl. 6.</t>
  </si>
  <si>
    <t>Gamintojo dokumentacija (konfidencialu) BD katalogas 1. TS, psl. 37.</t>
  </si>
  <si>
    <t>Gamintojo dokumentacija (konfidencialu) BD katalogas 1. TS, psl. 35, 37.</t>
  </si>
  <si>
    <t>Gamintojo dokumentacija (konfidencialu) Ekonominis naudingumas, psl. 7</t>
  </si>
  <si>
    <t>1.Antikoaguliantas sausos formos. Gamintojo dokumentacija (konfidencialu) Techninė specifikacija  17. Naudojimo instrukcija, psl. 4; 
2. 5  ml tūrio, 13 x 100 mm. Gamintojo dokumentacija (konfidencialu) BD katalogas 1. TS, psl. 12;</t>
  </si>
  <si>
    <t>1. Antikoaguliantas sausos formos. Gamintojo dokumentacija (konfidencialu) BD katalogas 1. TS, psl. 8. / Gamintojo dokumentacija (konfidencialu) Techninė specifikacija  17. Naudojimo instrukcija, psl. 4.
2. 3 ml tūrio, 13 x 75 mm. Gamintojo dokumentacija (konfidencialu) BD katalogas 1. TS, psl. 10</t>
  </si>
  <si>
    <t>1.Antikoaguliantas sausos formos. Gamintojo dokumentacija (konfidencialu) BD katalogas 1. TS, psl. 8. / Gamintojo dokumentacija (konfidencialu) Techninė specifikacija  17. Naudojimo instrukcija, psl. 4.
2. 4 ml tūrio, 13x75 mm. Gamintojo dokumentacija (konfidencialu) BD katalogas 1. TS, psl. 8</t>
  </si>
  <si>
    <t>1. Kiekvienas rinkinys įpakuotas atskirai, vienkartinis, pakuotė sterili. Gamintojo dokumentacija (konfidencialu) Techninė specifikacija  TS parametrų atitikimai, psl. 151; 153; 173-174. 
2. Adatos yra silikonizuotos ir sterilios. Gamintojo dokumentacija (konfidencialu) Techninė specifikacija  TS parametrų atitikimai, psl. 50; 151. Gamintojo dokumentacija (konfidencialu) Techninė specifikacija  17. Naudojimo instrukcija, psl. 4
3. Adatos duriamoji dalis yra tribriaunė. Gamintojo dokumentacija (konfidencialu) Techninė specifikacija  TS parametrų atitikimai, psl. 142-143, 169-170.
4.Tinka siūlomiems vakuuminiams mėgintuvėliams. Gamintojo dokumentacija (konfidencialu) Techninė specifikacija  17. Naudojimo instrukcija, psl. 3
5. Žarnelė nesusipinanti, neužsilenkianti. Pavyzdžiai
6. Adata 23 G x ¾ (0,6 x 19 mm). Gamintojo dokumentacija (konfidencialu) BD katalogas 1. TS, psl. 33-34
7. Žarnelės ilgis 178 mm. Gamintojo dokumentacija (konfidencialu) BD katalogas 1. TS, psl. 33-34.</t>
  </si>
  <si>
    <t>1. Kiekvienas rinkinys įpakuotas atskirai, vienkartinis, pakuotė sterili.  Gamintojo dokumentacija (konfidencialu) Techninė specifikacija  TS parametrų atitikimai, psl. 151; 153; 173-174 . 
2. Adatos yra silikonizuotos ir sterilios. Gamintojo dokumentacija (konfidencialu) Techninė specifikacija  TS parametrų atitikimai, psl. 151. Gamintojo dokumentacija (konfidencialu) Techninė specifikacija  17. Naudojimo instrukcija, psl. 4
3. Adatos duriamoji dalis yra tribriaunė.Gamintojo dokumentacija (konfidencialu) Techninė specifikacija  TS parametrų atitikimai, psl. 149-150, 167-168.
4. Tinka siūlomiems vakuuminiams mėgintuvėliams. Gamintojo dokumentacija (konfidencialu) Techninė specifikacija  17. Naudojimo instrukcija, psl. 3
5. Žarnelė nesusipinanti, neužsilenkianti. Pavyzdžiai
6. Adata 21 G x ¾ (0,8 x 19 mm ). Gamintojo dokumentacija (konfidencialu) BD katalogas 1. TS, psl. 33-34
7. Žarnelės ilgis 178 mm. Gamintojo dokumentacija (konfidencialu) BD katalogas 1. TS, psl. 33-34.</t>
  </si>
  <si>
    <t>1. Kiekvienas rinkinys įpakuotas atskirai, vienkartinis, pakuotė sterili. Gamintojo dokumentacija (konfidencialu) BD katalogas 1. TS, psl. 37, 35; / Gamintojo dokumentacija (konfidencialu) Techninė specifikacija  TS parametrų atitikimai psl. 173-174.
2. Adatos yra silikonizuotos ir sterilios. Gamintojo dokumentacija (konfidencialu) Techninė specifikacija  17. Naudojimo instrukcija, psl. 4 / Gamintojo dokumentacija (konfidencialu) Techninė specifikacija  TS parametrų atitikimai psl. 171, 173-174.
3. Adatos duriamoji dalis yra tribriaunė. Gamintojo dokumentacija (konfidencialu) Techninė specifikacija  TS parametrų atitikimai, psl. 163-166
4.Tinka siūlomiems vakuuminiams mėgintuvėliams. Gamintojo dokumentacija (konfidencialu) Techninė specifikacija  17. Naudojimo instrukcija, psl. 3
5. Adata 21 G x 1¼ -1½ (adatos ilgis 32-40 mm). Gamintojo dokumentacija (konfidencialu) BD katalogas 1. TS, psl. 36; 37</t>
  </si>
  <si>
    <t>1.Vienkartinės, silikonizuotos. Gamintojo dokumentacija (konfidencialu) Techninė specifikacija  17. Naudojimo instrukcija, psl. 4. 
2. Adatos duriamoji dalis yra tribriaunė.Gamintojo dokumentacija (konfidencialu) Techninė specifikacija  TS parametrų atitikimai, psl. 161-162, 175-176.
3. Adata kraujo rinkimui. Adata 21 G x 1¼ -1½ (adatos ilgis 32 mm). Gamintojo dokumentacija (konfidencialu) BD katalogas 1. TS, psl. 37; 38</t>
  </si>
  <si>
    <t>Skirtas kraujo ėmimui iš kateterio į mėgintuvėlį uždaroje sistemoje. Gamintojo dokumentacija (konfidencialu) Techninė specifikacija  18. TDS, psl. 49.
Gamintojo dokumentacija (konfidencialu) BD katalogas 1. TS, psl. 39</t>
  </si>
  <si>
    <t>Vienkartinio panaudojimo žyma ant laikiklio. Gamintojo dokumentacija (konfidencialu) Techninė specifikacija  TS parametrų atitikimai, psl. 160; Pavyzdžiai. 
Gamintojo dokumentacija (konfidencialu) BD katalogas 1. TS, psl. 39</t>
  </si>
  <si>
    <t>1.Antikoaguliantas  sausos formos.Gamintojo dokumentacija (konfidencialu) Ekonominis naudingumas, psl. 3. 
2.Mėgintuvėliai su skiriamuoju geliu tinkami šaldymui - 20°C.  Gamintojo dokumentacija (konfidencialu) Ekonominis naudingumas, psl. 4 (psl. 12)
3. 5 ml tūrio, 13x100 mm. Gamintojo dokumentacija (konfidencialu) BD katalogas 1. TS, psl. 21</t>
  </si>
  <si>
    <t>1.Antikoaguliantas  sausos formos.Gamintojo dokumentacija (konfidencialu) Ekonominis naudingumas, psl. 3. 
2.Mėgintuvėliai su skiriamuoju geliu tinkami šaldymui - 20°C .  Gamintojo dokumentacija (konfidencialu) Ekonominis naudingumas, psl. 4 (psl. 12)
3. 8.5 ml tūrio, 16x100 mm. Gamintojo dokumentacija (konfidencialu) BD katalogas 1. TS, psl.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</si>
</sst>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charset val="186"/>
      <scheme val="minor"/>
    </font>
    <font>
      <b/>
      <sz val="10.5"/>
      <color theme="1"/>
      <name val="Times New Roman"/>
      <family val="1"/>
      <charset val="186"/>
    </font>
    <font>
      <sz val="10.5"/>
      <color theme="1"/>
      <name val="Times New Roman"/>
      <family val="1"/>
      <charset val="186"/>
    </font>
    <font>
      <u/>
      <sz val="10.5"/>
      <color theme="1"/>
      <name val="Times New Roman"/>
      <family val="1"/>
      <charset val="186"/>
    </font>
    <font>
      <sz val="10.5"/>
      <color rgb="FF000000"/>
      <name val="Times New Roman"/>
      <family val="1"/>
      <charset val="186"/>
    </font>
    <font>
      <sz val="10.5"/>
      <name val="Times New Roman"/>
      <family val="1"/>
      <charset val="186"/>
    </font>
    <font>
      <sz val="9"/>
      <color theme="1"/>
      <name val="Times New Roman"/>
      <family val="1"/>
      <charset val="186"/>
    </font>
    <font>
      <b/>
      <sz val="12"/>
      <color rgb="FF000000"/>
      <name val="Times New Roman"/>
      <family val="1"/>
    </font>
    <font>
      <sz val="11"/>
      <color rgb="FF0070C0"/>
      <name val="Calibri"/>
      <family val="2"/>
      <charset val="186"/>
      <scheme val="minor"/>
    </font>
    <font>
      <sz val="8"/>
      <name val="Calibri"/>
      <family val="2"/>
      <charset val="186"/>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2" xfId="0" applyFont="1" applyBorder="1" applyAlignment="1">
      <alignment horizontal="center" vertical="center" wrapText="1"/>
    </xf>
    <xf numFmtId="0" fontId="1" fillId="0" borderId="2" xfId="0" applyFont="1" applyBorder="1" applyAlignment="1">
      <alignment horizontal="center" vertical="center" textRotation="90" wrapText="1"/>
    </xf>
    <xf numFmtId="4" fontId="1" fillId="0" borderId="2" xfId="0" applyNumberFormat="1" applyFont="1" applyBorder="1" applyAlignment="1">
      <alignment horizontal="right" vertical="center" wrapText="1"/>
    </xf>
    <xf numFmtId="4" fontId="2"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2" fillId="2" borderId="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right" vertical="center" wrapText="1"/>
    </xf>
    <xf numFmtId="16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xf numFmtId="164" fontId="2" fillId="0" borderId="0" xfId="0" applyNumberFormat="1" applyFont="1"/>
    <xf numFmtId="1" fontId="2" fillId="0" borderId="0" xfId="0" applyNumberFormat="1" applyFont="1"/>
    <xf numFmtId="4" fontId="2" fillId="0" borderId="0" xfId="0" applyNumberFormat="1" applyFont="1" applyAlignment="1">
      <alignment horizontal="right"/>
    </xf>
    <xf numFmtId="4" fontId="1" fillId="0" borderId="0" xfId="0" applyNumberFormat="1" applyFont="1" applyAlignment="1">
      <alignment horizontal="right"/>
    </xf>
    <xf numFmtId="0" fontId="1" fillId="0" borderId="0" xfId="0" applyFont="1" applyAlignment="1">
      <alignment horizontal="left" vertical="top" wrapText="1"/>
    </xf>
    <xf numFmtId="1" fontId="2" fillId="2" borderId="2" xfId="0"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0" fontId="2" fillId="0" borderId="2" xfId="0" applyFont="1" applyBorder="1" applyAlignment="1">
      <alignment horizontal="left" vertical="top" wrapText="1"/>
    </xf>
    <xf numFmtId="0" fontId="4" fillId="0" borderId="2" xfId="0" applyFont="1" applyBorder="1" applyAlignment="1">
      <alignment horizontal="left" vertical="top" wrapText="1"/>
    </xf>
    <xf numFmtId="3" fontId="2" fillId="0" borderId="2" xfId="0" applyNumberFormat="1" applyFont="1" applyBorder="1" applyAlignment="1">
      <alignment horizontal="center" vertical="center" wrapText="1"/>
    </xf>
    <xf numFmtId="2"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right" vertical="center" wrapText="1"/>
    </xf>
    <xf numFmtId="4" fontId="2" fillId="2" borderId="2" xfId="0" applyNumberFormat="1" applyFont="1" applyFill="1" applyBorder="1" applyAlignment="1">
      <alignment horizontal="right" vertical="center"/>
    </xf>
    <xf numFmtId="4" fontId="2" fillId="0" borderId="2" xfId="0" applyNumberFormat="1" applyFont="1" applyBorder="1" applyAlignment="1">
      <alignment horizontal="right" vertical="center" wrapText="1"/>
    </xf>
    <xf numFmtId="0" fontId="4" fillId="0" borderId="2" xfId="0" applyFont="1" applyBorder="1" applyAlignment="1">
      <alignment vertical="top" wrapText="1"/>
    </xf>
    <xf numFmtId="0" fontId="5" fillId="0" borderId="2" xfId="0" applyFont="1" applyBorder="1" applyAlignment="1">
      <alignment horizontal="left" vertical="top" wrapText="1"/>
    </xf>
    <xf numFmtId="0" fontId="1" fillId="0" borderId="2" xfId="0" applyFont="1" applyBorder="1" applyAlignment="1">
      <alignment horizontal="right" vertical="top" wrapText="1"/>
    </xf>
    <xf numFmtId="2" fontId="1" fillId="2" borderId="2" xfId="0" applyNumberFormat="1" applyFont="1" applyFill="1" applyBorder="1" applyAlignment="1">
      <alignment horizontal="center" vertical="center" wrapText="1"/>
    </xf>
    <xf numFmtId="4" fontId="1" fillId="2" borderId="2" xfId="0" applyNumberFormat="1" applyFont="1" applyFill="1" applyBorder="1" applyAlignment="1">
      <alignment horizontal="right" vertical="center"/>
    </xf>
    <xf numFmtId="0" fontId="2" fillId="0" borderId="3" xfId="0" applyFont="1" applyBorder="1" applyAlignment="1">
      <alignment vertical="top"/>
    </xf>
    <xf numFmtId="164" fontId="2" fillId="0" borderId="3" xfId="0" applyNumberFormat="1" applyFont="1" applyBorder="1" applyAlignment="1">
      <alignment vertical="top"/>
    </xf>
    <xf numFmtId="1" fontId="2" fillId="0" borderId="3" xfId="0" applyNumberFormat="1" applyFont="1" applyBorder="1" applyAlignment="1">
      <alignment vertical="top"/>
    </xf>
    <xf numFmtId="4" fontId="2" fillId="0" borderId="3" xfId="0" applyNumberFormat="1" applyFont="1" applyBorder="1" applyAlignment="1">
      <alignment horizontal="right" vertical="top"/>
    </xf>
    <xf numFmtId="0" fontId="2" fillId="0" borderId="0" xfId="0" applyFont="1" applyAlignment="1">
      <alignment horizontal="justify" vertical="center"/>
    </xf>
    <xf numFmtId="0" fontId="1" fillId="0" borderId="0" xfId="0" applyFont="1" applyAlignment="1">
      <alignment horizontal="justify" vertical="center"/>
    </xf>
    <xf numFmtId="1" fontId="6" fillId="0" borderId="2" xfId="0" applyNumberFormat="1" applyFont="1" applyBorder="1" applyAlignment="1">
      <alignment horizontal="center" vertical="center" wrapText="1"/>
    </xf>
    <xf numFmtId="1" fontId="6" fillId="2" borderId="2" xfId="0" applyNumberFormat="1" applyFont="1" applyFill="1" applyBorder="1" applyAlignment="1">
      <alignment horizontal="center" vertical="center" wrapText="1"/>
    </xf>
    <xf numFmtId="4" fontId="2" fillId="0" borderId="5" xfId="0" applyNumberFormat="1" applyFont="1" applyBorder="1" applyAlignment="1">
      <alignment horizontal="center" vertical="center" wrapText="1"/>
    </xf>
    <xf numFmtId="4" fontId="1" fillId="0" borderId="5" xfId="0" applyNumberFormat="1" applyFont="1" applyBorder="1" applyAlignment="1">
      <alignment horizontal="right" vertical="center" wrapText="1"/>
    </xf>
    <xf numFmtId="4" fontId="2" fillId="0" borderId="5" xfId="0" applyNumberFormat="1" applyFont="1" applyBorder="1" applyAlignment="1">
      <alignment horizontal="right" vertical="center"/>
    </xf>
    <xf numFmtId="0" fontId="7" fillId="0" borderId="2" xfId="0" applyFont="1" applyBorder="1" applyAlignment="1">
      <alignment horizontal="center" vertical="center" wrapText="1"/>
    </xf>
    <xf numFmtId="0" fontId="2" fillId="0" borderId="2" xfId="0" applyFont="1" applyBorder="1"/>
    <xf numFmtId="0" fontId="8" fillId="0" borderId="2" xfId="0" applyFont="1" applyBorder="1" applyAlignment="1">
      <alignment horizontal="center" vertical="center" wrapText="1"/>
    </xf>
    <xf numFmtId="4" fontId="2" fillId="0" borderId="0" xfId="0" applyNumberFormat="1" applyFont="1" applyAlignment="1">
      <alignment horizontal="right" wrapText="1"/>
    </xf>
    <xf numFmtId="4" fontId="2" fillId="0" borderId="2" xfId="0" applyNumberFormat="1" applyFont="1" applyBorder="1" applyAlignment="1">
      <alignment horizontal="left" vertical="center" wrapText="1"/>
    </xf>
    <xf numFmtId="4" fontId="2" fillId="0" borderId="3" xfId="0" applyNumberFormat="1" applyFont="1" applyBorder="1" applyAlignment="1">
      <alignment horizontal="left" vertical="top" wrapText="1"/>
    </xf>
    <xf numFmtId="4" fontId="2" fillId="0" borderId="0" xfId="0" applyNumberFormat="1" applyFont="1" applyAlignment="1">
      <alignment horizontal="left" wrapText="1"/>
    </xf>
    <xf numFmtId="0" fontId="8" fillId="0" borderId="0" xfId="0" applyFont="1" applyAlignment="1">
      <alignment horizontal="center" vertical="center" wrapText="1"/>
    </xf>
    <xf numFmtId="4" fontId="2" fillId="0" borderId="2" xfId="0" applyNumberFormat="1" applyFont="1" applyBorder="1" applyAlignment="1">
      <alignment horizontal="left" vertical="top" wrapText="1"/>
    </xf>
    <xf numFmtId="0" fontId="2" fillId="0" borderId="0" xfId="0" applyFont="1" applyAlignment="1">
      <alignment horizontal="left" vertical="top" wrapText="1"/>
    </xf>
    <xf numFmtId="0" fontId="2" fillId="0" borderId="0" xfId="0" applyFont="1"/>
    <xf numFmtId="0" fontId="2" fillId="0" borderId="2" xfId="0" applyFont="1" applyBorder="1" applyAlignment="1">
      <alignment horizontal="center"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top"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left" vertical="top" wrapText="1"/>
    </xf>
    <xf numFmtId="0" fontId="2" fillId="0" borderId="2" xfId="0" applyFont="1" applyBorder="1" applyAlignment="1">
      <alignment horizontal="center" vertical="center" textRotation="90" wrapText="1"/>
    </xf>
    <xf numFmtId="0" fontId="1" fillId="2" borderId="1" xfId="0" applyFont="1" applyFill="1" applyBorder="1" applyAlignment="1">
      <alignment horizontal="center" vertical="top" wrapText="1"/>
    </xf>
    <xf numFmtId="0" fontId="2" fillId="0" borderId="0" xfId="0" applyFont="1" applyAlignment="1">
      <alignment horizontal="center"/>
    </xf>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11</xdr:col>
      <xdr:colOff>238124</xdr:colOff>
      <xdr:row>37</xdr:row>
      <xdr:rowOff>19609</xdr:rowOff>
    </xdr:to>
    <xdr:pic>
      <xdr:nvPicPr>
        <xdr:cNvPr id="2" name="Picture 1">
          <a:extLst>
            <a:ext uri="{FF2B5EF4-FFF2-40B4-BE49-F238E27FC236}">
              <a16:creationId xmlns:a16="http://schemas.microsoft.com/office/drawing/2014/main" id="{3663D87F-3CF9-A314-2A37-CCE4BC517169}"/>
            </a:ext>
          </a:extLst>
        </xdr:cNvPr>
        <xdr:cNvPicPr>
          <a:picLocks noChangeAspect="1"/>
        </xdr:cNvPicPr>
      </xdr:nvPicPr>
      <xdr:blipFill>
        <a:blip xmlns:r="http://schemas.openxmlformats.org/officeDocument/2006/relationships" r:embed="rId1"/>
        <a:stretch>
          <a:fillRect/>
        </a:stretch>
      </xdr:blipFill>
      <xdr:spPr>
        <a:xfrm>
          <a:off x="0" y="38100"/>
          <a:ext cx="6943724" cy="69728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5BF88-4AC1-4BDA-8246-C3AD929B466E}">
  <dimension ref="A1:V94"/>
  <sheetViews>
    <sheetView tabSelected="1" view="pageBreakPreview" topLeftCell="D1" zoomScale="60" zoomScaleNormal="96" workbookViewId="0">
      <selection activeCell="O51" sqref="O51"/>
    </sheetView>
  </sheetViews>
  <sheetFormatPr defaultColWidth="44.7109375" defaultRowHeight="13.5" x14ac:dyDescent="0.2"/>
  <cols>
    <col min="1" max="1" width="7" style="15" customWidth="1"/>
    <col min="2" max="2" width="11" style="15" bestFit="1" customWidth="1"/>
    <col min="3" max="3" width="44.7109375" style="15"/>
    <col min="4" max="4" width="44.42578125" style="15" bestFit="1" customWidth="1"/>
    <col min="5" max="5" width="14.42578125" style="15" customWidth="1"/>
    <col min="6" max="6" width="8.85546875" style="15" bestFit="1" customWidth="1"/>
    <col min="7" max="7" width="10.85546875" style="16" customWidth="1"/>
    <col min="8" max="8" width="10.42578125" style="15" customWidth="1"/>
    <col min="9" max="9" width="8.7109375" style="17" customWidth="1"/>
    <col min="10" max="10" width="12.42578125" style="18" customWidth="1"/>
    <col min="11" max="11" width="11.140625" style="18" customWidth="1"/>
    <col min="12" max="12" width="86.42578125" style="54" bestFit="1" customWidth="1"/>
    <col min="13" max="13" width="21.5703125" style="16" bestFit="1" customWidth="1"/>
    <col min="14" max="14" width="11.42578125" style="17" bestFit="1" customWidth="1"/>
    <col min="15" max="16" width="16" style="18" bestFit="1" customWidth="1"/>
    <col min="17" max="17" width="14.140625" style="15" hidden="1" customWidth="1"/>
    <col min="18" max="18" width="14.7109375" style="15" hidden="1" customWidth="1"/>
    <col min="19" max="19" width="11.7109375" style="15" hidden="1" customWidth="1"/>
    <col min="20" max="20" width="11.85546875" style="15" hidden="1" customWidth="1"/>
    <col min="21" max="21" width="14.7109375" style="15" hidden="1" customWidth="1"/>
    <col min="22" max="16384" width="44.7109375" style="15"/>
  </cols>
  <sheetData>
    <row r="1" spans="1:16" x14ac:dyDescent="0.2">
      <c r="C1" s="65" t="s">
        <v>98</v>
      </c>
      <c r="D1" s="65"/>
      <c r="K1" s="19" t="s">
        <v>97</v>
      </c>
      <c r="L1" s="51"/>
    </row>
    <row r="2" spans="1:16" x14ac:dyDescent="0.2">
      <c r="C2" s="65" t="s">
        <v>99</v>
      </c>
      <c r="D2" s="69"/>
      <c r="L2" s="51"/>
    </row>
    <row r="3" spans="1:16" x14ac:dyDescent="0.2">
      <c r="A3" s="57" t="s">
        <v>106</v>
      </c>
      <c r="B3" s="70"/>
      <c r="C3" s="70"/>
      <c r="D3" s="70"/>
      <c r="E3" s="70"/>
      <c r="F3" s="70"/>
      <c r="G3" s="70"/>
      <c r="H3" s="70"/>
      <c r="I3" s="70"/>
      <c r="J3" s="70"/>
      <c r="K3" s="70"/>
      <c r="L3" s="70"/>
    </row>
    <row r="4" spans="1:16" x14ac:dyDescent="0.2">
      <c r="A4" s="57" t="s">
        <v>107</v>
      </c>
      <c r="B4" s="57"/>
      <c r="C4" s="57"/>
      <c r="D4" s="57"/>
      <c r="E4" s="57"/>
      <c r="F4" s="57"/>
      <c r="G4" s="57"/>
      <c r="H4" s="57"/>
      <c r="I4" s="57"/>
      <c r="J4" s="57"/>
      <c r="K4" s="57"/>
      <c r="L4" s="57"/>
    </row>
    <row r="5" spans="1:16" x14ac:dyDescent="0.2">
      <c r="A5" s="57" t="s">
        <v>108</v>
      </c>
      <c r="B5" s="57"/>
      <c r="C5" s="57"/>
      <c r="D5" s="57"/>
      <c r="E5" s="57"/>
      <c r="F5" s="57"/>
      <c r="G5" s="57"/>
      <c r="H5" s="57"/>
      <c r="I5" s="57"/>
      <c r="J5" s="57"/>
      <c r="K5" s="57"/>
      <c r="L5" s="57"/>
    </row>
    <row r="6" spans="1:16" x14ac:dyDescent="0.2">
      <c r="A6" s="57" t="s">
        <v>109</v>
      </c>
      <c r="B6" s="57"/>
      <c r="C6" s="57"/>
      <c r="D6" s="57"/>
      <c r="E6" s="57"/>
      <c r="F6" s="57"/>
      <c r="G6" s="57"/>
      <c r="H6" s="57"/>
      <c r="I6" s="57"/>
      <c r="J6" s="57"/>
      <c r="K6" s="57"/>
      <c r="L6" s="57"/>
    </row>
    <row r="7" spans="1:16" x14ac:dyDescent="0.2">
      <c r="A7" s="57" t="s">
        <v>110</v>
      </c>
      <c r="B7" s="57"/>
      <c r="C7" s="57"/>
      <c r="D7" s="57"/>
      <c r="E7" s="57"/>
      <c r="F7" s="57"/>
      <c r="G7" s="57"/>
      <c r="H7" s="57"/>
      <c r="I7" s="57"/>
      <c r="J7" s="57"/>
      <c r="K7" s="57"/>
      <c r="L7" s="57"/>
    </row>
    <row r="8" spans="1:16" x14ac:dyDescent="0.2">
      <c r="A8" s="57" t="s">
        <v>111</v>
      </c>
      <c r="B8" s="57"/>
      <c r="C8" s="57"/>
      <c r="D8" s="57"/>
      <c r="E8" s="57"/>
      <c r="F8" s="57"/>
      <c r="G8" s="57"/>
      <c r="H8" s="57"/>
      <c r="I8" s="57"/>
      <c r="J8" s="57"/>
      <c r="K8" s="57"/>
      <c r="L8" s="57"/>
    </row>
    <row r="9" spans="1:16" x14ac:dyDescent="0.2">
      <c r="A9" s="57" t="s">
        <v>112</v>
      </c>
      <c r="B9" s="57"/>
      <c r="C9" s="57"/>
      <c r="D9" s="57"/>
      <c r="E9" s="57"/>
      <c r="F9" s="57"/>
      <c r="G9" s="57"/>
      <c r="H9" s="57"/>
      <c r="I9" s="57"/>
      <c r="J9" s="57"/>
      <c r="K9" s="57"/>
      <c r="L9" s="57"/>
    </row>
    <row r="10" spans="1:16" x14ac:dyDescent="0.2">
      <c r="A10" s="57" t="s">
        <v>100</v>
      </c>
      <c r="B10" s="57"/>
      <c r="C10" s="57"/>
      <c r="D10" s="57"/>
      <c r="E10" s="57"/>
      <c r="F10" s="57"/>
      <c r="G10" s="57"/>
      <c r="H10" s="57"/>
      <c r="I10" s="57"/>
      <c r="J10" s="57"/>
      <c r="K10" s="57"/>
      <c r="L10" s="57"/>
    </row>
    <row r="11" spans="1:16" x14ac:dyDescent="0.2">
      <c r="A11" s="57" t="s">
        <v>105</v>
      </c>
      <c r="B11" s="57"/>
      <c r="C11" s="57"/>
      <c r="D11" s="57"/>
      <c r="E11" s="57"/>
      <c r="F11" s="57"/>
      <c r="G11" s="57"/>
      <c r="H11" s="57"/>
      <c r="I11" s="57"/>
      <c r="J11" s="57"/>
      <c r="K11" s="57"/>
      <c r="L11" s="57"/>
      <c r="N11" s="15"/>
      <c r="O11" s="15"/>
      <c r="P11" s="15"/>
    </row>
    <row r="12" spans="1:16" x14ac:dyDescent="0.2">
      <c r="A12" s="57" t="s">
        <v>113</v>
      </c>
      <c r="B12" s="57"/>
      <c r="C12" s="57"/>
      <c r="D12" s="57"/>
      <c r="E12" s="57"/>
      <c r="F12" s="57"/>
      <c r="G12" s="57"/>
      <c r="H12" s="57"/>
      <c r="I12" s="57"/>
      <c r="J12" s="57"/>
      <c r="K12" s="57"/>
      <c r="L12" s="57"/>
      <c r="N12" s="15"/>
      <c r="O12" s="15"/>
      <c r="P12" s="15"/>
    </row>
    <row r="13" spans="1:16" x14ac:dyDescent="0.2">
      <c r="A13" s="57" t="s">
        <v>101</v>
      </c>
      <c r="B13" s="57"/>
      <c r="C13" s="57"/>
      <c r="D13" s="57"/>
      <c r="E13" s="57"/>
      <c r="F13" s="57"/>
      <c r="G13" s="57"/>
      <c r="H13" s="57"/>
      <c r="I13" s="57"/>
      <c r="J13" s="57"/>
      <c r="K13" s="57"/>
      <c r="L13" s="57"/>
      <c r="N13" s="15"/>
      <c r="O13" s="15"/>
      <c r="P13" s="15"/>
    </row>
    <row r="14" spans="1:16" x14ac:dyDescent="0.2">
      <c r="A14" s="57" t="s">
        <v>102</v>
      </c>
      <c r="B14" s="57"/>
      <c r="C14" s="57"/>
      <c r="D14" s="57"/>
      <c r="E14" s="57"/>
      <c r="F14" s="57"/>
      <c r="G14" s="57"/>
      <c r="H14" s="57"/>
      <c r="I14" s="57"/>
      <c r="J14" s="57"/>
      <c r="K14" s="57"/>
      <c r="L14" s="57"/>
      <c r="N14" s="15"/>
      <c r="O14" s="15"/>
      <c r="P14" s="15"/>
    </row>
    <row r="15" spans="1:16" x14ac:dyDescent="0.2">
      <c r="A15" s="57" t="s">
        <v>103</v>
      </c>
      <c r="B15" s="57"/>
      <c r="C15" s="57"/>
      <c r="D15" s="57"/>
      <c r="E15" s="57"/>
      <c r="F15" s="57"/>
      <c r="G15" s="57"/>
      <c r="H15" s="57"/>
      <c r="I15" s="57"/>
      <c r="J15" s="57"/>
      <c r="K15" s="57"/>
      <c r="L15" s="57"/>
      <c r="N15" s="15"/>
      <c r="O15" s="15"/>
      <c r="P15" s="15"/>
    </row>
    <row r="16" spans="1:16" x14ac:dyDescent="0.2">
      <c r="A16" s="57" t="s">
        <v>114</v>
      </c>
      <c r="B16" s="57"/>
      <c r="C16" s="57"/>
      <c r="D16" s="57"/>
      <c r="E16" s="57"/>
      <c r="F16" s="57"/>
      <c r="G16" s="57"/>
      <c r="H16" s="57"/>
      <c r="I16" s="57"/>
      <c r="J16" s="57"/>
      <c r="K16" s="57"/>
      <c r="L16" s="57"/>
      <c r="N16" s="15"/>
      <c r="O16" s="15"/>
      <c r="P16" s="15"/>
    </row>
    <row r="17" spans="1:22" x14ac:dyDescent="0.2">
      <c r="A17" s="57" t="s">
        <v>115</v>
      </c>
      <c r="B17" s="57"/>
      <c r="C17" s="57"/>
      <c r="D17" s="57"/>
      <c r="E17" s="57"/>
      <c r="F17" s="57"/>
      <c r="G17" s="57"/>
      <c r="H17" s="57"/>
      <c r="I17" s="57"/>
      <c r="J17" s="57"/>
      <c r="K17" s="57"/>
      <c r="L17" s="57"/>
      <c r="N17" s="15"/>
      <c r="O17" s="15"/>
      <c r="P17" s="15"/>
    </row>
    <row r="18" spans="1:22" x14ac:dyDescent="0.2">
      <c r="A18" s="57" t="s">
        <v>116</v>
      </c>
      <c r="B18" s="57"/>
      <c r="C18" s="57"/>
      <c r="D18" s="57"/>
      <c r="E18" s="57"/>
      <c r="F18" s="57"/>
      <c r="G18" s="57"/>
      <c r="H18" s="57"/>
      <c r="I18" s="57"/>
      <c r="J18" s="57"/>
      <c r="K18" s="57"/>
      <c r="L18" s="57"/>
      <c r="N18" s="15"/>
      <c r="O18" s="15"/>
      <c r="P18" s="15"/>
    </row>
    <row r="19" spans="1:22" x14ac:dyDescent="0.2">
      <c r="A19" s="57" t="s">
        <v>104</v>
      </c>
      <c r="B19" s="57"/>
      <c r="C19" s="57"/>
      <c r="D19" s="57"/>
      <c r="E19" s="57"/>
      <c r="F19" s="57"/>
      <c r="G19" s="57"/>
      <c r="H19" s="57"/>
      <c r="I19" s="57"/>
      <c r="J19" s="57"/>
      <c r="K19" s="57"/>
      <c r="L19" s="57"/>
      <c r="N19" s="15"/>
      <c r="O19" s="15"/>
      <c r="P19" s="15"/>
    </row>
    <row r="20" spans="1:22" x14ac:dyDescent="0.2">
      <c r="A20" s="57" t="s">
        <v>117</v>
      </c>
      <c r="B20" s="57"/>
      <c r="C20" s="57"/>
      <c r="D20" s="57"/>
      <c r="E20" s="57"/>
      <c r="F20" s="57"/>
      <c r="G20" s="57"/>
      <c r="H20" s="57"/>
      <c r="I20" s="57"/>
      <c r="J20" s="57"/>
      <c r="K20" s="57"/>
      <c r="L20" s="57"/>
      <c r="N20" s="15"/>
      <c r="O20" s="15"/>
      <c r="P20" s="15"/>
    </row>
    <row r="21" spans="1:22" x14ac:dyDescent="0.2">
      <c r="A21" s="57" t="s">
        <v>0</v>
      </c>
      <c r="B21" s="57"/>
      <c r="C21" s="57"/>
      <c r="D21" s="57"/>
      <c r="E21" s="57"/>
      <c r="F21" s="57"/>
      <c r="G21" s="57"/>
      <c r="H21" s="57"/>
      <c r="I21" s="57"/>
      <c r="J21" s="57"/>
      <c r="K21" s="57"/>
      <c r="L21" s="57"/>
      <c r="N21" s="15"/>
      <c r="O21" s="15"/>
      <c r="P21" s="15"/>
    </row>
    <row r="22" spans="1:22" x14ac:dyDescent="0.2">
      <c r="A22" s="66" t="s">
        <v>1</v>
      </c>
      <c r="B22" s="66"/>
      <c r="C22" s="66"/>
      <c r="D22" s="66"/>
      <c r="E22" s="66"/>
      <c r="F22" s="66"/>
      <c r="G22" s="66"/>
      <c r="H22" s="66"/>
      <c r="I22" s="66"/>
      <c r="J22" s="66"/>
      <c r="K22" s="66"/>
      <c r="L22" s="20"/>
      <c r="N22" s="15"/>
      <c r="O22" s="15"/>
      <c r="P22" s="15"/>
    </row>
    <row r="23" spans="1:22" x14ac:dyDescent="0.2">
      <c r="A23" s="59" t="s">
        <v>2</v>
      </c>
      <c r="B23" s="59" t="s">
        <v>3</v>
      </c>
      <c r="C23" s="59" t="s">
        <v>4</v>
      </c>
      <c r="D23" s="59" t="s">
        <v>5</v>
      </c>
      <c r="E23" s="67" t="s">
        <v>89</v>
      </c>
      <c r="F23" s="59" t="s">
        <v>6</v>
      </c>
      <c r="G23" s="68" t="s">
        <v>90</v>
      </c>
      <c r="H23" s="68"/>
      <c r="I23" s="68"/>
      <c r="J23" s="68"/>
      <c r="K23" s="68"/>
      <c r="L23" s="63" t="s">
        <v>118</v>
      </c>
      <c r="M23" s="62" t="s">
        <v>91</v>
      </c>
      <c r="N23" s="62"/>
      <c r="O23" s="62"/>
      <c r="P23" s="62"/>
    </row>
    <row r="24" spans="1:22" ht="54" x14ac:dyDescent="0.2">
      <c r="A24" s="59"/>
      <c r="B24" s="59"/>
      <c r="C24" s="59"/>
      <c r="D24" s="59"/>
      <c r="E24" s="67"/>
      <c r="F24" s="59"/>
      <c r="G24" s="6" t="s">
        <v>120</v>
      </c>
      <c r="H24" s="7" t="s">
        <v>8</v>
      </c>
      <c r="I24" s="44" t="s">
        <v>9</v>
      </c>
      <c r="J24" s="8" t="s">
        <v>93</v>
      </c>
      <c r="K24" s="9" t="s">
        <v>94</v>
      </c>
      <c r="L24" s="64"/>
      <c r="M24" s="13" t="s">
        <v>7</v>
      </c>
      <c r="N24" s="43" t="s">
        <v>9</v>
      </c>
      <c r="O24" s="4" t="s">
        <v>95</v>
      </c>
      <c r="P24" s="45" t="s">
        <v>96</v>
      </c>
      <c r="Q24" s="48" t="s">
        <v>122</v>
      </c>
      <c r="R24" s="48" t="s">
        <v>9</v>
      </c>
      <c r="S24" s="48" t="s">
        <v>123</v>
      </c>
      <c r="T24" s="48" t="s">
        <v>124</v>
      </c>
      <c r="U24" s="48" t="s">
        <v>125</v>
      </c>
    </row>
    <row r="25" spans="1:22" x14ac:dyDescent="0.2">
      <c r="A25" s="1" t="s">
        <v>10</v>
      </c>
      <c r="B25" s="1"/>
      <c r="C25" s="60" t="s">
        <v>119</v>
      </c>
      <c r="D25" s="61"/>
      <c r="E25" s="2"/>
      <c r="F25" s="1"/>
      <c r="G25" s="10"/>
      <c r="H25" s="11"/>
      <c r="I25" s="23"/>
      <c r="J25" s="12"/>
      <c r="K25" s="12"/>
      <c r="L25" s="3"/>
      <c r="M25" s="5"/>
      <c r="N25" s="24"/>
      <c r="O25" s="3"/>
      <c r="P25" s="46"/>
      <c r="Q25" s="49"/>
      <c r="R25" s="49"/>
      <c r="S25" s="49"/>
      <c r="T25" s="49"/>
      <c r="U25" s="49"/>
    </row>
    <row r="26" spans="1:22" ht="67.5" x14ac:dyDescent="0.2">
      <c r="A26" s="25" t="s">
        <v>11</v>
      </c>
      <c r="B26" s="25" t="s">
        <v>12</v>
      </c>
      <c r="C26" s="25" t="s">
        <v>13</v>
      </c>
      <c r="D26" s="26" t="s">
        <v>14</v>
      </c>
      <c r="E26" s="27">
        <v>180000</v>
      </c>
      <c r="F26" s="14" t="s">
        <v>15</v>
      </c>
      <c r="G26" s="10">
        <v>0.14000000000000001</v>
      </c>
      <c r="H26" s="28">
        <f t="shared" ref="H26:H50" si="0">G26*1.05</f>
        <v>0.14700000000000002</v>
      </c>
      <c r="I26" s="21">
        <v>5</v>
      </c>
      <c r="J26" s="29">
        <f t="shared" ref="J26:J50" si="1">E26*G26</f>
        <v>25200.000000000004</v>
      </c>
      <c r="K26" s="30">
        <f t="shared" ref="K26:K50" si="2">E26*H26</f>
        <v>26460.000000000004</v>
      </c>
      <c r="L26" s="56" t="s">
        <v>137</v>
      </c>
      <c r="M26" s="13">
        <v>0.12</v>
      </c>
      <c r="N26" s="22">
        <v>5</v>
      </c>
      <c r="O26" s="31">
        <f>E26*M26</f>
        <v>21600</v>
      </c>
      <c r="P26" s="47">
        <f>O26*1.05</f>
        <v>22680</v>
      </c>
      <c r="Q26" s="49"/>
      <c r="R26" s="49"/>
      <c r="S26" s="49"/>
      <c r="T26" s="49"/>
      <c r="U26" s="50">
        <v>367955</v>
      </c>
    </row>
    <row r="27" spans="1:22" ht="67.5" x14ac:dyDescent="0.2">
      <c r="A27" s="25" t="s">
        <v>16</v>
      </c>
      <c r="B27" s="25" t="s">
        <v>12</v>
      </c>
      <c r="C27" s="25" t="s">
        <v>17</v>
      </c>
      <c r="D27" s="26" t="s">
        <v>18</v>
      </c>
      <c r="E27" s="27">
        <v>70000</v>
      </c>
      <c r="F27" s="14" t="s">
        <v>15</v>
      </c>
      <c r="G27" s="10">
        <v>0.15</v>
      </c>
      <c r="H27" s="28">
        <f t="shared" si="0"/>
        <v>0.1575</v>
      </c>
      <c r="I27" s="21">
        <v>5</v>
      </c>
      <c r="J27" s="29">
        <f t="shared" si="1"/>
        <v>10500</v>
      </c>
      <c r="K27" s="30">
        <f t="shared" si="2"/>
        <v>11025</v>
      </c>
      <c r="L27" s="56" t="s">
        <v>138</v>
      </c>
      <c r="M27" s="13">
        <v>0.12</v>
      </c>
      <c r="N27" s="22">
        <v>5</v>
      </c>
      <c r="O27" s="31">
        <f t="shared" ref="O27:O50" si="3">E27*M27</f>
        <v>8400</v>
      </c>
      <c r="P27" s="47">
        <f t="shared" ref="P27:P50" si="4">O27*1.05</f>
        <v>8820</v>
      </c>
      <c r="Q27" s="49"/>
      <c r="R27" s="49"/>
      <c r="S27" s="49"/>
      <c r="T27" s="49"/>
      <c r="U27" s="50" t="s">
        <v>126</v>
      </c>
    </row>
    <row r="28" spans="1:22" ht="67.5" x14ac:dyDescent="0.2">
      <c r="A28" s="25" t="s">
        <v>19</v>
      </c>
      <c r="B28" s="25" t="s">
        <v>12</v>
      </c>
      <c r="C28" s="25" t="s">
        <v>20</v>
      </c>
      <c r="D28" s="26" t="s">
        <v>21</v>
      </c>
      <c r="E28" s="27">
        <v>450000</v>
      </c>
      <c r="F28" s="14" t="s">
        <v>15</v>
      </c>
      <c r="G28" s="10">
        <v>0.14000000000000001</v>
      </c>
      <c r="H28" s="28">
        <f t="shared" si="0"/>
        <v>0.14700000000000002</v>
      </c>
      <c r="I28" s="21">
        <v>5</v>
      </c>
      <c r="J28" s="29">
        <f t="shared" si="1"/>
        <v>63000.000000000007</v>
      </c>
      <c r="K28" s="30">
        <f t="shared" si="2"/>
        <v>66150.000000000015</v>
      </c>
      <c r="L28" s="56" t="s">
        <v>139</v>
      </c>
      <c r="M28" s="13">
        <v>0.12</v>
      </c>
      <c r="N28" s="22">
        <v>5</v>
      </c>
      <c r="O28" s="31">
        <f t="shared" si="3"/>
        <v>54000</v>
      </c>
      <c r="P28" s="47">
        <f t="shared" si="4"/>
        <v>56700</v>
      </c>
      <c r="Q28" s="49"/>
      <c r="R28" s="49"/>
      <c r="S28" s="49"/>
      <c r="T28" s="49"/>
      <c r="U28" s="50" t="s">
        <v>127</v>
      </c>
    </row>
    <row r="29" spans="1:22" ht="40.5" x14ac:dyDescent="0.2">
      <c r="A29" s="25" t="s">
        <v>22</v>
      </c>
      <c r="B29" s="25" t="s">
        <v>12</v>
      </c>
      <c r="C29" s="25" t="s">
        <v>23</v>
      </c>
      <c r="D29" s="32" t="s">
        <v>24</v>
      </c>
      <c r="E29" s="27">
        <v>100000</v>
      </c>
      <c r="F29" s="14" t="s">
        <v>15</v>
      </c>
      <c r="G29" s="10">
        <v>0.14000000000000001</v>
      </c>
      <c r="H29" s="28">
        <f t="shared" si="0"/>
        <v>0.14700000000000002</v>
      </c>
      <c r="I29" s="21">
        <v>5</v>
      </c>
      <c r="J29" s="29">
        <f t="shared" si="1"/>
        <v>14000.000000000002</v>
      </c>
      <c r="K29" s="30">
        <f t="shared" si="2"/>
        <v>14700.000000000002</v>
      </c>
      <c r="L29" s="56" t="s">
        <v>140</v>
      </c>
      <c r="M29" s="13">
        <v>0.1</v>
      </c>
      <c r="N29" s="22">
        <v>5</v>
      </c>
      <c r="O29" s="31">
        <f t="shared" si="3"/>
        <v>10000</v>
      </c>
      <c r="P29" s="47">
        <f t="shared" si="4"/>
        <v>10500</v>
      </c>
      <c r="Q29" s="49"/>
      <c r="R29" s="49"/>
      <c r="S29" s="49"/>
      <c r="T29" s="49"/>
      <c r="U29" s="50" t="s">
        <v>128</v>
      </c>
    </row>
    <row r="30" spans="1:22" ht="40.5" x14ac:dyDescent="0.2">
      <c r="A30" s="25" t="s">
        <v>25</v>
      </c>
      <c r="B30" s="25" t="s">
        <v>12</v>
      </c>
      <c r="C30" s="25" t="s">
        <v>26</v>
      </c>
      <c r="D30" s="26" t="s">
        <v>27</v>
      </c>
      <c r="E30" s="27">
        <v>4000</v>
      </c>
      <c r="F30" s="14" t="s">
        <v>15</v>
      </c>
      <c r="G30" s="10">
        <v>0.14000000000000001</v>
      </c>
      <c r="H30" s="28">
        <f t="shared" si="0"/>
        <v>0.14700000000000002</v>
      </c>
      <c r="I30" s="21">
        <v>5</v>
      </c>
      <c r="J30" s="29">
        <f t="shared" si="1"/>
        <v>560</v>
      </c>
      <c r="K30" s="30">
        <f t="shared" si="2"/>
        <v>588.00000000000011</v>
      </c>
      <c r="L30" s="56" t="s">
        <v>141</v>
      </c>
      <c r="M30" s="13">
        <v>0.13</v>
      </c>
      <c r="N30" s="22">
        <v>5</v>
      </c>
      <c r="O30" s="31">
        <f t="shared" si="3"/>
        <v>520</v>
      </c>
      <c r="P30" s="47">
        <f t="shared" si="4"/>
        <v>546</v>
      </c>
      <c r="Q30" s="49"/>
      <c r="R30" s="49"/>
      <c r="S30" s="49"/>
      <c r="T30" s="49"/>
      <c r="U30" s="50" t="s">
        <v>129</v>
      </c>
    </row>
    <row r="31" spans="1:22" ht="40.5" x14ac:dyDescent="0.2">
      <c r="A31" s="25" t="s">
        <v>28</v>
      </c>
      <c r="B31" s="25" t="s">
        <v>12</v>
      </c>
      <c r="C31" s="25" t="s">
        <v>29</v>
      </c>
      <c r="D31" s="26" t="s">
        <v>30</v>
      </c>
      <c r="E31" s="27">
        <v>5000</v>
      </c>
      <c r="F31" s="14" t="s">
        <v>15</v>
      </c>
      <c r="G31" s="10">
        <v>0.14000000000000001</v>
      </c>
      <c r="H31" s="28">
        <f t="shared" si="0"/>
        <v>0.14700000000000002</v>
      </c>
      <c r="I31" s="21">
        <v>5</v>
      </c>
      <c r="J31" s="29">
        <f t="shared" si="1"/>
        <v>700.00000000000011</v>
      </c>
      <c r="K31" s="30">
        <f t="shared" si="2"/>
        <v>735.00000000000011</v>
      </c>
      <c r="L31" s="56" t="s">
        <v>142</v>
      </c>
      <c r="M31" s="13">
        <v>0.11</v>
      </c>
      <c r="N31" s="22">
        <v>5</v>
      </c>
      <c r="O31" s="31">
        <f t="shared" si="3"/>
        <v>550</v>
      </c>
      <c r="P31" s="47">
        <f t="shared" si="4"/>
        <v>577.5</v>
      </c>
      <c r="Q31" s="49"/>
      <c r="R31" s="49"/>
      <c r="S31" s="49"/>
      <c r="T31" s="49"/>
      <c r="U31" s="50">
        <v>369032</v>
      </c>
    </row>
    <row r="32" spans="1:22" ht="40.5" x14ac:dyDescent="0.2">
      <c r="A32" s="25" t="s">
        <v>31</v>
      </c>
      <c r="B32" s="25" t="s">
        <v>12</v>
      </c>
      <c r="C32" s="25" t="s">
        <v>32</v>
      </c>
      <c r="D32" s="26" t="s">
        <v>33</v>
      </c>
      <c r="E32" s="27">
        <v>700000</v>
      </c>
      <c r="F32" s="14" t="s">
        <v>15</v>
      </c>
      <c r="G32" s="10">
        <v>0.11</v>
      </c>
      <c r="H32" s="28">
        <f t="shared" si="0"/>
        <v>0.11550000000000001</v>
      </c>
      <c r="I32" s="21">
        <v>5</v>
      </c>
      <c r="J32" s="29">
        <f t="shared" si="1"/>
        <v>77000</v>
      </c>
      <c r="K32" s="30">
        <f t="shared" si="2"/>
        <v>80850</v>
      </c>
      <c r="L32" s="56" t="s">
        <v>143</v>
      </c>
      <c r="M32" s="13">
        <v>0.09</v>
      </c>
      <c r="N32" s="22">
        <v>5</v>
      </c>
      <c r="O32" s="31">
        <f t="shared" si="3"/>
        <v>63000</v>
      </c>
      <c r="P32" s="47">
        <f t="shared" si="4"/>
        <v>66150</v>
      </c>
      <c r="Q32" s="49"/>
      <c r="R32" s="49"/>
      <c r="S32" s="49"/>
      <c r="T32" s="49"/>
      <c r="U32" s="50" t="s">
        <v>133</v>
      </c>
      <c r="V32" s="55"/>
    </row>
    <row r="33" spans="1:21" ht="54" x14ac:dyDescent="0.2">
      <c r="A33" s="25" t="s">
        <v>34</v>
      </c>
      <c r="B33" s="25" t="s">
        <v>12</v>
      </c>
      <c r="C33" s="25" t="s">
        <v>37</v>
      </c>
      <c r="D33" s="26" t="s">
        <v>38</v>
      </c>
      <c r="E33" s="27">
        <v>120000</v>
      </c>
      <c r="F33" s="14" t="s">
        <v>15</v>
      </c>
      <c r="G33" s="10">
        <v>0.12</v>
      </c>
      <c r="H33" s="28">
        <f t="shared" si="0"/>
        <v>0.126</v>
      </c>
      <c r="I33" s="21">
        <v>5</v>
      </c>
      <c r="J33" s="29">
        <f t="shared" si="1"/>
        <v>14400</v>
      </c>
      <c r="K33" s="30">
        <f t="shared" si="2"/>
        <v>15120</v>
      </c>
      <c r="L33" s="56" t="s">
        <v>144</v>
      </c>
      <c r="M33" s="13">
        <v>0.08</v>
      </c>
      <c r="N33" s="22">
        <v>5</v>
      </c>
      <c r="O33" s="31">
        <f t="shared" si="3"/>
        <v>9600</v>
      </c>
      <c r="P33" s="47">
        <f t="shared" si="4"/>
        <v>10080</v>
      </c>
      <c r="Q33" s="49"/>
      <c r="R33" s="49"/>
      <c r="S33" s="49"/>
      <c r="T33" s="49"/>
      <c r="U33" s="50" t="s">
        <v>130</v>
      </c>
    </row>
    <row r="34" spans="1:21" ht="40.5" x14ac:dyDescent="0.2">
      <c r="A34" s="25" t="s">
        <v>36</v>
      </c>
      <c r="B34" s="25" t="s">
        <v>12</v>
      </c>
      <c r="C34" s="25" t="s">
        <v>40</v>
      </c>
      <c r="D34" s="26" t="s">
        <v>41</v>
      </c>
      <c r="E34" s="27">
        <v>20000</v>
      </c>
      <c r="F34" s="14" t="s">
        <v>15</v>
      </c>
      <c r="G34" s="10">
        <v>0.17</v>
      </c>
      <c r="H34" s="28">
        <f t="shared" si="0"/>
        <v>0.17850000000000002</v>
      </c>
      <c r="I34" s="21">
        <v>5</v>
      </c>
      <c r="J34" s="29">
        <f t="shared" si="1"/>
        <v>3400.0000000000005</v>
      </c>
      <c r="K34" s="30">
        <f t="shared" si="2"/>
        <v>3570.0000000000005</v>
      </c>
      <c r="L34" s="56" t="s">
        <v>145</v>
      </c>
      <c r="M34" s="13">
        <v>0.09</v>
      </c>
      <c r="N34" s="22">
        <v>5</v>
      </c>
      <c r="O34" s="31">
        <f t="shared" si="3"/>
        <v>1800</v>
      </c>
      <c r="P34" s="47">
        <f t="shared" si="4"/>
        <v>1890</v>
      </c>
      <c r="Q34" s="49"/>
      <c r="R34" s="49"/>
      <c r="S34" s="49"/>
      <c r="T34" s="49"/>
      <c r="U34" s="50">
        <v>368273</v>
      </c>
    </row>
    <row r="35" spans="1:21" ht="40.5" x14ac:dyDescent="0.2">
      <c r="A35" s="25" t="s">
        <v>39</v>
      </c>
      <c r="B35" s="25" t="s">
        <v>12</v>
      </c>
      <c r="C35" s="25" t="s">
        <v>43</v>
      </c>
      <c r="D35" s="26" t="s">
        <v>44</v>
      </c>
      <c r="E35" s="27">
        <v>200000</v>
      </c>
      <c r="F35" s="14" t="s">
        <v>15</v>
      </c>
      <c r="G35" s="10">
        <v>0.15</v>
      </c>
      <c r="H35" s="28">
        <f t="shared" si="0"/>
        <v>0.1575</v>
      </c>
      <c r="I35" s="21">
        <v>5</v>
      </c>
      <c r="J35" s="29">
        <f t="shared" si="1"/>
        <v>30000</v>
      </c>
      <c r="K35" s="30">
        <f t="shared" si="2"/>
        <v>31500</v>
      </c>
      <c r="L35" s="56" t="s">
        <v>146</v>
      </c>
      <c r="M35" s="13">
        <v>0.115</v>
      </c>
      <c r="N35" s="22">
        <v>5</v>
      </c>
      <c r="O35" s="31">
        <f t="shared" si="3"/>
        <v>23000</v>
      </c>
      <c r="P35" s="47">
        <f t="shared" si="4"/>
        <v>24150</v>
      </c>
      <c r="Q35" s="49"/>
      <c r="R35" s="49"/>
      <c r="S35" s="49"/>
      <c r="T35" s="49"/>
      <c r="U35" s="50" t="s">
        <v>131</v>
      </c>
    </row>
    <row r="36" spans="1:21" ht="67.5" x14ac:dyDescent="0.2">
      <c r="A36" s="25" t="s">
        <v>42</v>
      </c>
      <c r="B36" s="25" t="s">
        <v>12</v>
      </c>
      <c r="C36" s="25" t="s">
        <v>46</v>
      </c>
      <c r="D36" s="26" t="s">
        <v>47</v>
      </c>
      <c r="E36" s="27">
        <v>10000</v>
      </c>
      <c r="F36" s="14" t="s">
        <v>15</v>
      </c>
      <c r="G36" s="10">
        <v>0.15</v>
      </c>
      <c r="H36" s="28">
        <f t="shared" si="0"/>
        <v>0.1575</v>
      </c>
      <c r="I36" s="21">
        <v>5</v>
      </c>
      <c r="J36" s="29">
        <f t="shared" si="1"/>
        <v>1500</v>
      </c>
      <c r="K36" s="30">
        <f t="shared" si="2"/>
        <v>1575</v>
      </c>
      <c r="L36" s="56" t="s">
        <v>147</v>
      </c>
      <c r="M36" s="13">
        <v>0.11</v>
      </c>
      <c r="N36" s="22">
        <v>5</v>
      </c>
      <c r="O36" s="31">
        <f t="shared" si="3"/>
        <v>1100</v>
      </c>
      <c r="P36" s="47">
        <f t="shared" si="4"/>
        <v>1155</v>
      </c>
      <c r="Q36" s="49"/>
      <c r="R36" s="49"/>
      <c r="S36" s="49"/>
      <c r="T36" s="49"/>
      <c r="U36" s="50">
        <v>368920</v>
      </c>
    </row>
    <row r="37" spans="1:21" ht="40.5" x14ac:dyDescent="0.2">
      <c r="A37" s="25" t="s">
        <v>45</v>
      </c>
      <c r="B37" s="25" t="s">
        <v>12</v>
      </c>
      <c r="C37" s="25" t="s">
        <v>49</v>
      </c>
      <c r="D37" s="26" t="s">
        <v>50</v>
      </c>
      <c r="E37" s="27">
        <v>2000</v>
      </c>
      <c r="F37" s="14" t="s">
        <v>15</v>
      </c>
      <c r="G37" s="10">
        <v>0.17</v>
      </c>
      <c r="H37" s="28">
        <f t="shared" si="0"/>
        <v>0.17850000000000002</v>
      </c>
      <c r="I37" s="21">
        <v>5</v>
      </c>
      <c r="J37" s="29">
        <f t="shared" si="1"/>
        <v>340</v>
      </c>
      <c r="K37" s="30">
        <f t="shared" si="2"/>
        <v>357.00000000000006</v>
      </c>
      <c r="L37" s="56" t="s">
        <v>165</v>
      </c>
      <c r="M37" s="13">
        <v>0.15</v>
      </c>
      <c r="N37" s="22">
        <v>5</v>
      </c>
      <c r="O37" s="31">
        <f t="shared" si="3"/>
        <v>300</v>
      </c>
      <c r="P37" s="47">
        <f t="shared" si="4"/>
        <v>315</v>
      </c>
      <c r="Q37" s="49"/>
      <c r="R37" s="49"/>
      <c r="S37" s="49"/>
      <c r="T37" s="49"/>
      <c r="U37" s="50">
        <v>368201</v>
      </c>
    </row>
    <row r="38" spans="1:21" ht="40.5" x14ac:dyDescent="0.2">
      <c r="A38" s="25" t="s">
        <v>48</v>
      </c>
      <c r="B38" s="25" t="s">
        <v>12</v>
      </c>
      <c r="C38" s="25" t="s">
        <v>52</v>
      </c>
      <c r="D38" s="26" t="s">
        <v>53</v>
      </c>
      <c r="E38" s="27">
        <v>1000</v>
      </c>
      <c r="F38" s="14" t="s">
        <v>15</v>
      </c>
      <c r="G38" s="10">
        <v>0.16</v>
      </c>
      <c r="H38" s="28">
        <f t="shared" si="0"/>
        <v>0.16800000000000001</v>
      </c>
      <c r="I38" s="21">
        <v>5</v>
      </c>
      <c r="J38" s="29">
        <f t="shared" si="1"/>
        <v>160</v>
      </c>
      <c r="K38" s="30">
        <f t="shared" si="2"/>
        <v>168</v>
      </c>
      <c r="L38" s="56" t="s">
        <v>148</v>
      </c>
      <c r="M38" s="13">
        <v>0.14000000000000001</v>
      </c>
      <c r="N38" s="22">
        <v>5</v>
      </c>
      <c r="O38" s="31">
        <f t="shared" si="3"/>
        <v>140</v>
      </c>
      <c r="P38" s="47">
        <f t="shared" si="4"/>
        <v>147</v>
      </c>
      <c r="Q38" s="49"/>
      <c r="R38" s="49"/>
      <c r="S38" s="49"/>
      <c r="T38" s="49"/>
      <c r="U38" s="50">
        <v>368920</v>
      </c>
    </row>
    <row r="39" spans="1:21" ht="40.5" x14ac:dyDescent="0.2">
      <c r="A39" s="25" t="s">
        <v>51</v>
      </c>
      <c r="B39" s="25" t="s">
        <v>12</v>
      </c>
      <c r="C39" s="25" t="s">
        <v>55</v>
      </c>
      <c r="D39" s="26" t="s">
        <v>56</v>
      </c>
      <c r="E39" s="27">
        <v>2000</v>
      </c>
      <c r="F39" s="14" t="s">
        <v>15</v>
      </c>
      <c r="G39" s="10">
        <v>0.17</v>
      </c>
      <c r="H39" s="28">
        <f t="shared" si="0"/>
        <v>0.17850000000000002</v>
      </c>
      <c r="I39" s="21">
        <v>5</v>
      </c>
      <c r="J39" s="29">
        <f t="shared" si="1"/>
        <v>340</v>
      </c>
      <c r="K39" s="30">
        <f t="shared" si="2"/>
        <v>357.00000000000006</v>
      </c>
      <c r="L39" s="56" t="s">
        <v>166</v>
      </c>
      <c r="M39" s="13">
        <v>0.15</v>
      </c>
      <c r="N39" s="22">
        <v>5</v>
      </c>
      <c r="O39" s="31">
        <f t="shared" si="3"/>
        <v>300</v>
      </c>
      <c r="P39" s="47">
        <f t="shared" si="4"/>
        <v>315</v>
      </c>
      <c r="Q39" s="49"/>
      <c r="R39" s="49"/>
      <c r="S39" s="49"/>
      <c r="T39" s="49"/>
      <c r="U39" s="50">
        <v>365050</v>
      </c>
    </row>
    <row r="40" spans="1:21" ht="40.5" x14ac:dyDescent="0.2">
      <c r="A40" s="25" t="s">
        <v>54</v>
      </c>
      <c r="B40" s="25" t="s">
        <v>12</v>
      </c>
      <c r="C40" s="25" t="s">
        <v>58</v>
      </c>
      <c r="D40" s="26" t="s">
        <v>59</v>
      </c>
      <c r="E40" s="27">
        <v>50000</v>
      </c>
      <c r="F40" s="14" t="s">
        <v>15</v>
      </c>
      <c r="G40" s="10">
        <v>0.14000000000000001</v>
      </c>
      <c r="H40" s="28">
        <f t="shared" si="0"/>
        <v>0.14700000000000002</v>
      </c>
      <c r="I40" s="21">
        <v>5</v>
      </c>
      <c r="J40" s="29">
        <f t="shared" si="1"/>
        <v>7000.0000000000009</v>
      </c>
      <c r="K40" s="30">
        <f t="shared" si="2"/>
        <v>7350.0000000000009</v>
      </c>
      <c r="L40" s="56" t="s">
        <v>167</v>
      </c>
      <c r="M40" s="13">
        <v>0.13</v>
      </c>
      <c r="N40" s="22">
        <v>5</v>
      </c>
      <c r="O40" s="31">
        <f t="shared" si="3"/>
        <v>6500</v>
      </c>
      <c r="P40" s="47">
        <f t="shared" si="4"/>
        <v>6825</v>
      </c>
      <c r="Q40" s="49"/>
      <c r="R40" s="49"/>
      <c r="S40" s="49"/>
      <c r="T40" s="49"/>
      <c r="U40" s="50">
        <v>368884</v>
      </c>
    </row>
    <row r="41" spans="1:21" ht="67.5" x14ac:dyDescent="0.2">
      <c r="A41" s="25" t="s">
        <v>57</v>
      </c>
      <c r="B41" s="25" t="s">
        <v>12</v>
      </c>
      <c r="C41" s="25" t="s">
        <v>61</v>
      </c>
      <c r="D41" s="26" t="s">
        <v>62</v>
      </c>
      <c r="E41" s="27">
        <v>70000</v>
      </c>
      <c r="F41" s="14" t="s">
        <v>15</v>
      </c>
      <c r="G41" s="10">
        <v>0.28999999999999998</v>
      </c>
      <c r="H41" s="28">
        <f t="shared" si="0"/>
        <v>0.30449999999999999</v>
      </c>
      <c r="I41" s="21">
        <v>5</v>
      </c>
      <c r="J41" s="29">
        <f t="shared" si="1"/>
        <v>20300</v>
      </c>
      <c r="K41" s="30">
        <f t="shared" si="2"/>
        <v>21315</v>
      </c>
      <c r="L41" s="56" t="s">
        <v>174</v>
      </c>
      <c r="M41" s="13">
        <v>0.217</v>
      </c>
      <c r="N41" s="22">
        <v>5</v>
      </c>
      <c r="O41" s="31">
        <f t="shared" si="3"/>
        <v>15190</v>
      </c>
      <c r="P41" s="47">
        <f t="shared" si="4"/>
        <v>15949.5</v>
      </c>
      <c r="Q41" s="49"/>
      <c r="R41" s="49"/>
      <c r="S41" s="49"/>
      <c r="T41" s="49"/>
      <c r="U41" s="50">
        <v>362795</v>
      </c>
    </row>
    <row r="42" spans="1:21" ht="67.5" x14ac:dyDescent="0.2">
      <c r="A42" s="25" t="s">
        <v>60</v>
      </c>
      <c r="B42" s="25" t="s">
        <v>12</v>
      </c>
      <c r="C42" s="25" t="s">
        <v>64</v>
      </c>
      <c r="D42" s="26" t="s">
        <v>35</v>
      </c>
      <c r="E42" s="27">
        <v>40000</v>
      </c>
      <c r="F42" s="14" t="s">
        <v>15</v>
      </c>
      <c r="G42" s="10">
        <v>0.28999999999999998</v>
      </c>
      <c r="H42" s="28">
        <f t="shared" si="0"/>
        <v>0.30449999999999999</v>
      </c>
      <c r="I42" s="21">
        <v>5</v>
      </c>
      <c r="J42" s="29">
        <f t="shared" si="1"/>
        <v>11600</v>
      </c>
      <c r="K42" s="30">
        <f t="shared" si="2"/>
        <v>12180</v>
      </c>
      <c r="L42" s="56" t="s">
        <v>175</v>
      </c>
      <c r="M42" s="13">
        <v>0.24299999999999999</v>
      </c>
      <c r="N42" s="22">
        <v>5</v>
      </c>
      <c r="O42" s="31">
        <f t="shared" si="3"/>
        <v>9720</v>
      </c>
      <c r="P42" s="47">
        <f t="shared" si="4"/>
        <v>10206</v>
      </c>
      <c r="Q42" s="49"/>
      <c r="R42" s="49"/>
      <c r="S42" s="49"/>
      <c r="T42" s="49"/>
      <c r="U42" s="50">
        <v>362799</v>
      </c>
    </row>
    <row r="43" spans="1:21" ht="27" x14ac:dyDescent="0.2">
      <c r="A43" s="25" t="s">
        <v>63</v>
      </c>
      <c r="B43" s="25"/>
      <c r="C43" s="33" t="s">
        <v>86</v>
      </c>
      <c r="D43" s="33" t="s">
        <v>87</v>
      </c>
      <c r="E43" s="27">
        <v>40000</v>
      </c>
      <c r="F43" s="14" t="s">
        <v>15</v>
      </c>
      <c r="G43" s="10">
        <v>0.16</v>
      </c>
      <c r="H43" s="28">
        <f t="shared" si="0"/>
        <v>0.16800000000000001</v>
      </c>
      <c r="I43" s="21">
        <v>5</v>
      </c>
      <c r="J43" s="29">
        <f t="shared" si="1"/>
        <v>6400</v>
      </c>
      <c r="K43" s="30">
        <f t="shared" si="2"/>
        <v>6720</v>
      </c>
      <c r="L43" s="52" t="s">
        <v>149</v>
      </c>
      <c r="M43" s="13">
        <v>0.17</v>
      </c>
      <c r="N43" s="22">
        <v>5</v>
      </c>
      <c r="O43" s="31">
        <f t="shared" si="3"/>
        <v>6800.0000000000009</v>
      </c>
      <c r="P43" s="47">
        <f t="shared" si="4"/>
        <v>7140.0000000000009</v>
      </c>
      <c r="Q43" s="49"/>
      <c r="R43" s="49"/>
      <c r="S43" s="49"/>
      <c r="T43" s="49"/>
      <c r="U43" s="50">
        <v>367614</v>
      </c>
    </row>
    <row r="44" spans="1:21" ht="40.5" x14ac:dyDescent="0.2">
      <c r="A44" s="25" t="s">
        <v>65</v>
      </c>
      <c r="B44" s="25"/>
      <c r="C44" s="33" t="s">
        <v>88</v>
      </c>
      <c r="D44" s="26" t="s">
        <v>121</v>
      </c>
      <c r="E44" s="27">
        <v>50000</v>
      </c>
      <c r="F44" s="14" t="s">
        <v>15</v>
      </c>
      <c r="G44" s="10">
        <v>0.31</v>
      </c>
      <c r="H44" s="28">
        <f t="shared" si="0"/>
        <v>0.32550000000000001</v>
      </c>
      <c r="I44" s="21">
        <v>5</v>
      </c>
      <c r="J44" s="29">
        <f t="shared" si="1"/>
        <v>15500</v>
      </c>
      <c r="K44" s="30">
        <f t="shared" si="2"/>
        <v>16275</v>
      </c>
      <c r="L44" s="56" t="s">
        <v>150</v>
      </c>
      <c r="M44" s="13">
        <v>9.1999999999999998E-2</v>
      </c>
      <c r="N44" s="22">
        <v>5</v>
      </c>
      <c r="O44" s="31">
        <f t="shared" si="3"/>
        <v>4600</v>
      </c>
      <c r="P44" s="47">
        <f t="shared" si="4"/>
        <v>4830</v>
      </c>
      <c r="Q44" s="49"/>
      <c r="R44" s="49"/>
      <c r="S44" s="49"/>
      <c r="T44" s="49"/>
      <c r="U44" s="50">
        <v>367525</v>
      </c>
    </row>
    <row r="45" spans="1:21" ht="162" x14ac:dyDescent="0.2">
      <c r="A45" s="25" t="s">
        <v>69</v>
      </c>
      <c r="B45" s="25" t="s">
        <v>66</v>
      </c>
      <c r="C45" s="25" t="s">
        <v>67</v>
      </c>
      <c r="D45" s="25" t="s">
        <v>68</v>
      </c>
      <c r="E45" s="27">
        <v>15000</v>
      </c>
      <c r="F45" s="14" t="s">
        <v>15</v>
      </c>
      <c r="G45" s="10">
        <v>0.19</v>
      </c>
      <c r="H45" s="28">
        <f t="shared" si="0"/>
        <v>0.19950000000000001</v>
      </c>
      <c r="I45" s="21">
        <v>5</v>
      </c>
      <c r="J45" s="29">
        <f t="shared" si="1"/>
        <v>2850</v>
      </c>
      <c r="K45" s="30">
        <f t="shared" si="2"/>
        <v>2992.5</v>
      </c>
      <c r="L45" s="52" t="s">
        <v>170</v>
      </c>
      <c r="M45" s="13">
        <v>0.14499999999999999</v>
      </c>
      <c r="N45" s="22">
        <v>5</v>
      </c>
      <c r="O45" s="31">
        <f t="shared" si="3"/>
        <v>2175</v>
      </c>
      <c r="P45" s="47">
        <f t="shared" si="4"/>
        <v>2283.75</v>
      </c>
      <c r="Q45" s="49"/>
      <c r="R45" s="49"/>
      <c r="S45" s="49"/>
      <c r="T45" s="49"/>
      <c r="U45" s="50" t="s">
        <v>132</v>
      </c>
    </row>
    <row r="46" spans="1:21" ht="175.5" x14ac:dyDescent="0.2">
      <c r="A46" s="25" t="s">
        <v>72</v>
      </c>
      <c r="B46" s="25" t="s">
        <v>66</v>
      </c>
      <c r="C46" s="25" t="s">
        <v>70</v>
      </c>
      <c r="D46" s="25" t="s">
        <v>71</v>
      </c>
      <c r="E46" s="27">
        <v>10000</v>
      </c>
      <c r="F46" s="14" t="s">
        <v>15</v>
      </c>
      <c r="G46" s="10">
        <v>0.39</v>
      </c>
      <c r="H46" s="28">
        <f t="shared" si="0"/>
        <v>0.40950000000000003</v>
      </c>
      <c r="I46" s="21">
        <v>5</v>
      </c>
      <c r="J46" s="29">
        <f t="shared" si="1"/>
        <v>3900</v>
      </c>
      <c r="K46" s="30">
        <f t="shared" si="2"/>
        <v>4095.0000000000005</v>
      </c>
      <c r="L46" s="56" t="s">
        <v>168</v>
      </c>
      <c r="M46" s="13">
        <v>0.15</v>
      </c>
      <c r="N46" s="22">
        <v>5</v>
      </c>
      <c r="O46" s="31">
        <f t="shared" si="3"/>
        <v>1500</v>
      </c>
      <c r="P46" s="47">
        <f t="shared" si="4"/>
        <v>1575</v>
      </c>
      <c r="Q46" s="49"/>
      <c r="R46" s="49"/>
      <c r="S46" s="49"/>
      <c r="T46" s="49"/>
      <c r="U46" s="50" t="s">
        <v>135</v>
      </c>
    </row>
    <row r="47" spans="1:21" ht="175.5" x14ac:dyDescent="0.2">
      <c r="A47" s="25" t="s">
        <v>75</v>
      </c>
      <c r="B47" s="25" t="s">
        <v>66</v>
      </c>
      <c r="C47" s="25" t="s">
        <v>73</v>
      </c>
      <c r="D47" s="25" t="s">
        <v>74</v>
      </c>
      <c r="E47" s="27">
        <v>80000</v>
      </c>
      <c r="F47" s="14" t="s">
        <v>15</v>
      </c>
      <c r="G47" s="10">
        <v>0.39</v>
      </c>
      <c r="H47" s="28">
        <f t="shared" si="0"/>
        <v>0.40950000000000003</v>
      </c>
      <c r="I47" s="21">
        <v>5</v>
      </c>
      <c r="J47" s="29">
        <f t="shared" si="1"/>
        <v>31200</v>
      </c>
      <c r="K47" s="30">
        <f t="shared" si="2"/>
        <v>32760.000000000004</v>
      </c>
      <c r="L47" s="56" t="s">
        <v>169</v>
      </c>
      <c r="M47" s="13">
        <v>0.38</v>
      </c>
      <c r="N47" s="22">
        <v>5</v>
      </c>
      <c r="O47" s="31">
        <f t="shared" si="3"/>
        <v>30400</v>
      </c>
      <c r="P47" s="47">
        <f t="shared" si="4"/>
        <v>31920</v>
      </c>
      <c r="Q47" s="49"/>
      <c r="R47" s="49"/>
      <c r="S47" s="49"/>
      <c r="T47" s="49"/>
      <c r="U47" s="50" t="s">
        <v>134</v>
      </c>
    </row>
    <row r="48" spans="1:21" ht="81" x14ac:dyDescent="0.2">
      <c r="A48" s="25" t="s">
        <v>78</v>
      </c>
      <c r="B48" s="25" t="s">
        <v>66</v>
      </c>
      <c r="C48" s="25" t="s">
        <v>76</v>
      </c>
      <c r="D48" s="26" t="s">
        <v>77</v>
      </c>
      <c r="E48" s="27">
        <v>450000</v>
      </c>
      <c r="F48" s="14" t="s">
        <v>15</v>
      </c>
      <c r="G48" s="10">
        <v>0.13</v>
      </c>
      <c r="H48" s="28">
        <f t="shared" si="0"/>
        <v>0.13650000000000001</v>
      </c>
      <c r="I48" s="21">
        <v>5</v>
      </c>
      <c r="J48" s="29">
        <f t="shared" si="1"/>
        <v>58500</v>
      </c>
      <c r="K48" s="30">
        <f t="shared" si="2"/>
        <v>61425.000000000007</v>
      </c>
      <c r="L48" s="52" t="s">
        <v>171</v>
      </c>
      <c r="M48" s="13">
        <v>0.10199999999999999</v>
      </c>
      <c r="N48" s="22">
        <v>5</v>
      </c>
      <c r="O48" s="31">
        <f t="shared" si="3"/>
        <v>45900</v>
      </c>
      <c r="P48" s="47">
        <f t="shared" si="4"/>
        <v>48195</v>
      </c>
      <c r="Q48" s="49"/>
      <c r="R48" s="49"/>
      <c r="S48" s="49"/>
      <c r="T48" s="49"/>
      <c r="U48" s="50" t="s">
        <v>136</v>
      </c>
    </row>
    <row r="49" spans="1:21" ht="40.5" x14ac:dyDescent="0.2">
      <c r="A49" s="25" t="s">
        <v>82</v>
      </c>
      <c r="B49" s="25" t="s">
        <v>79</v>
      </c>
      <c r="C49" s="25" t="s">
        <v>80</v>
      </c>
      <c r="D49" s="26" t="s">
        <v>81</v>
      </c>
      <c r="E49" s="27">
        <v>220000</v>
      </c>
      <c r="F49" s="14" t="s">
        <v>15</v>
      </c>
      <c r="G49" s="10">
        <v>0.1</v>
      </c>
      <c r="H49" s="28">
        <f t="shared" si="0"/>
        <v>0.10500000000000001</v>
      </c>
      <c r="I49" s="21">
        <v>5</v>
      </c>
      <c r="J49" s="29">
        <f t="shared" si="1"/>
        <v>22000</v>
      </c>
      <c r="K49" s="30">
        <f t="shared" si="2"/>
        <v>23100.000000000004</v>
      </c>
      <c r="L49" s="52" t="s">
        <v>172</v>
      </c>
      <c r="M49" s="13">
        <v>8.2000000000000003E-2</v>
      </c>
      <c r="N49" s="22">
        <v>5</v>
      </c>
      <c r="O49" s="31">
        <f t="shared" si="3"/>
        <v>18040</v>
      </c>
      <c r="P49" s="47">
        <f t="shared" si="4"/>
        <v>18942</v>
      </c>
      <c r="Q49" s="49"/>
      <c r="R49" s="49"/>
      <c r="S49" s="49"/>
      <c r="T49" s="49"/>
      <c r="U49" s="50">
        <v>367300</v>
      </c>
    </row>
    <row r="50" spans="1:21" ht="40.5" x14ac:dyDescent="0.2">
      <c r="A50" s="25" t="s">
        <v>85</v>
      </c>
      <c r="B50" s="25" t="s">
        <v>79</v>
      </c>
      <c r="C50" s="25" t="s">
        <v>83</v>
      </c>
      <c r="D50" s="26" t="s">
        <v>84</v>
      </c>
      <c r="E50" s="27">
        <v>450000</v>
      </c>
      <c r="F50" s="14" t="s">
        <v>15</v>
      </c>
      <c r="G50" s="10">
        <v>4.4999999999999998E-2</v>
      </c>
      <c r="H50" s="28">
        <f t="shared" si="0"/>
        <v>4.725E-2</v>
      </c>
      <c r="I50" s="21">
        <v>5</v>
      </c>
      <c r="J50" s="29">
        <f t="shared" si="1"/>
        <v>20250</v>
      </c>
      <c r="K50" s="30">
        <f t="shared" si="2"/>
        <v>21262.5</v>
      </c>
      <c r="L50" s="52" t="s">
        <v>173</v>
      </c>
      <c r="M50" s="13">
        <v>3.3000000000000002E-2</v>
      </c>
      <c r="N50" s="22">
        <v>5</v>
      </c>
      <c r="O50" s="31">
        <f t="shared" si="3"/>
        <v>14850</v>
      </c>
      <c r="P50" s="47">
        <f t="shared" si="4"/>
        <v>15592.5</v>
      </c>
      <c r="Q50" s="49"/>
      <c r="R50" s="49"/>
      <c r="S50" s="49"/>
      <c r="T50" s="49"/>
      <c r="U50" s="50">
        <v>364815</v>
      </c>
    </row>
    <row r="51" spans="1:21" x14ac:dyDescent="0.2">
      <c r="A51" s="25"/>
      <c r="B51" s="25"/>
      <c r="C51" s="25"/>
      <c r="D51" s="34" t="s">
        <v>92</v>
      </c>
      <c r="E51" s="27">
        <f>SUM(E26:E50)</f>
        <v>3339000</v>
      </c>
      <c r="F51" s="1"/>
      <c r="G51" s="10"/>
      <c r="H51" s="35"/>
      <c r="I51" s="23"/>
      <c r="J51" s="12">
        <f>SUM(J26:J50)</f>
        <v>440600</v>
      </c>
      <c r="K51" s="36">
        <f>SUM(K26:K50)</f>
        <v>462630</v>
      </c>
      <c r="L51" s="52"/>
      <c r="M51" s="13"/>
      <c r="N51" s="22"/>
      <c r="O51" s="31">
        <f>SUM(O26:O50)</f>
        <v>349985</v>
      </c>
      <c r="P51" s="47">
        <f>SUM(P26:P50)</f>
        <v>367484.25</v>
      </c>
      <c r="Q51" s="49"/>
      <c r="R51" s="49"/>
      <c r="S51" s="49"/>
      <c r="T51" s="49"/>
      <c r="U51" s="49"/>
    </row>
    <row r="52" spans="1:21" x14ac:dyDescent="0.2">
      <c r="A52" s="37"/>
      <c r="B52" s="37"/>
      <c r="C52" s="37"/>
      <c r="D52" s="37"/>
      <c r="E52" s="37"/>
      <c r="F52" s="37"/>
      <c r="G52" s="38"/>
      <c r="H52" s="37"/>
      <c r="I52" s="39"/>
      <c r="J52" s="40"/>
      <c r="K52" s="40"/>
      <c r="L52" s="53"/>
      <c r="M52" s="38"/>
      <c r="N52" s="39"/>
      <c r="O52" s="40"/>
      <c r="P52" s="40"/>
    </row>
    <row r="53" spans="1:21" x14ac:dyDescent="0.2">
      <c r="C53" s="41"/>
    </row>
    <row r="54" spans="1:21" x14ac:dyDescent="0.2">
      <c r="C54" s="42"/>
    </row>
    <row r="56" spans="1:21" x14ac:dyDescent="0.2">
      <c r="C56" s="58"/>
      <c r="D56" s="58"/>
    </row>
    <row r="70" spans="3:3" x14ac:dyDescent="0.2">
      <c r="C70" s="41"/>
    </row>
    <row r="71" spans="3:3" x14ac:dyDescent="0.2">
      <c r="C71" s="41"/>
    </row>
    <row r="80" spans="3:3" x14ac:dyDescent="0.2">
      <c r="C80" s="41"/>
    </row>
    <row r="81" spans="3:3" x14ac:dyDescent="0.2">
      <c r="C81" s="41"/>
    </row>
    <row r="82" spans="3:3" x14ac:dyDescent="0.2">
      <c r="C82" s="41"/>
    </row>
    <row r="83" spans="3:3" x14ac:dyDescent="0.2">
      <c r="C83" s="41"/>
    </row>
    <row r="84" spans="3:3" x14ac:dyDescent="0.2">
      <c r="C84" s="41"/>
    </row>
    <row r="85" spans="3:3" x14ac:dyDescent="0.2">
      <c r="C85" s="41"/>
    </row>
    <row r="86" spans="3:3" x14ac:dyDescent="0.2">
      <c r="C86" s="41"/>
    </row>
    <row r="87" spans="3:3" x14ac:dyDescent="0.2">
      <c r="C87" s="41"/>
    </row>
    <row r="88" spans="3:3" x14ac:dyDescent="0.2">
      <c r="C88" s="41"/>
    </row>
    <row r="89" spans="3:3" x14ac:dyDescent="0.2">
      <c r="C89" s="41"/>
    </row>
    <row r="90" spans="3:3" x14ac:dyDescent="0.2">
      <c r="C90" s="41"/>
    </row>
    <row r="91" spans="3:3" x14ac:dyDescent="0.2">
      <c r="C91" s="41"/>
    </row>
    <row r="92" spans="3:3" x14ac:dyDescent="0.2">
      <c r="C92" s="41"/>
    </row>
    <row r="93" spans="3:3" x14ac:dyDescent="0.2">
      <c r="C93" s="41"/>
    </row>
    <row r="94" spans="3:3" x14ac:dyDescent="0.2">
      <c r="C94" s="41"/>
    </row>
  </sheetData>
  <mergeCells count="33">
    <mergeCell ref="M23:P23"/>
    <mergeCell ref="L23:L24"/>
    <mergeCell ref="C1:D1"/>
    <mergeCell ref="A22:K22"/>
    <mergeCell ref="E23:E24"/>
    <mergeCell ref="F23:F24"/>
    <mergeCell ref="G23:K23"/>
    <mergeCell ref="A18:L18"/>
    <mergeCell ref="A11:L11"/>
    <mergeCell ref="C2:D2"/>
    <mergeCell ref="A3:L3"/>
    <mergeCell ref="A4:L4"/>
    <mergeCell ref="A5:L5"/>
    <mergeCell ref="A6:L6"/>
    <mergeCell ref="A7:L7"/>
    <mergeCell ref="A8:L8"/>
    <mergeCell ref="C56:D56"/>
    <mergeCell ref="D23:D24"/>
    <mergeCell ref="C23:C24"/>
    <mergeCell ref="B23:B24"/>
    <mergeCell ref="A23:A24"/>
    <mergeCell ref="C25:D25"/>
    <mergeCell ref="A9:L9"/>
    <mergeCell ref="A10:L10"/>
    <mergeCell ref="A14:L14"/>
    <mergeCell ref="A12:L12"/>
    <mergeCell ref="A13:L13"/>
    <mergeCell ref="A21:L21"/>
    <mergeCell ref="A15:L15"/>
    <mergeCell ref="A20:L20"/>
    <mergeCell ref="A16:L16"/>
    <mergeCell ref="A17:L17"/>
    <mergeCell ref="A19:L19"/>
  </mergeCells>
  <phoneticPr fontId="9" type="noConversion"/>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058AA-E907-4E3C-B0B1-4903D169A217}">
  <dimension ref="M9:M35"/>
  <sheetViews>
    <sheetView topLeftCell="D1" zoomScaleNormal="100" workbookViewId="0">
      <selection activeCell="U29" sqref="U29"/>
    </sheetView>
  </sheetViews>
  <sheetFormatPr defaultRowHeight="15" x14ac:dyDescent="0.25"/>
  <cols>
    <col min="21" max="21" width="15.140625" customWidth="1"/>
  </cols>
  <sheetData>
    <row r="9" spans="13:13" x14ac:dyDescent="0.25">
      <c r="M9" t="s">
        <v>151</v>
      </c>
    </row>
    <row r="10" spans="13:13" x14ac:dyDescent="0.25">
      <c r="M10" t="s">
        <v>153</v>
      </c>
    </row>
    <row r="11" spans="13:13" x14ac:dyDescent="0.25">
      <c r="M11" t="s">
        <v>152</v>
      </c>
    </row>
    <row r="13" spans="13:13" x14ac:dyDescent="0.25">
      <c r="M13" t="s">
        <v>154</v>
      </c>
    </row>
    <row r="15" spans="13:13" x14ac:dyDescent="0.25">
      <c r="M15" t="s">
        <v>155</v>
      </c>
    </row>
    <row r="17" spans="13:13" x14ac:dyDescent="0.25">
      <c r="M17" t="s">
        <v>156</v>
      </c>
    </row>
    <row r="20" spans="13:13" x14ac:dyDescent="0.25">
      <c r="M20" t="s">
        <v>157</v>
      </c>
    </row>
    <row r="23" spans="13:13" ht="13.5" customHeight="1" x14ac:dyDescent="0.25">
      <c r="M23" t="s">
        <v>158</v>
      </c>
    </row>
    <row r="24" spans="13:13" ht="13.5" customHeight="1" x14ac:dyDescent="0.25">
      <c r="M24" t="s">
        <v>159</v>
      </c>
    </row>
    <row r="25" spans="13:13" ht="13.5" customHeight="1" x14ac:dyDescent="0.25">
      <c r="M25" t="s">
        <v>157</v>
      </c>
    </row>
    <row r="27" spans="13:13" x14ac:dyDescent="0.25">
      <c r="M27" t="s">
        <v>161</v>
      </c>
    </row>
    <row r="30" spans="13:13" x14ac:dyDescent="0.25">
      <c r="M30" t="s">
        <v>160</v>
      </c>
    </row>
    <row r="32" spans="13:13" x14ac:dyDescent="0.25">
      <c r="M32" t="s">
        <v>163</v>
      </c>
    </row>
    <row r="34" spans="13:13" x14ac:dyDescent="0.25">
      <c r="M34" t="s">
        <v>164</v>
      </c>
    </row>
    <row r="35" spans="13:13" x14ac:dyDescent="0.25">
      <c r="M35" t="s">
        <v>162</v>
      </c>
    </row>
  </sheetData>
  <pageMargins left="0.7" right="0.7" top="0.75" bottom="0.75" header="0.3" footer="0.3"/>
  <pageSetup paperSize="9" scale="4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kaina+ts</vt:lpstr>
      <vt:lpstr>ekonominio vertinimo kriterijai</vt:lpstr>
      <vt:lpstr>'ekonominio vertinimo kriterijai'!Print_Area</vt:lpstr>
      <vt:lpstr>'kaina+ts'!Print_Area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2025-03-18T08:39:47Z</dcterms:created>
  <dcterms:modified xsi:type="dcterms:W3CDTF">2025-03-18T08:39:51Z</dcterms:modified>
</cp:coreProperties>
</file>