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jarusauskaite\Desktop\MANO PIRKIMAI\SUTARTYS\14614-6 Reagentai ir kontrastiniai preparatai\SUTARTYS\BIOEKSMA\"/>
    </mc:Choice>
  </mc:AlternateContent>
  <xr:revisionPtr revIDLastSave="0" documentId="13_ncr:1_{FA9DF54F-BD3E-4398-BD01-FCDEAB653AE0}" xr6:coauthVersionLast="47" xr6:coauthVersionMax="47" xr10:uidLastSave="{00000000-0000-0000-0000-000000000000}"/>
  <bookViews>
    <workbookView xWindow="28680" yWindow="-120" windowWidth="29040" windowHeight="15720" xr2:uid="{00000000-000D-0000-FFFF-FFFF00000000}"/>
  </bookViews>
  <sheets>
    <sheet name="Pasiūlymas ir T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1" l="1"/>
  <c r="F39" i="1"/>
  <c r="H59" i="1"/>
  <c r="G54" i="1"/>
  <c r="G58" i="1" s="1"/>
  <c r="G59" i="1" s="1"/>
  <c r="G60" i="1" s="1"/>
  <c r="H44" i="1"/>
  <c r="G39" i="1"/>
  <c r="G43" i="1" s="1"/>
  <c r="G44" i="1" s="1"/>
  <c r="G45" i="1" s="1"/>
  <c r="G21" i="1"/>
  <c r="H43" i="1" l="1"/>
  <c r="H58" i="1"/>
</calcChain>
</file>

<file path=xl/sharedStrings.xml><?xml version="1.0" encoding="utf-8"?>
<sst xmlns="http://schemas.openxmlformats.org/spreadsheetml/2006/main" count="119" uniqueCount="90">
  <si>
    <t>REAGENTAI IR KONTRASTINIAI PREPARATAI</t>
  </si>
  <si>
    <t>Kam:</t>
  </si>
  <si>
    <t>Respublikinė Panevėžio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</si>
  <si>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</si>
  <si>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</si>
  <si>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</si>
  <si>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</si>
  <si>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</si>
  <si>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</si>
  <si>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</si>
  <si>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</si>
  <si>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</si>
  <si>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</si>
  <si>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</si>
  <si>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</si>
  <si>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</si>
  <si>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</si>
  <si>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</si>
  <si>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</si>
  <si>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</si>
  <si>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</si>
  <si>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</si>
  <si>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</si>
  <si>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</si>
  <si>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</si>
  <si>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</si>
  <si>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</si>
  <si>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</si>
  <si>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prekių kiekis per 36 mėnesius</t>
  </si>
  <si>
    <t>Mato vienetas</t>
  </si>
  <si>
    <t>Vieneto įkainis be PVM, Eur</t>
  </si>
  <si>
    <t>Vieneto įkainis su PVM, Eur</t>
  </si>
  <si>
    <t>Bendra kaina be PVM, Eur</t>
  </si>
  <si>
    <t>Gamintojas, komercinis prekės pavadinimas, prekės kodas (jei taikoma)</t>
  </si>
  <si>
    <t>Tiekėjo siūlomos prekės techniniai parametrai; kartu su pasiūlymu pateiktos gamintojo dokumentacijos lapo Nr., kuriame nurodyta parametrą patvirtinanti gamintojo inforrmacija</t>
  </si>
  <si>
    <t>Tinkamumas: tinkamas histologijai</t>
  </si>
  <si>
    <t>Suma be PVM</t>
  </si>
  <si>
    <t>Taikomas PVM dydis (%)</t>
  </si>
  <si>
    <t>PVM suma</t>
  </si>
  <si>
    <t>Suma su PVM</t>
  </si>
  <si>
    <t>Naudojimo paskirtis: Laboratoriniai tyrimai, tyrimai ir reagentų gamyba</t>
  </si>
  <si>
    <t>Chemiškai švarus</t>
  </si>
  <si>
    <t>19. DALIS</t>
  </si>
  <si>
    <t>NATRIO JODATAS (NAJO3)</t>
  </si>
  <si>
    <t>19.</t>
  </si>
  <si>
    <t>Natrio jodatas (NaJO3)</t>
  </si>
  <si>
    <t>19.1.</t>
  </si>
  <si>
    <t>g</t>
  </si>
  <si>
    <t>19.1.1.</t>
  </si>
  <si>
    <t>19.1.2.</t>
  </si>
  <si>
    <t>19.1.3.</t>
  </si>
  <si>
    <t>Dalies biudžetas su PVM: 181,5 Eur</t>
  </si>
  <si>
    <t>Chemiškai švari</t>
  </si>
  <si>
    <t>21. DALIS</t>
  </si>
  <si>
    <t>PIKRINO RŪGŠTIS</t>
  </si>
  <si>
    <t>21.</t>
  </si>
  <si>
    <t>Pikrino rūgštis</t>
  </si>
  <si>
    <t>21.1.</t>
  </si>
  <si>
    <t>21.1.1.</t>
  </si>
  <si>
    <t>21.1.2.</t>
  </si>
  <si>
    <t>21.1.3.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</si>
  <si>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</si>
  <si>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</si>
  <si>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</si>
  <si>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</si>
  <si>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</si>
  <si>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</si>
  <si>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</si>
  <si>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</si>
  <si>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</si>
  <si>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</si>
  <si>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</si>
  <si>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</si>
  <si>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</si>
  <si>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</si>
  <si>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</si>
  <si>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</si>
  <si>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</si>
  <si>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</si>
  <si>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</si>
  <si>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</si>
  <si>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</si>
  <si>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</si>
  <si>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14614-6 2025-06-13 11:26:11</t>
  </si>
  <si>
    <t>PIRKIMO SĄLYGŲ 1 PRIEDO "PASIŪLYMO FORMA IR TECHNINĖ SPECIFIKACIJA" PRIEDAS</t>
  </si>
  <si>
    <t>Vilnius</t>
  </si>
  <si>
    <t>UAB "BIOEKSMA"</t>
  </si>
  <si>
    <t>Tinkamas histologijai</t>
  </si>
  <si>
    <t>AnalytiChem; Sodium iodate a.r. 99.5+%; Kat. Nr. CL00.1467.0100</t>
  </si>
  <si>
    <t>VWR; Picric acid 10 g/l in aqueous solution Reag. Ph. Eur. 1065801; Kat. Nr. 87897.180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</si>
</sst>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
      <u/>
      <sz val="11"/>
      <color theme="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8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23"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4" borderId="0" xfId="0" applyFont="1" applyFill="1" applyAlignment="1">
      <alignment horizontal="center" vertical="center" wrapText="1"/>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vertical="center" wrapText="1"/>
    </xf>
    <xf numFmtId="14" fontId="1" fillId="5" borderId="1" xfId="0" applyNumberFormat="1" applyFont="1" applyFill="1" applyBorder="1" applyProtection="1">
      <protection locked="0"/>
    </xf>
    <xf numFmtId="0" fontId="1" fillId="4" borderId="23" xfId="0" applyFont="1" applyFill="1" applyBorder="1" applyAlignment="1">
      <alignment horizontal="left" vertical="center"/>
    </xf>
    <xf numFmtId="0" fontId="1" fillId="4" borderId="23" xfId="0" applyFont="1" applyFill="1" applyBorder="1" applyAlignment="1">
      <alignment horizontal="center" vertical="center"/>
    </xf>
    <xf numFmtId="0" fontId="6" fillId="5" borderId="23" xfId="1" applyFont="1" applyFill="1" applyBorder="1" applyAlignment="1" applyProtection="1">
      <alignment wrapText="1"/>
      <protection locked="0"/>
    </xf>
    <xf numFmtId="0" fontId="2" fillId="4" borderId="23" xfId="0" applyFont="1" applyFill="1" applyBorder="1" applyAlignment="1">
      <alignment horizontal="left" vertical="center" wrapText="1"/>
    </xf>
    <xf numFmtId="164" fontId="2" fillId="4" borderId="23" xfId="0" applyNumberFormat="1" applyFont="1" applyFill="1" applyBorder="1" applyAlignment="1">
      <alignment horizontal="center" vertical="center" wrapText="1"/>
    </xf>
    <xf numFmtId="164" fontId="1" fillId="4" borderId="23" xfId="0" applyNumberFormat="1" applyFont="1" applyFill="1" applyBorder="1" applyAlignment="1">
      <alignment horizontal="center" vertical="center" wrapText="1"/>
    </xf>
    <xf numFmtId="164" fontId="1" fillId="6" borderId="23" xfId="0" applyNumberFormat="1" applyFont="1" applyFill="1" applyBorder="1" applyAlignment="1" applyProtection="1">
      <alignment horizontal="center" vertical="center" wrapText="1"/>
      <protection locked="0"/>
    </xf>
    <xf numFmtId="0" fontId="2" fillId="4" borderId="23" xfId="0" applyFont="1" applyFill="1" applyBorder="1" applyAlignment="1">
      <alignment horizontal="left" vertical="center"/>
    </xf>
    <xf numFmtId="164" fontId="2" fillId="4" borderId="23" xfId="0" applyNumberFormat="1" applyFont="1" applyFill="1" applyBorder="1" applyAlignment="1">
      <alignment wrapText="1"/>
    </xf>
    <xf numFmtId="0" fontId="6" fillId="5" borderId="23" xfId="1" applyFont="1" applyFill="1" applyBorder="1" applyAlignment="1" applyProtection="1">
      <alignment vertical="top" wrapText="1"/>
      <protection locked="0"/>
    </xf>
    <xf numFmtId="0" fontId="1" fillId="7" borderId="23" xfId="0"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vantorsciences.com/export/en/product/4632116/picric-acid-10-gl-in-aqueous-solution-reag-ph-eur-1065801" TargetMode="External"/><Relationship Id="rId1" Type="http://schemas.openxmlformats.org/officeDocument/2006/relationships/hyperlink" Target="https://www.chemlab-analytical.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0"/>
  <sheetViews>
    <sheetView tabSelected="1" topLeftCell="A42" workbookViewId="0">
      <selection activeCell="A64" sqref="A64:XFD137"/>
    </sheetView>
  </sheetViews>
  <sheetFormatPr defaultColWidth="10.69921875" defaultRowHeight="14.4" x14ac:dyDescent="0.3"/>
  <cols>
    <col min="1" max="1" width="9.19921875" style="1" customWidth="1"/>
    <col min="2" max="2" width="57" style="1" customWidth="1"/>
    <col min="3" max="3" width="18.8984375" style="12" customWidth="1"/>
    <col min="4" max="4" width="14.5" style="1" customWidth="1"/>
    <col min="5" max="6" width="13.19921875" style="12" customWidth="1"/>
    <col min="7" max="7" width="15.19921875" style="10" customWidth="1"/>
    <col min="8" max="8" width="30.09765625" style="12" customWidth="1"/>
    <col min="9" max="9" width="60.59765625" style="1" customWidth="1"/>
    <col min="10" max="15" width="25" style="1" customWidth="1"/>
    <col min="16" max="16" width="10.69921875" style="1" customWidth="1"/>
    <col min="17" max="16384" width="10.69921875" style="1"/>
  </cols>
  <sheetData>
    <row r="2" spans="1:6" x14ac:dyDescent="0.3">
      <c r="A2" s="13" t="s">
        <v>84</v>
      </c>
      <c r="B2" s="2"/>
    </row>
    <row r="3" spans="1:6" x14ac:dyDescent="0.3">
      <c r="B3" s="3"/>
    </row>
    <row r="4" spans="1:6" x14ac:dyDescent="0.3">
      <c r="A4" s="13" t="s">
        <v>0</v>
      </c>
      <c r="B4" s="2"/>
    </row>
    <row r="5" spans="1:6" x14ac:dyDescent="0.3">
      <c r="A5" s="2"/>
      <c r="B5" s="2"/>
    </row>
    <row r="6" spans="1:6" x14ac:dyDescent="0.3">
      <c r="A6" s="1" t="s">
        <v>1</v>
      </c>
      <c r="B6" s="13" t="s">
        <v>2</v>
      </c>
    </row>
    <row r="7" spans="1:6" x14ac:dyDescent="0.3">
      <c r="B7" s="2"/>
    </row>
    <row r="8" spans="1:6" x14ac:dyDescent="0.3">
      <c r="A8" s="4" t="s">
        <v>3</v>
      </c>
      <c r="B8" s="31">
        <v>45839</v>
      </c>
    </row>
    <row r="9" spans="1:6" x14ac:dyDescent="0.3">
      <c r="A9" s="4" t="s">
        <v>4</v>
      </c>
      <c r="B9" s="14"/>
    </row>
    <row r="10" spans="1:6" x14ac:dyDescent="0.3">
      <c r="A10" s="4" t="s">
        <v>5</v>
      </c>
      <c r="B10" s="14" t="s">
        <v>85</v>
      </c>
    </row>
    <row r="12" spans="1:6" ht="15.6" x14ac:dyDescent="0.3">
      <c r="A12" s="50" t="s">
        <v>6</v>
      </c>
      <c r="B12" s="51"/>
      <c r="C12" s="44" t="s">
        <v>86</v>
      </c>
      <c r="D12" s="45"/>
      <c r="E12" s="45"/>
      <c r="F12" s="46"/>
    </row>
    <row r="13" spans="1:6" ht="16.2" hidden="1" customHeight="1" x14ac:dyDescent="0.3">
      <c r="A13" s="55" t="s">
        <v>7</v>
      </c>
      <c r="B13" s="48"/>
      <c r="C13" s="44"/>
      <c r="D13" s="45"/>
      <c r="E13" s="45"/>
      <c r="F13" s="46"/>
    </row>
    <row r="14" spans="1:6" ht="16.2" hidden="1" customHeight="1" x14ac:dyDescent="0.3">
      <c r="A14" s="55" t="s">
        <v>8</v>
      </c>
      <c r="B14" s="48"/>
      <c r="C14" s="44"/>
      <c r="D14" s="45"/>
      <c r="E14" s="45"/>
      <c r="F14" s="46"/>
    </row>
    <row r="15" spans="1:6" ht="16.2" hidden="1" customHeight="1" x14ac:dyDescent="0.3">
      <c r="A15" s="50" t="s">
        <v>9</v>
      </c>
      <c r="B15" s="51"/>
      <c r="C15" s="44"/>
      <c r="D15" s="45"/>
      <c r="E15" s="45"/>
      <c r="F15" s="46"/>
    </row>
    <row r="16" spans="1:6" ht="63" hidden="1" customHeight="1" x14ac:dyDescent="0.3">
      <c r="A16" s="47" t="s">
        <v>10</v>
      </c>
      <c r="B16" s="48"/>
      <c r="C16" s="44"/>
      <c r="D16" s="45"/>
      <c r="E16" s="45"/>
      <c r="F16" s="46"/>
    </row>
    <row r="17" spans="1:7" ht="16.2" hidden="1" customHeight="1" x14ac:dyDescent="0.3">
      <c r="A17" s="50" t="s">
        <v>11</v>
      </c>
      <c r="B17" s="51"/>
      <c r="C17" s="44"/>
      <c r="D17" s="45"/>
      <c r="E17" s="45"/>
      <c r="F17" s="46"/>
    </row>
    <row r="18" spans="1:7" ht="16.2" hidden="1" customHeight="1" x14ac:dyDescent="0.3">
      <c r="A18" s="50" t="s">
        <v>12</v>
      </c>
      <c r="B18" s="51"/>
      <c r="C18" s="44"/>
      <c r="D18" s="45"/>
      <c r="E18" s="45"/>
      <c r="F18" s="46"/>
    </row>
    <row r="19" spans="1:7" ht="48" hidden="1" customHeight="1" x14ac:dyDescent="0.3">
      <c r="A19" s="50" t="s">
        <v>13</v>
      </c>
      <c r="B19" s="51"/>
      <c r="C19" s="44"/>
      <c r="D19" s="45"/>
      <c r="E19" s="45"/>
      <c r="F19" s="46"/>
    </row>
    <row r="20" spans="1:7" ht="55.2" hidden="1" customHeight="1" x14ac:dyDescent="0.3">
      <c r="A20" s="50" t="s">
        <v>14</v>
      </c>
      <c r="B20" s="51"/>
      <c r="C20" s="44"/>
      <c r="D20" s="45"/>
      <c r="E20" s="45"/>
      <c r="F20" s="46"/>
    </row>
    <row r="21" spans="1:7" ht="70.95" hidden="1" customHeight="1" x14ac:dyDescent="0.3">
      <c r="A21" s="52" t="s">
        <v>15</v>
      </c>
      <c r="B21" s="53"/>
      <c r="C21" s="56"/>
      <c r="D21" s="57"/>
      <c r="E21" s="57"/>
      <c r="F21" s="57"/>
      <c r="G21" s="28" t="str">
        <f>IF((SUMPRODUCT(--(C21=""))&gt;0), "Privaloma užpildyti, kai taikomi pašalinimo pagrindai", "")</f>
        <v>Privaloma užpildyti, kai taikomi pašalinimo pagrindai</v>
      </c>
    </row>
    <row r="22" spans="1:7" ht="18" customHeight="1" x14ac:dyDescent="0.3">
      <c r="A22" s="5"/>
      <c r="B22" s="5"/>
      <c r="C22" s="6"/>
      <c r="D22" s="6"/>
      <c r="E22" s="6"/>
      <c r="F22" s="6"/>
    </row>
    <row r="23" spans="1:7" hidden="1" x14ac:dyDescent="0.3">
      <c r="A23" s="49" t="s">
        <v>16</v>
      </c>
      <c r="B23" s="43"/>
      <c r="C23" s="43"/>
      <c r="D23" s="43"/>
      <c r="E23" s="43"/>
      <c r="F23" s="43"/>
    </row>
    <row r="24" spans="1:7" hidden="1" x14ac:dyDescent="0.3">
      <c r="A24" s="43" t="s">
        <v>17</v>
      </c>
      <c r="B24" s="43"/>
      <c r="C24" s="43"/>
      <c r="D24" s="43"/>
      <c r="E24" s="43"/>
      <c r="F24" s="43"/>
    </row>
    <row r="25" spans="1:7" hidden="1" x14ac:dyDescent="0.3">
      <c r="A25" s="43" t="s">
        <v>18</v>
      </c>
      <c r="B25" s="43"/>
      <c r="C25" s="43"/>
      <c r="D25" s="43"/>
      <c r="E25" s="43"/>
      <c r="F25" s="43"/>
    </row>
    <row r="26" spans="1:7" hidden="1" x14ac:dyDescent="0.3">
      <c r="A26" s="43" t="s">
        <v>19</v>
      </c>
      <c r="B26" s="43"/>
      <c r="C26" s="43"/>
      <c r="D26" s="43"/>
      <c r="E26" s="43"/>
      <c r="F26" s="43"/>
    </row>
    <row r="27" spans="1:7" hidden="1" x14ac:dyDescent="0.3">
      <c r="A27" s="43" t="s">
        <v>20</v>
      </c>
      <c r="B27" s="43"/>
      <c r="C27" s="43"/>
      <c r="D27" s="43"/>
      <c r="E27" s="43"/>
      <c r="F27" s="43"/>
    </row>
    <row r="28" spans="1:7" ht="31.95" hidden="1" customHeight="1" x14ac:dyDescent="0.3">
      <c r="A28" s="54" t="s">
        <v>21</v>
      </c>
      <c r="B28" s="43"/>
      <c r="C28" s="43"/>
      <c r="D28" s="43"/>
      <c r="E28" s="43"/>
      <c r="F28" s="43"/>
    </row>
    <row r="29" spans="1:7" hidden="1" x14ac:dyDescent="0.3">
      <c r="A29" s="43" t="s">
        <v>22</v>
      </c>
      <c r="B29" s="43"/>
      <c r="C29" s="43"/>
      <c r="D29" s="43"/>
      <c r="E29" s="43"/>
      <c r="F29" s="43"/>
    </row>
    <row r="30" spans="1:7" hidden="1" x14ac:dyDescent="0.3">
      <c r="A30" s="15" t="s">
        <v>23</v>
      </c>
      <c r="D30" s="16"/>
    </row>
    <row r="31" spans="1:7" hidden="1" x14ac:dyDescent="0.3">
      <c r="A31" s="15" t="s">
        <v>24</v>
      </c>
    </row>
    <row r="34" spans="1:9" x14ac:dyDescent="0.3">
      <c r="A34" s="13" t="s">
        <v>42</v>
      </c>
      <c r="B34" s="13" t="s">
        <v>43</v>
      </c>
    </row>
    <row r="36" spans="1:9" x14ac:dyDescent="0.3">
      <c r="A36" s="13" t="s">
        <v>25</v>
      </c>
    </row>
    <row r="37" spans="1:9" s="10" customFormat="1" ht="43.2" x14ac:dyDescent="0.3">
      <c r="A37" s="29" t="s">
        <v>26</v>
      </c>
      <c r="B37" s="29" t="s">
        <v>27</v>
      </c>
      <c r="C37" s="29" t="s">
        <v>28</v>
      </c>
      <c r="D37" s="29" t="s">
        <v>29</v>
      </c>
      <c r="E37" s="29" t="s">
        <v>30</v>
      </c>
      <c r="F37" s="29" t="s">
        <v>31</v>
      </c>
      <c r="G37" s="29" t="s">
        <v>32</v>
      </c>
      <c r="H37" s="29" t="s">
        <v>33</v>
      </c>
      <c r="I37" s="29" t="s">
        <v>34</v>
      </c>
    </row>
    <row r="38" spans="1:9" x14ac:dyDescent="0.3">
      <c r="A38" s="39" t="s">
        <v>44</v>
      </c>
      <c r="B38" s="39" t="s">
        <v>45</v>
      </c>
      <c r="C38" s="30"/>
      <c r="D38" s="33"/>
      <c r="E38" s="30"/>
      <c r="F38" s="30"/>
      <c r="G38" s="30"/>
      <c r="H38" s="26"/>
      <c r="I38" s="17"/>
    </row>
    <row r="39" spans="1:9" ht="28.8" x14ac:dyDescent="0.3">
      <c r="A39" s="32" t="s">
        <v>46</v>
      </c>
      <c r="B39" s="32" t="s">
        <v>45</v>
      </c>
      <c r="C39" s="30">
        <v>15</v>
      </c>
      <c r="D39" s="33" t="s">
        <v>47</v>
      </c>
      <c r="E39" s="38">
        <v>4</v>
      </c>
      <c r="F39" s="38">
        <f>E39*1.05</f>
        <v>4.2</v>
      </c>
      <c r="G39" s="37">
        <f>IF(ISBLANK(E39),"", PRODUCT(C39,E39))</f>
        <v>60</v>
      </c>
      <c r="H39" s="41" t="s">
        <v>88</v>
      </c>
      <c r="I39" s="17"/>
    </row>
    <row r="40" spans="1:9" x14ac:dyDescent="0.3">
      <c r="A40" s="17" t="s">
        <v>48</v>
      </c>
      <c r="B40" s="17" t="s">
        <v>35</v>
      </c>
      <c r="C40" s="30"/>
      <c r="D40" s="33"/>
      <c r="E40" s="37"/>
      <c r="F40" s="37"/>
      <c r="G40" s="37"/>
      <c r="H40" s="26"/>
      <c r="I40" s="18" t="s">
        <v>87</v>
      </c>
    </row>
    <row r="41" spans="1:9" x14ac:dyDescent="0.3">
      <c r="A41" s="17" t="s">
        <v>49</v>
      </c>
      <c r="B41" s="17" t="s">
        <v>40</v>
      </c>
      <c r="C41" s="30"/>
      <c r="D41" s="33"/>
      <c r="E41" s="37"/>
      <c r="F41" s="37"/>
      <c r="G41" s="37"/>
      <c r="H41" s="26"/>
      <c r="I41" s="18" t="s">
        <v>40</v>
      </c>
    </row>
    <row r="42" spans="1:9" x14ac:dyDescent="0.3">
      <c r="A42" s="17" t="s">
        <v>50</v>
      </c>
      <c r="B42" s="17" t="s">
        <v>41</v>
      </c>
      <c r="C42" s="30"/>
      <c r="D42" s="33"/>
      <c r="E42" s="37"/>
      <c r="F42" s="37"/>
      <c r="G42" s="37"/>
      <c r="H42" s="26"/>
      <c r="I42" s="18" t="s">
        <v>41</v>
      </c>
    </row>
    <row r="43" spans="1:9" x14ac:dyDescent="0.3">
      <c r="F43" s="25" t="s">
        <v>36</v>
      </c>
      <c r="G43" s="36">
        <f>IF((COUNT(C39:C42)&lt;&gt;COUNT(G39:G42)),"", ROUND(SUM(G39:G42),2))</f>
        <v>60</v>
      </c>
      <c r="H43" s="27" t="str">
        <f>IF((COUNT(C39:C42)&lt;&gt;COUNT(G39:G42)),"Neužpildytos visų objektų kainos", "")</f>
        <v/>
      </c>
    </row>
    <row r="44" spans="1:9" ht="28.8" x14ac:dyDescent="0.3">
      <c r="D44" s="40" t="s">
        <v>37</v>
      </c>
      <c r="E44" s="24">
        <v>5</v>
      </c>
      <c r="F44" s="25" t="s">
        <v>38</v>
      </c>
      <c r="G44" s="36">
        <f>IF(OR(G43="",E44=""),"", ROUND(PRODUCT(E44,G43)/100,2))</f>
        <v>3</v>
      </c>
      <c r="H44" s="27" t="str">
        <f>IF(E44="", "Nurodykite taikomą PVM dydį", "")</f>
        <v/>
      </c>
    </row>
    <row r="45" spans="1:9" x14ac:dyDescent="0.3">
      <c r="F45" s="25" t="s">
        <v>39</v>
      </c>
      <c r="G45" s="36">
        <f>IF(ISBLANK(G44), "", ROUND(SUM(G43:G44),2))</f>
        <v>63</v>
      </c>
      <c r="H45" s="27" t="s">
        <v>51</v>
      </c>
    </row>
    <row r="49" spans="1:9" x14ac:dyDescent="0.3">
      <c r="A49" s="13" t="s">
        <v>53</v>
      </c>
      <c r="B49" s="13" t="s">
        <v>54</v>
      </c>
    </row>
    <row r="51" spans="1:9" x14ac:dyDescent="0.3">
      <c r="A51" s="13" t="s">
        <v>25</v>
      </c>
    </row>
    <row r="52" spans="1:9" s="10" customFormat="1" ht="43.2" x14ac:dyDescent="0.3">
      <c r="A52" s="29" t="s">
        <v>26</v>
      </c>
      <c r="B52" s="29" t="s">
        <v>27</v>
      </c>
      <c r="C52" s="29" t="s">
        <v>28</v>
      </c>
      <c r="D52" s="29" t="s">
        <v>29</v>
      </c>
      <c r="E52" s="29" t="s">
        <v>30</v>
      </c>
      <c r="F52" s="29" t="s">
        <v>31</v>
      </c>
      <c r="G52" s="29" t="s">
        <v>32</v>
      </c>
      <c r="H52" s="29" t="s">
        <v>33</v>
      </c>
      <c r="I52" s="29" t="s">
        <v>34</v>
      </c>
    </row>
    <row r="53" spans="1:9" x14ac:dyDescent="0.3">
      <c r="A53" s="39" t="s">
        <v>55</v>
      </c>
      <c r="B53" s="39" t="s">
        <v>56</v>
      </c>
      <c r="C53" s="26"/>
      <c r="D53" s="17"/>
      <c r="E53" s="26"/>
      <c r="F53" s="26"/>
      <c r="G53" s="30"/>
      <c r="H53" s="26"/>
      <c r="I53" s="17"/>
    </row>
    <row r="54" spans="1:9" ht="43.2" x14ac:dyDescent="0.3">
      <c r="A54" s="32" t="s">
        <v>57</v>
      </c>
      <c r="B54" s="32" t="s">
        <v>56</v>
      </c>
      <c r="C54" s="30">
        <v>300</v>
      </c>
      <c r="D54" s="33" t="s">
        <v>47</v>
      </c>
      <c r="E54" s="38">
        <v>0.49</v>
      </c>
      <c r="F54" s="38">
        <f>E54*121</f>
        <v>59.29</v>
      </c>
      <c r="G54" s="37">
        <f>IF(ISBLANK(E54),"", PRODUCT(C54,E54))</f>
        <v>147</v>
      </c>
      <c r="H54" s="34" t="s">
        <v>89</v>
      </c>
      <c r="I54" s="17"/>
    </row>
    <row r="55" spans="1:9" x14ac:dyDescent="0.3">
      <c r="A55" s="17" t="s">
        <v>58</v>
      </c>
      <c r="B55" s="17" t="s">
        <v>35</v>
      </c>
      <c r="C55" s="30"/>
      <c r="D55" s="33"/>
      <c r="E55" s="37"/>
      <c r="F55" s="37"/>
      <c r="G55" s="37"/>
      <c r="H55" s="26"/>
      <c r="I55" s="42" t="s">
        <v>35</v>
      </c>
    </row>
    <row r="56" spans="1:9" x14ac:dyDescent="0.3">
      <c r="A56" s="17" t="s">
        <v>59</v>
      </c>
      <c r="B56" s="17" t="s">
        <v>40</v>
      </c>
      <c r="C56" s="30"/>
      <c r="D56" s="33"/>
      <c r="E56" s="37"/>
      <c r="F56" s="37"/>
      <c r="G56" s="37"/>
      <c r="H56" s="26"/>
      <c r="I56" s="42" t="s">
        <v>40</v>
      </c>
    </row>
    <row r="57" spans="1:9" x14ac:dyDescent="0.3">
      <c r="A57" s="17" t="s">
        <v>60</v>
      </c>
      <c r="B57" s="17" t="s">
        <v>52</v>
      </c>
      <c r="C57" s="30"/>
      <c r="D57" s="33"/>
      <c r="E57" s="37"/>
      <c r="F57" s="37"/>
      <c r="G57" s="37"/>
      <c r="H57" s="26"/>
      <c r="I57" s="42" t="s">
        <v>52</v>
      </c>
    </row>
    <row r="58" spans="1:9" x14ac:dyDescent="0.3">
      <c r="F58" s="25" t="s">
        <v>36</v>
      </c>
      <c r="G58" s="36">
        <f>IF((COUNT(C54:C57)&lt;&gt;COUNT(G54:G57)),"", ROUND(SUM(G54:G57),2))</f>
        <v>147</v>
      </c>
      <c r="H58" s="27" t="str">
        <f>IF((COUNT(C54:C57)&lt;&gt;COUNT(G54:G57)),"Neužpildytos visų objektų kainos", "")</f>
        <v/>
      </c>
    </row>
    <row r="59" spans="1:9" ht="28.8" x14ac:dyDescent="0.3">
      <c r="D59" s="40" t="s">
        <v>37</v>
      </c>
      <c r="E59" s="24">
        <v>21</v>
      </c>
      <c r="F59" s="35" t="s">
        <v>38</v>
      </c>
      <c r="G59" s="36">
        <f>IF(OR(G58="",E59=""),"", ROUND(PRODUCT(E59,G58)/100,2))</f>
        <v>30.87</v>
      </c>
      <c r="H59" s="27" t="str">
        <f>IF(E59="", "Nurodykite taikomą PVM dydį", "")</f>
        <v/>
      </c>
    </row>
    <row r="60" spans="1:9" x14ac:dyDescent="0.3">
      <c r="F60" s="25" t="s">
        <v>39</v>
      </c>
      <c r="G60" s="36">
        <f>IF(ISBLANK(G59), "", ROUND(SUM(G58:G59),2))</f>
        <v>177.87</v>
      </c>
      <c r="H60" s="27" t="s">
        <v>51</v>
      </c>
    </row>
  </sheetData>
  <sheetProtection algorithmName="SHA-512" hashValue="6d2sAk5qrUk/qGPDact1HtPkuK4iySKBsFwjGiyBHf5AVDnMEsk3qp2t9+tPUelQcuHm3Ea9VHaRV7noIQgH5w==" saltValue="O/eChGsvkwaprylZG6F4t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hyperlinks>
    <hyperlink ref="H39" r:id="rId1" location="/en-gb/prod/1393673" xr:uid="{AEABFA89-4FBC-4E25-B442-ED1DF7C57F3C}"/>
    <hyperlink ref="H54" r:id="rId2" xr:uid="{C03993D9-4B02-48B8-AB89-65A9673A76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87" t="s">
        <v>61</v>
      </c>
      <c r="B2" s="43"/>
      <c r="C2" s="43"/>
      <c r="D2" s="43"/>
      <c r="E2" s="43"/>
      <c r="F2" s="43"/>
      <c r="G2" s="43"/>
      <c r="H2" s="43"/>
      <c r="I2" s="43"/>
      <c r="J2" s="43"/>
      <c r="K2" s="43"/>
    </row>
    <row r="3" spans="1:11" x14ac:dyDescent="0.3">
      <c r="A3" s="43"/>
      <c r="B3" s="43"/>
      <c r="C3" s="43"/>
      <c r="D3" s="43"/>
      <c r="E3" s="43"/>
      <c r="F3" s="43"/>
      <c r="G3" s="43"/>
      <c r="H3" s="43"/>
      <c r="I3" s="43"/>
      <c r="J3" s="43"/>
      <c r="K3" s="43"/>
    </row>
    <row r="4" spans="1:11" ht="16.2" customHeight="1" thickBot="1" x14ac:dyDescent="0.35">
      <c r="A4" s="7"/>
      <c r="B4" s="7"/>
      <c r="C4" s="7"/>
      <c r="D4" s="7"/>
      <c r="E4" s="7"/>
      <c r="F4" s="7"/>
      <c r="G4" s="7"/>
      <c r="H4" s="7"/>
      <c r="I4" s="7"/>
      <c r="J4" s="7"/>
    </row>
    <row r="5" spans="1:11" ht="48" customHeight="1" x14ac:dyDescent="0.3">
      <c r="A5" s="69" t="s">
        <v>62</v>
      </c>
      <c r="B5" s="63"/>
      <c r="C5" s="61" t="s">
        <v>63</v>
      </c>
      <c r="D5" s="62"/>
      <c r="E5" s="63"/>
      <c r="F5" s="61" t="s">
        <v>64</v>
      </c>
      <c r="G5" s="62"/>
      <c r="H5" s="63"/>
      <c r="I5" s="61" t="s">
        <v>65</v>
      </c>
      <c r="J5" s="63"/>
      <c r="K5" s="9" t="s">
        <v>66</v>
      </c>
    </row>
    <row r="6" spans="1:11" ht="49.2" customHeight="1" x14ac:dyDescent="0.3">
      <c r="A6" s="60"/>
      <c r="B6" s="51"/>
      <c r="C6" s="58"/>
      <c r="D6" s="59"/>
      <c r="E6" s="51"/>
      <c r="F6" s="58"/>
      <c r="G6" s="59"/>
      <c r="H6" s="51"/>
      <c r="I6" s="58"/>
      <c r="J6" s="51"/>
      <c r="K6" s="19"/>
    </row>
    <row r="7" spans="1:11" ht="49.2" customHeight="1" x14ac:dyDescent="0.3">
      <c r="A7" s="60"/>
      <c r="B7" s="51"/>
      <c r="C7" s="58"/>
      <c r="D7" s="59"/>
      <c r="E7" s="51"/>
      <c r="F7" s="58"/>
      <c r="G7" s="59"/>
      <c r="H7" s="51"/>
      <c r="I7" s="58"/>
      <c r="J7" s="51"/>
      <c r="K7" s="19"/>
    </row>
    <row r="8" spans="1:11" ht="49.2" customHeight="1" x14ac:dyDescent="0.3">
      <c r="A8" s="60"/>
      <c r="B8" s="51"/>
      <c r="C8" s="58"/>
      <c r="D8" s="59"/>
      <c r="E8" s="51"/>
      <c r="F8" s="58"/>
      <c r="G8" s="59"/>
      <c r="H8" s="51"/>
      <c r="I8" s="58"/>
      <c r="J8" s="51"/>
      <c r="K8" s="19"/>
    </row>
    <row r="9" spans="1:11" ht="49.2" customHeight="1" x14ac:dyDescent="0.3">
      <c r="A9" s="60"/>
      <c r="B9" s="51"/>
      <c r="C9" s="58"/>
      <c r="D9" s="59"/>
      <c r="E9" s="51"/>
      <c r="F9" s="58"/>
      <c r="G9" s="59"/>
      <c r="H9" s="51"/>
      <c r="I9" s="58"/>
      <c r="J9" s="51"/>
      <c r="K9" s="19"/>
    </row>
    <row r="10" spans="1:11" ht="49.2" customHeight="1" x14ac:dyDescent="0.3">
      <c r="A10" s="60"/>
      <c r="B10" s="51"/>
      <c r="C10" s="58"/>
      <c r="D10" s="59"/>
      <c r="E10" s="51"/>
      <c r="F10" s="58"/>
      <c r="G10" s="59"/>
      <c r="H10" s="51"/>
      <c r="I10" s="58"/>
      <c r="J10" s="51"/>
      <c r="K10" s="19"/>
    </row>
    <row r="11" spans="1:11" ht="49.2" customHeight="1" x14ac:dyDescent="0.3">
      <c r="A11" s="60"/>
      <c r="B11" s="51"/>
      <c r="C11" s="58"/>
      <c r="D11" s="59"/>
      <c r="E11" s="51"/>
      <c r="F11" s="58"/>
      <c r="G11" s="59"/>
      <c r="H11" s="51"/>
      <c r="I11" s="58"/>
      <c r="J11" s="51"/>
      <c r="K11" s="19"/>
    </row>
    <row r="12" spans="1:11" ht="49.2" customHeight="1" x14ac:dyDescent="0.3">
      <c r="A12" s="60"/>
      <c r="B12" s="51"/>
      <c r="C12" s="58"/>
      <c r="D12" s="59"/>
      <c r="E12" s="51"/>
      <c r="F12" s="58"/>
      <c r="G12" s="59"/>
      <c r="H12" s="51"/>
      <c r="I12" s="58"/>
      <c r="J12" s="51"/>
      <c r="K12" s="19"/>
    </row>
    <row r="13" spans="1:11" ht="49.2" customHeight="1" x14ac:dyDescent="0.3">
      <c r="A13" s="60"/>
      <c r="B13" s="51"/>
      <c r="C13" s="58"/>
      <c r="D13" s="59"/>
      <c r="E13" s="51"/>
      <c r="F13" s="58"/>
      <c r="G13" s="59"/>
      <c r="H13" s="51"/>
      <c r="I13" s="58"/>
      <c r="J13" s="51"/>
      <c r="K13" s="19"/>
    </row>
    <row r="14" spans="1:11" ht="49.2" customHeight="1" x14ac:dyDescent="0.3">
      <c r="A14" s="60"/>
      <c r="B14" s="51"/>
      <c r="C14" s="58"/>
      <c r="D14" s="59"/>
      <c r="E14" s="51"/>
      <c r="F14" s="58"/>
      <c r="G14" s="59"/>
      <c r="H14" s="51"/>
      <c r="I14" s="58"/>
      <c r="J14" s="51"/>
      <c r="K14" s="19"/>
    </row>
    <row r="15" spans="1:11" ht="48" customHeight="1" thickBot="1" x14ac:dyDescent="0.35">
      <c r="A15" s="75"/>
      <c r="B15" s="68"/>
      <c r="C15" s="66"/>
      <c r="D15" s="67"/>
      <c r="E15" s="68"/>
      <c r="F15" s="66"/>
      <c r="G15" s="67"/>
      <c r="H15" s="68"/>
      <c r="I15" s="66"/>
      <c r="J15" s="68"/>
      <c r="K15" s="20"/>
    </row>
    <row r="16" spans="1:11" ht="19.2" customHeight="1" x14ac:dyDescent="0.3">
      <c r="A16" s="10"/>
      <c r="B16" s="10"/>
      <c r="C16" s="10"/>
      <c r="D16" s="10"/>
      <c r="E16" s="10"/>
      <c r="F16" s="10"/>
      <c r="G16" s="10"/>
      <c r="H16" s="10"/>
      <c r="I16" s="10"/>
      <c r="J16" s="10"/>
      <c r="K16" s="11"/>
    </row>
    <row r="17" spans="1:11" ht="49.2" customHeight="1" x14ac:dyDescent="0.3">
      <c r="A17" s="86" t="s">
        <v>67</v>
      </c>
      <c r="B17" s="43"/>
      <c r="C17" s="43"/>
      <c r="D17" s="43"/>
      <c r="E17" s="43"/>
      <c r="F17" s="43"/>
      <c r="G17" s="43"/>
      <c r="H17" s="43"/>
      <c r="I17" s="43"/>
      <c r="J17" s="43"/>
      <c r="K17" s="43"/>
    </row>
    <row r="18" spans="1:11" ht="16.2" customHeight="1" thickBot="1" x14ac:dyDescent="0.35">
      <c r="A18" s="10"/>
      <c r="B18" s="10"/>
      <c r="C18" s="10"/>
      <c r="D18" s="10"/>
      <c r="E18" s="10"/>
      <c r="F18" s="10"/>
      <c r="G18" s="10"/>
      <c r="H18" s="10"/>
      <c r="I18" s="10"/>
      <c r="J18" s="10"/>
      <c r="K18" s="11"/>
    </row>
    <row r="19" spans="1:11" ht="49.2" customHeight="1" x14ac:dyDescent="0.3">
      <c r="A19" s="69" t="s">
        <v>27</v>
      </c>
      <c r="B19" s="63"/>
      <c r="C19" s="61" t="s">
        <v>63</v>
      </c>
      <c r="D19" s="62"/>
      <c r="E19" s="63"/>
      <c r="F19" s="61" t="s">
        <v>68</v>
      </c>
      <c r="G19" s="62"/>
      <c r="H19" s="63"/>
      <c r="I19" s="73" t="s">
        <v>65</v>
      </c>
      <c r="J19" s="74"/>
      <c r="K19" s="11"/>
    </row>
    <row r="20" spans="1:11" ht="49.2" customHeight="1" x14ac:dyDescent="0.3">
      <c r="A20" s="60"/>
      <c r="B20" s="51"/>
      <c r="C20" s="58"/>
      <c r="D20" s="59"/>
      <c r="E20" s="51"/>
      <c r="F20" s="58"/>
      <c r="G20" s="59"/>
      <c r="H20" s="51"/>
      <c r="I20" s="64"/>
      <c r="J20" s="65"/>
      <c r="K20" s="11"/>
    </row>
    <row r="21" spans="1:11" ht="49.2" customHeight="1" x14ac:dyDescent="0.3">
      <c r="A21" s="60"/>
      <c r="B21" s="51"/>
      <c r="C21" s="58"/>
      <c r="D21" s="59"/>
      <c r="E21" s="51"/>
      <c r="F21" s="58"/>
      <c r="G21" s="59"/>
      <c r="H21" s="51"/>
      <c r="I21" s="64"/>
      <c r="J21" s="65"/>
      <c r="K21" s="11"/>
    </row>
    <row r="22" spans="1:11" ht="49.2" customHeight="1" x14ac:dyDescent="0.3">
      <c r="A22" s="60"/>
      <c r="B22" s="51"/>
      <c r="C22" s="58"/>
      <c r="D22" s="59"/>
      <c r="E22" s="51"/>
      <c r="F22" s="58"/>
      <c r="G22" s="59"/>
      <c r="H22" s="51"/>
      <c r="I22" s="64"/>
      <c r="J22" s="65"/>
      <c r="K22" s="11"/>
    </row>
    <row r="23" spans="1:11" ht="49.2" customHeight="1" x14ac:dyDescent="0.3">
      <c r="A23" s="60"/>
      <c r="B23" s="51"/>
      <c r="C23" s="58"/>
      <c r="D23" s="59"/>
      <c r="E23" s="51"/>
      <c r="F23" s="58"/>
      <c r="G23" s="59"/>
      <c r="H23" s="51"/>
      <c r="I23" s="64"/>
      <c r="J23" s="65"/>
      <c r="K23" s="11"/>
    </row>
    <row r="24" spans="1:11" ht="49.2" customHeight="1" x14ac:dyDescent="0.3">
      <c r="A24" s="60"/>
      <c r="B24" s="51"/>
      <c r="C24" s="58"/>
      <c r="D24" s="59"/>
      <c r="E24" s="51"/>
      <c r="F24" s="58"/>
      <c r="G24" s="59"/>
      <c r="H24" s="51"/>
      <c r="I24" s="64"/>
      <c r="J24" s="65"/>
      <c r="K24" s="11"/>
    </row>
    <row r="25" spans="1:11" ht="49.2" customHeight="1" x14ac:dyDescent="0.3">
      <c r="A25" s="60"/>
      <c r="B25" s="51"/>
      <c r="C25" s="58"/>
      <c r="D25" s="59"/>
      <c r="E25" s="51"/>
      <c r="F25" s="58"/>
      <c r="G25" s="59"/>
      <c r="H25" s="51"/>
      <c r="I25" s="64"/>
      <c r="J25" s="65"/>
      <c r="K25" s="11"/>
    </row>
    <row r="26" spans="1:11" ht="49.2" customHeight="1" x14ac:dyDescent="0.3">
      <c r="A26" s="60"/>
      <c r="B26" s="51"/>
      <c r="C26" s="58"/>
      <c r="D26" s="59"/>
      <c r="E26" s="51"/>
      <c r="F26" s="58"/>
      <c r="G26" s="59"/>
      <c r="H26" s="51"/>
      <c r="I26" s="64"/>
      <c r="J26" s="65"/>
      <c r="K26" s="11"/>
    </row>
    <row r="27" spans="1:11" ht="49.2" customHeight="1" x14ac:dyDescent="0.3">
      <c r="A27" s="60"/>
      <c r="B27" s="51"/>
      <c r="C27" s="58"/>
      <c r="D27" s="59"/>
      <c r="E27" s="51"/>
      <c r="F27" s="58"/>
      <c r="G27" s="59"/>
      <c r="H27" s="51"/>
      <c r="I27" s="64"/>
      <c r="J27" s="65"/>
      <c r="K27" s="11"/>
    </row>
    <row r="28" spans="1:11" ht="49.2" customHeight="1" x14ac:dyDescent="0.3">
      <c r="A28" s="60"/>
      <c r="B28" s="51"/>
      <c r="C28" s="58"/>
      <c r="D28" s="59"/>
      <c r="E28" s="51"/>
      <c r="F28" s="58"/>
      <c r="G28" s="59"/>
      <c r="H28" s="51"/>
      <c r="I28" s="64"/>
      <c r="J28" s="65"/>
      <c r="K28" s="11"/>
    </row>
    <row r="29" spans="1:11" ht="49.2" customHeight="1" x14ac:dyDescent="0.3">
      <c r="A29" s="60"/>
      <c r="B29" s="51"/>
      <c r="C29" s="58"/>
      <c r="D29" s="59"/>
      <c r="E29" s="51"/>
      <c r="F29" s="58"/>
      <c r="G29" s="59"/>
      <c r="H29" s="51"/>
      <c r="I29" s="64"/>
      <c r="J29" s="65"/>
      <c r="K29" s="11"/>
    </row>
    <row r="31" spans="1:11" ht="33" customHeight="1" x14ac:dyDescent="0.3">
      <c r="A31" s="80"/>
      <c r="B31" s="43"/>
      <c r="C31" s="43"/>
      <c r="D31" s="43"/>
      <c r="E31" s="43"/>
      <c r="F31" s="43"/>
      <c r="G31" s="43"/>
      <c r="H31" s="43"/>
      <c r="I31" s="43"/>
      <c r="J31" s="43"/>
    </row>
    <row r="33" spans="1:10" ht="16.2" customHeight="1" x14ac:dyDescent="0.3">
      <c r="A33" s="70" t="s">
        <v>69</v>
      </c>
      <c r="B33" s="43"/>
      <c r="C33" s="43"/>
      <c r="D33" s="43"/>
      <c r="E33" s="43"/>
      <c r="F33" s="43"/>
      <c r="G33" s="43"/>
      <c r="H33" s="43"/>
      <c r="I33" s="43"/>
      <c r="J33" s="43"/>
    </row>
    <row r="34" spans="1:10" ht="16.2" customHeight="1" thickBot="1" x14ac:dyDescent="0.35"/>
    <row r="35" spans="1:10" ht="16.2" customHeight="1" x14ac:dyDescent="0.3">
      <c r="A35" s="8" t="s">
        <v>26</v>
      </c>
      <c r="B35" s="78" t="s">
        <v>70</v>
      </c>
      <c r="C35" s="62"/>
      <c r="D35" s="62"/>
      <c r="E35" s="62"/>
      <c r="F35" s="62"/>
      <c r="G35" s="63"/>
      <c r="H35" s="79" t="s">
        <v>71</v>
      </c>
      <c r="I35" s="62"/>
      <c r="J35" s="74"/>
    </row>
    <row r="36" spans="1:10" ht="48" customHeight="1" x14ac:dyDescent="0.3">
      <c r="A36" s="21" t="s">
        <v>72</v>
      </c>
      <c r="B36" s="72" t="s">
        <v>73</v>
      </c>
      <c r="C36" s="59"/>
      <c r="D36" s="59"/>
      <c r="E36" s="59"/>
      <c r="F36" s="59"/>
      <c r="G36" s="51"/>
      <c r="H36" s="76"/>
      <c r="I36" s="59"/>
      <c r="J36" s="65"/>
    </row>
    <row r="37" spans="1:10" ht="48" customHeight="1" x14ac:dyDescent="0.3">
      <c r="A37" s="21" t="s">
        <v>74</v>
      </c>
      <c r="B37" s="72" t="s">
        <v>75</v>
      </c>
      <c r="C37" s="59"/>
      <c r="D37" s="59"/>
      <c r="E37" s="59"/>
      <c r="F37" s="59"/>
      <c r="G37" s="51"/>
      <c r="H37" s="76"/>
      <c r="I37" s="59"/>
      <c r="J37" s="65"/>
    </row>
    <row r="38" spans="1:10" ht="48" customHeight="1" x14ac:dyDescent="0.3">
      <c r="A38" s="21" t="s">
        <v>76</v>
      </c>
      <c r="B38" s="72" t="s">
        <v>77</v>
      </c>
      <c r="C38" s="59"/>
      <c r="D38" s="59"/>
      <c r="E38" s="59"/>
      <c r="F38" s="59"/>
      <c r="G38" s="51"/>
      <c r="H38" s="76"/>
      <c r="I38" s="59"/>
      <c r="J38" s="65"/>
    </row>
    <row r="39" spans="1:10" ht="48" customHeight="1" x14ac:dyDescent="0.3">
      <c r="A39" s="21" t="s">
        <v>78</v>
      </c>
      <c r="B39" s="72" t="s">
        <v>79</v>
      </c>
      <c r="C39" s="59"/>
      <c r="D39" s="59"/>
      <c r="E39" s="59"/>
      <c r="F39" s="59"/>
      <c r="G39" s="51"/>
      <c r="H39" s="76"/>
      <c r="I39" s="59"/>
      <c r="J39" s="65"/>
    </row>
    <row r="40" spans="1:10" ht="48" customHeight="1" x14ac:dyDescent="0.3">
      <c r="A40" s="22"/>
      <c r="B40" s="77"/>
      <c r="C40" s="59"/>
      <c r="D40" s="59"/>
      <c r="E40" s="59"/>
      <c r="F40" s="59"/>
      <c r="G40" s="51"/>
      <c r="H40" s="76"/>
      <c r="I40" s="59"/>
      <c r="J40" s="65"/>
    </row>
    <row r="41" spans="1:10" ht="48" customHeight="1" x14ac:dyDescent="0.3">
      <c r="A41" s="22"/>
      <c r="B41" s="77"/>
      <c r="C41" s="59"/>
      <c r="D41" s="59"/>
      <c r="E41" s="59"/>
      <c r="F41" s="59"/>
      <c r="G41" s="51"/>
      <c r="H41" s="76"/>
      <c r="I41" s="59"/>
      <c r="J41" s="65"/>
    </row>
    <row r="42" spans="1:10" ht="48" customHeight="1" x14ac:dyDescent="0.3">
      <c r="A42" s="22"/>
      <c r="B42" s="77"/>
      <c r="C42" s="59"/>
      <c r="D42" s="59"/>
      <c r="E42" s="59"/>
      <c r="F42" s="59"/>
      <c r="G42" s="51"/>
      <c r="H42" s="76"/>
      <c r="I42" s="59"/>
      <c r="J42" s="65"/>
    </row>
    <row r="43" spans="1:10" ht="48" customHeight="1" x14ac:dyDescent="0.3">
      <c r="A43" s="22"/>
      <c r="B43" s="77"/>
      <c r="C43" s="59"/>
      <c r="D43" s="59"/>
      <c r="E43" s="59"/>
      <c r="F43" s="59"/>
      <c r="G43" s="51"/>
      <c r="H43" s="76"/>
      <c r="I43" s="59"/>
      <c r="J43" s="65"/>
    </row>
    <row r="44" spans="1:10" ht="48" customHeight="1" x14ac:dyDescent="0.3">
      <c r="A44" s="22"/>
      <c r="B44" s="77"/>
      <c r="C44" s="59"/>
      <c r="D44" s="59"/>
      <c r="E44" s="59"/>
      <c r="F44" s="59"/>
      <c r="G44" s="51"/>
      <c r="H44" s="76"/>
      <c r="I44" s="59"/>
      <c r="J44" s="65"/>
    </row>
    <row r="45" spans="1:10" ht="48" customHeight="1" x14ac:dyDescent="0.3">
      <c r="A45" s="22"/>
      <c r="B45" s="77"/>
      <c r="C45" s="59"/>
      <c r="D45" s="59"/>
      <c r="E45" s="59"/>
      <c r="F45" s="59"/>
      <c r="G45" s="51"/>
      <c r="H45" s="76"/>
      <c r="I45" s="59"/>
      <c r="J45" s="65"/>
    </row>
    <row r="46" spans="1:10" ht="49.2" customHeight="1" thickBot="1" x14ac:dyDescent="0.35">
      <c r="A46" s="23"/>
      <c r="B46" s="81"/>
      <c r="C46" s="67"/>
      <c r="D46" s="67"/>
      <c r="E46" s="67"/>
      <c r="F46" s="67"/>
      <c r="G46" s="68"/>
      <c r="H46" s="82"/>
      <c r="I46" s="83"/>
      <c r="J46" s="84"/>
    </row>
    <row r="48" spans="1:10" ht="102" customHeight="1" x14ac:dyDescent="0.3">
      <c r="A48" s="80" t="s">
        <v>80</v>
      </c>
      <c r="B48" s="43"/>
      <c r="C48" s="43"/>
      <c r="D48" s="43"/>
      <c r="E48" s="43"/>
      <c r="F48" s="43"/>
      <c r="G48" s="43"/>
      <c r="H48" s="43"/>
      <c r="I48" s="43"/>
      <c r="J48" s="43"/>
    </row>
    <row r="51" spans="1:10" x14ac:dyDescent="0.3">
      <c r="A51" s="85" t="s">
        <v>81</v>
      </c>
      <c r="B51" s="43"/>
      <c r="C51" s="43"/>
      <c r="D51" s="43"/>
      <c r="E51" s="71"/>
      <c r="F51" s="43"/>
      <c r="G51" s="43"/>
      <c r="H51" s="43"/>
      <c r="I51" s="43"/>
      <c r="J51" s="43"/>
    </row>
    <row r="53" spans="1:10" x14ac:dyDescent="0.3">
      <c r="A53" s="85" t="s">
        <v>82</v>
      </c>
      <c r="B53" s="43"/>
      <c r="C53" s="43"/>
      <c r="D53" s="43"/>
      <c r="E53" s="71"/>
      <c r="F53" s="43"/>
      <c r="G53" s="43"/>
      <c r="H53" s="43"/>
      <c r="I53" s="43"/>
      <c r="J53" s="43"/>
    </row>
    <row r="100" spans="1:1" ht="15.6" x14ac:dyDescent="0.3">
      <c r="A100" t="s">
        <v>83</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 ir TS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Jarušauskaitė</cp:lastModifiedBy>
  <dcterms:created xsi:type="dcterms:W3CDTF">2023-04-04T12:16:45Z</dcterms:created>
  <dcterms:modified xsi:type="dcterms:W3CDTF">2025-10-10T14:28:23Z</dcterms:modified>
</cp:coreProperties>
</file>