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C:\Users\Danmeda\OneDrive - DANMEDA, UAB\Konkursai\Santariskes\2020\Kardiologija konsignacija 200708\Siulome\"/>
    </mc:Choice>
  </mc:AlternateContent>
  <xr:revisionPtr revIDLastSave="0" documentId="13_ncr:1_{91F1CCDA-514A-4BDC-9DFF-76BCA06054CD}" xr6:coauthVersionLast="45" xr6:coauthVersionMax="45" xr10:uidLastSave="{00000000-0000-0000-0000-000000000000}"/>
  <bookViews>
    <workbookView xWindow="16080" yWindow="5190" windowWidth="25440" windowHeight="15540" xr2:uid="{00000000-000D-0000-FFFF-FFFF00000000}"/>
  </bookViews>
  <sheets>
    <sheet name="specifikacija" sheetId="1" r:id="rId1"/>
    <sheet name="Sheet1"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25" i="1" l="1"/>
  <c r="H226" i="1"/>
  <c r="H224" i="1"/>
  <c r="H222" i="1" l="1"/>
  <c r="H223" i="1" s="1"/>
  <c r="H219" i="1"/>
  <c r="H220" i="1" s="1"/>
  <c r="H171" i="1"/>
  <c r="H170" i="1"/>
  <c r="H157" i="1" l="1"/>
  <c r="H158" i="1" s="1"/>
  <c r="H159" i="1" s="1"/>
  <c r="H154" i="1"/>
  <c r="H155" i="1" s="1"/>
  <c r="H156" i="1" s="1"/>
  <c r="H109" i="1"/>
  <c r="H110" i="1" s="1"/>
  <c r="H111" i="1" s="1"/>
  <c r="H74" i="1" l="1"/>
  <c r="H75" i="1" s="1"/>
  <c r="H76" i="1" s="1"/>
  <c r="H211" i="1" l="1"/>
  <c r="H210" i="1"/>
  <c r="H209" i="1"/>
  <c r="H208" i="1"/>
  <c r="H203" i="1"/>
  <c r="H202" i="1"/>
  <c r="H201" i="1"/>
  <c r="H200" i="1"/>
  <c r="H195" i="1"/>
  <c r="H194" i="1"/>
  <c r="H193" i="1"/>
  <c r="H192" i="1"/>
  <c r="H187" i="1"/>
  <c r="H186" i="1"/>
  <c r="H105" i="1"/>
  <c r="H104" i="1"/>
  <c r="H103" i="1"/>
  <c r="H98" i="1"/>
  <c r="H99" i="1" s="1"/>
  <c r="H100" i="1" s="1"/>
  <c r="H101" i="1" s="1"/>
  <c r="H97" i="1"/>
  <c r="H96" i="1"/>
  <c r="H188" i="1" l="1"/>
  <c r="H212" i="1"/>
  <c r="H213" i="1" s="1"/>
  <c r="H214" i="1" s="1"/>
  <c r="H204" i="1"/>
  <c r="H205" i="1" s="1"/>
  <c r="H206" i="1" s="1"/>
  <c r="H196" i="1"/>
  <c r="H197" i="1" s="1"/>
  <c r="H198" i="1" s="1"/>
  <c r="H189" i="1"/>
  <c r="H190" i="1" s="1"/>
  <c r="H172" i="1"/>
  <c r="H173" i="1" s="1"/>
  <c r="H106" i="1"/>
  <c r="H107" i="1" s="1"/>
  <c r="H108" i="1" s="1"/>
  <c r="H86" i="1"/>
  <c r="H87" i="1" s="1"/>
  <c r="H88" i="1" s="1"/>
  <c r="H82" i="1"/>
  <c r="H83" i="1" s="1"/>
  <c r="H84" i="1" s="1"/>
  <c r="H77" i="1"/>
  <c r="H78" i="1" s="1"/>
  <c r="H79" i="1" s="1"/>
  <c r="H59" i="1"/>
  <c r="H56" i="1"/>
  <c r="H57" i="1" s="1"/>
  <c r="H58" i="1" s="1"/>
  <c r="H53" i="1"/>
  <c r="H50" i="1"/>
  <c r="H51" i="1" s="1"/>
  <c r="H52" i="1" s="1"/>
  <c r="H47" i="1"/>
  <c r="H48" i="1" s="1"/>
  <c r="H49" i="1" s="1"/>
  <c r="H44" i="1"/>
  <c r="H45" i="1" s="1"/>
  <c r="H46" i="1" s="1"/>
  <c r="H41" i="1"/>
  <c r="H42" i="1" s="1"/>
  <c r="H43" i="1" s="1"/>
  <c r="H38" i="1"/>
  <c r="H39" i="1" l="1"/>
  <c r="H40" i="1" s="1"/>
  <c r="H54" i="1"/>
  <c r="H55" i="1" s="1"/>
  <c r="H60" i="1"/>
  <c r="H61" i="1" s="1"/>
  <c r="H174" i="1"/>
</calcChain>
</file>

<file path=xl/sharedStrings.xml><?xml version="1.0" encoding="utf-8"?>
<sst xmlns="http://schemas.openxmlformats.org/spreadsheetml/2006/main" count="529" uniqueCount="367">
  <si>
    <t>SPS 1 Priedas</t>
  </si>
  <si>
    <t>VIENKARTINĖS MEDICINOS PAGALBOS PRIEMONĖS INTERVENCINEI KARDIOLOGIJAI, TIEKIAMOS KONSIGNACIJOS PAGRINDAIS (Nr. 1360)</t>
  </si>
  <si>
    <t>SPECIALIEJI REIKALAVIMAI</t>
  </si>
  <si>
    <t>1. Priemonių kokybė, žymėjimas, informacija vartotojui turi atitikti ES Tarybos Direktyvos 93/42/EEB reikalavimus.</t>
  </si>
  <si>
    <t>2. Priemonių charakteristikoms patvirtinti privaloma pateikti techninių duomenų lapą arba lygiavertį gamintojo dokumentą, patvirtintą  tiekiančios įmonės vadovo ar jo įgalioto asmens parašu.</t>
  </si>
  <si>
    <t>3. Priemonės kodas gamintojo kataloge, jeigu gamintojas turi savo prekių katalogą.</t>
  </si>
  <si>
    <r>
      <t xml:space="preserve">4. </t>
    </r>
    <r>
      <rPr>
        <u/>
        <sz val="10"/>
        <rFont val="Times New Roman"/>
        <family val="1"/>
        <charset val="186"/>
      </rPr>
      <t>Tiekėjas, siūlantis lygiavertę prekę privalo patikimomis priemonėmis įrodyti</t>
    </r>
    <r>
      <rPr>
        <sz val="10"/>
        <rFont val="Times New Roman"/>
        <family val="1"/>
        <charset val="186"/>
      </rPr>
      <t>, kad siūloma prekė yra lygiavertė ir visiškai atitinka techninėje specifikacijoje keliamus reikalavimus.</t>
    </r>
  </si>
  <si>
    <t>Pirk. dalies Nr.</t>
  </si>
  <si>
    <t>Pirkimo dalies/objekto pavadinimas</t>
  </si>
  <si>
    <t>Charakteristikos, reikalavimai pirkimo objektui</t>
  </si>
  <si>
    <t>Mato vienetas</t>
  </si>
  <si>
    <t>Kiekis</t>
  </si>
  <si>
    <t xml:space="preserve"> Mato vnt. įkainis be PVM, Eur</t>
  </si>
  <si>
    <t>PVM tarifas, ٪</t>
  </si>
  <si>
    <t>Kaina be PVM, Eur</t>
  </si>
  <si>
    <r>
      <t xml:space="preserve">Siūlomos prekės charakteristikos,  firminis pavadinimas, </t>
    </r>
    <r>
      <rPr>
        <b/>
        <sz val="10"/>
        <rFont val="Times New Roman"/>
        <family val="1"/>
        <charset val="186"/>
      </rPr>
      <t>gamintojas, tikslus modelis, katalogo numeris</t>
    </r>
    <r>
      <rPr>
        <sz val="10"/>
        <rFont val="Times New Roman"/>
        <family val="1"/>
        <charset val="186"/>
      </rPr>
      <t>. 
Dokumento (failo pavadinimas) ir gamintojo</t>
    </r>
    <r>
      <rPr>
        <b/>
        <sz val="10"/>
        <rFont val="Times New Roman"/>
        <family val="1"/>
        <charset val="186"/>
      </rPr>
      <t xml:space="preserve"> katalogo pusl. Nr</t>
    </r>
    <r>
      <rPr>
        <sz val="10"/>
        <rFont val="Times New Roman"/>
        <family val="1"/>
        <charset val="186"/>
      </rPr>
      <t xml:space="preserve">., kuriame yra siūlomus techninius parametrus patvirtinantys duomenys).
</t>
    </r>
    <r>
      <rPr>
        <sz val="10"/>
        <color rgb="FFFF0000"/>
        <rFont val="Times New Roman"/>
        <family val="1"/>
        <charset val="186"/>
      </rPr>
      <t>BŪTINA NURODYTI VISĄ PRAŠOMĄ INFORMACIJĄ</t>
    </r>
  </si>
  <si>
    <t>1.</t>
  </si>
  <si>
    <t>Didelio diametro kraujagyslių introdiuseris</t>
  </si>
  <si>
    <t>Susideda iš introdiuserio su  hemostaziniu vožtuvu, diliatatoriumi bei plovimo šaka ir obturatoriaus. Dydžiai: mažiausias 12 F, didžiausias ≥18 F. Ilgiai nuo 30 cm iki 45 cm. Su rentgenokontrastiniu markeriu gale. Įvedami su 0,035 colio ir 0,038 colio diametro viela.</t>
  </si>
  <si>
    <t>vnt.</t>
  </si>
  <si>
    <t>PVM suma, Eur</t>
  </si>
  <si>
    <t>1 p. d. kaina su PVM, Eur</t>
  </si>
  <si>
    <t>2.</t>
  </si>
  <si>
    <t>"Mullins" tipo transseptaliniai introdiuseriai</t>
  </si>
  <si>
    <t>"Mullins" tipo transseptaliniai introdiuseriai komplektuojami su vienu ar keletu diliatatorių. Mažiausias diametras ≤ 6 F, didžiausias diametras ≥ 14 F. Trumpiausias ilgis 63 ± 2 cm, ilgiausias ilgis 85 ± 1 cm. Rentgenokontrastinis markeris gale ir su  hemostatiniu vožtuvu. Įvedami su 0,035"-0,038" diametro viela.</t>
  </si>
  <si>
    <t>2 p. d. kaina su PVM, Eur</t>
  </si>
  <si>
    <t>3.</t>
  </si>
  <si>
    <t>Didelio diametro ilgi kraujagyslių introdiuseriai</t>
  </si>
  <si>
    <t>Didelio diametro introdiuseriai TAVI ir kitoms procedūroms atlikti. Susideda iš introdiuserio su vožtuvu bei plovimo šaka ir obturatoriaus. Trumpiausias ilgis 30 ± 5cm, ilgiausias ilgis 85 ± 1 cm.  Itin gero lankstumo, dengti hidrofiline danga, pritaikyti darbui su 0,035" ir 0,038" viela. Vožtuvas su aktyviu uždarymo vožtuvu turi užtikrinti visišką hermetiškumą po daugkartinio maksimalaus dydžio priemonių įvedimo ir ištraukimo. Dydžiai: mažiausias ≤ 6 F, didžiausias ≥ 12 F.</t>
  </si>
  <si>
    <t>3 p. d. kaina su PVM, Eur</t>
  </si>
  <si>
    <t>4.</t>
  </si>
  <si>
    <t>Labai didelio diametro ilgi kraujagyslių introdiuseriai skirti perkateterinių vožtuvų implantavimui</t>
  </si>
  <si>
    <t>Didelio diametro introdiuseriai aortos stentavimui ir kitoms masyvioms procedūroms atlikti. Susideda iš introdiuserio su vožtuvu bei plovimo šaka ir obturatoriaus. Trumpiausias introdiuserio ilgis ≥ 25 ± 3cm, ilgiausias  ≥ 40 ± 3 cm; trumpiausias obturatoriaus ilgis ≥ 41 cm. Itin gero lankstumo,  dengti hidrofiline danga, pritaikyti darbui su 0,035" viela. Vožtuvas su aktyviu uždarymo vožtuvu turi užtikrinti visišką hermetiškumą po daugkartinio maksimalaus dydžio priemonių įvedimo ir ištraukimo. Dydžiai 20 F, 22 F, 24 F.</t>
  </si>
  <si>
    <t>4 p. d. kaina su PVM, Eur</t>
  </si>
  <si>
    <t>5.</t>
  </si>
  <si>
    <t>Didelio diametro introdiuseriai aortos stentavimui</t>
  </si>
  <si>
    <t>Susideda iš introdiuserio su vožtuvu bei plovimo šaka ir obturatoriaus; introdiuserio ilgis nuo 25 cm iki 85 cm; obturatoriaus ilgis ≥ 41 cm. Itin gero lankstumo,  dengti hidrofiline danga, pritaikyti darbui su 0,035" viela; vožtuvas su aktyviu uždarymo vožtuvu turi užtikrinti visišką hermetiškumą po daugkartinio maksimalaus dydžio priemonių įvedimo ir ištraukimo; dydžiai 6-18 F, grupėmis: 6 F-10 F ir 12 F-14 F-16 F-18 F</t>
  </si>
  <si>
    <t>5 p. d. kaina su PVM, Eur</t>
  </si>
  <si>
    <t>6.</t>
  </si>
  <si>
    <t>Išsiplečianti transfemoralinė introdiuserio sistema</t>
  </si>
  <si>
    <t>Žemas introdiuserio įvedimo profilis: ne daugiau 14 F (4,7 mm).  Darbinis introdiuserio ilgis: 30 ± 3 cm, dilatatoriaus ilgis 50 ± 3 cm. Išskleisto introdiuserio išorinis diametras ne daugiau kaip  18 F (ne daugiau kaip 6 mm). Introdiuseris turi  turėti šoninę praplovimo atšaką. Tinkamas darbui su 0,035" viela (0,89 mm).</t>
  </si>
  <si>
    <t>6 p. d. kaina su PVM, Eur</t>
  </si>
  <si>
    <t>7.</t>
  </si>
  <si>
    <t>Labai aukšto slėgio NC tipo balioninis angioplastikos kateteris</t>
  </si>
  <si>
    <t xml:space="preserve">Dvigubo sluoksnio baliono konstrukcija, tolygus baliono plėtimasis. Du rentgeno kontrastiniai markeriai baliono galuose. Galiukas siaurėjantis. Profilis 0,028 colio 2,0 mm.  Mažiausias diametras ≤ 1,5 mm, didžiausias diametras ≥ 4,5 mm, mažiausias ilgis ≤ 10 ± 0,1 mm, didžiausias ilgis ≥ 20 ± 0,1 mm. Nominalus slėgis ≥ 30 ± 1 atm, RBP ≥35 ± 1 atm. </t>
  </si>
  <si>
    <t>7 p. d. kaina su PVM, Eur</t>
  </si>
  <si>
    <t>8.</t>
  </si>
  <si>
    <t>Vaistus išskiriantis PTKA balionas</t>
  </si>
  <si>
    <t>Padengtas paklitakselio-šlapalo (urea) ar lygiaverčiu mišiniu, be polimerų. Diametras: proksimalinė dalis ≤ 2,0 F, distalinė dalis ≤ 2,5 F. Balionėlio ilgiai: trumpiausias ≤ 15 mm, ilgiausias ≥ 40mm, mažiausias diametras ≤ 2,0mm, didžiausias ≥4,0 mm. Pritaikytas 0,014 colio diametro vielai. Tiekėjas privalo pateikti multicentrinius randomizuotus geros klinikinės praktikos standartus atitinkančius tyrimus su atokiais ne trumpesniais kaip 12 mėn. rezultatais apie stentų saugumą ir savybę mažinti restenozių dažnį.</t>
  </si>
  <si>
    <t>8 p. d. kaina su PVM, Eur</t>
  </si>
  <si>
    <t>9.</t>
  </si>
  <si>
    <t>Specialus koronarinis "pjaunantis" balionas</t>
  </si>
  <si>
    <t>Nekompliantinė baliono medžiaga. "Monorail" ir "over-the-wire" tipo. Praėjimo profilis ne daugiau 0,022". 3-4 aterotomai iš  nerūdijančio plieno ("stainless steel") Lankstumo taškai kas 5 mm, kur kateterio ilgis 10 ir 15 mm. Atstumai nuo aterotomu briaunu "flexpoint’" segmente 0,004". "Monorail" tipo kateterio diametras: mažiausias ≤ 2 mm, didžiausias ≥ 4 mm (visi tarpiniai dydžiai kai žingsnis kas 0,25 mm). "Over-the-wire" tipo kateterio diametras:  mažiausias ≤ 2 mm, didžiausias ≥ 4 mm (visi tarpiniai dydžiai kai žingsnis kas 0,5 mm). Kateterio pjaunančių elementų ilgiai: 6 mm, 10 mm ir 15 mm. Ateromo funkcinis aukštis 0,005". Pritaikyta 0,014" diametro vielai. Du rentgeno kontrastiniai markeriai. Balioninio kateterio darbinis ilgis &gt;140 cm.  Nominalus slėgis ne mažiau 6 atm. RBP slėgis ne mažiau 12 atm. Kateterio diametras: proksimalinė dalis ne daugiau 2,0 F , distalinė dalis ne daugiau 2,7 F .</t>
  </si>
  <si>
    <t>9 p. d. kaina su PVM, Eur</t>
  </si>
  <si>
    <t>10.</t>
  </si>
  <si>
    <t>Septostominiai balioniniai kateteriai Raškindo (Rashkind) procedūrai</t>
  </si>
  <si>
    <t>Dviejų spindžių 4F ir 5F balioninis septostominis kateteris, baliono talpa 1-2 ml. Išplėsto baliono diametras ≥ 9 mm ir ≤ 14mm. Balionas ištraukimo metu nekeičia diametro. Introdiuseris ≤ 6F.</t>
  </si>
  <si>
    <t>10 p. d. kaina su PVM, Eur</t>
  </si>
  <si>
    <t>11.</t>
  </si>
  <si>
    <t>Speciali sistema mitralinio vožtuvo plastikai</t>
  </si>
  <si>
    <t xml:space="preserve">Rinkinį sudaro verpstės formos balionas (mažiausais baliono diametras ≤ 24 ± 1 mm, didžiausias diametras ≥ 30 ± 1 mm, telpantis į ≤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</si>
  <si>
    <t>11 p. d. kaina su PVM, Eur</t>
  </si>
  <si>
    <t>12.</t>
  </si>
  <si>
    <t>Specialus angiografinis kateteris plaučių arterijos vožtuvo implantavimo procedūroms</t>
  </si>
  <si>
    <t xml:space="preserve">"Monorail" tipo, nuo 2,5 F iki 6 F dydžio, nuo 80 cm iki 100 cm ilgio. Naudojami su 0,021 ir 0,035 colio vielomis. Turi atlaikyti slėgį ne mažiau 1000 PSI. Kontrastinės medžiagos pralaidumas nuo 2,7 ml/sek iki 25 ml/sek.                                                                             </t>
  </si>
  <si>
    <t>12 p. d. kaina su PVM, Eur</t>
  </si>
  <si>
    <t>13.</t>
  </si>
  <si>
    <t>Žemo profilio BiB balioniniai kateteriai</t>
  </si>
  <si>
    <t xml:space="preserve">Pritaikyta 0,035" diametro vielai. "Non-compliant" tipo balionas. Išorinio baliono mažiausias diametras ≤ 14 ± 0,5 mm, didžiausias diametras ≥ 30 ± 0,5mm (žingsnis kas 2 mm), trumpiausias ilgis ≤ 30 ± 2 mm, ilgiausias ≥ 60 ± 2 mm (žingsnis kas 10 mm). Vidinio baliono mažiausias diametras ≤ 8 ± 0,5 mm, didžiausias diametras ≥ 14 ± 0,5 mm (žingsnis kas 2 mm), Kateterio ilgis 110-120 cm. Suderinamas su ≤ 12 F įvedimo sistema. Nominalus slėgis ≥ 3 atm. RBP ≥ 4 atm. </t>
  </si>
  <si>
    <t>13 p. d. kaina su PVM, Eur</t>
  </si>
  <si>
    <t>14.</t>
  </si>
  <si>
    <t>Aukšto slėgio balioniniai kateteriai</t>
  </si>
  <si>
    <t>Mažiausias kateterio baliono diametras ≤ 12 ± 1 mm, didžiausias dieametras ≥ 25 ±1 mm, ilgis 30 mm ir 40 mm. Kateterio ilgis 100 cm. Balioniniai  kateteriai suderinami su ≤ 16 F kaniule (introdiuseriu), ribinis slėgis ≥ 9 ATM, kateteris turi ≥2 rentgenokontrastinius žymeklius.</t>
  </si>
  <si>
    <t>14 p. d. kaina su PVM, Eur</t>
  </si>
  <si>
    <t>15.</t>
  </si>
  <si>
    <t>Standartinis valvuloplastinis kateteris</t>
  </si>
  <si>
    <t>Kateterio baliono diametrų pasirinkimas tarp 16 mm ir 28 mm, ne didesniais kaip 2 mm intervalais. Baliono ilgiai 30 mm ir 40 mm. Kateterio ilgis 100 ± 10 cm. Kateteris pritaikytas naudoti su 0,035" nukreipiančiąja viela. Iki 18mm baliono diametro imtinai kateteriai suderinami su ≤10 F kaniule (introdiuseriu), maksimalus ribinis slėgis ≥7ATM. Iki 22 mm baliono diametro imtinai kateteriai suderinami su ≤12 F kaniule (introdiuseriu), ribinis slėgis ≥ 4 ATM, kateteris turi ≥ 2 rentgenokontrastinius žymeklius.</t>
  </si>
  <si>
    <t>15 p. d. kaina su PVM, Eur</t>
  </si>
  <si>
    <t>16.</t>
  </si>
  <si>
    <t>Didelio slėgio valvuloplastinis kateteris</t>
  </si>
  <si>
    <t>Kateterio baliono diametrų pasirinkimas tarp 16 mm ir 25 mm, ne didesniais kaip 2 mm intervalais. Baliono ilgiai 30 mm ir 40 mm. Kateterio ilgis 100 ± 10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 3 rentgenokontrastinius žymeklius.</t>
  </si>
  <si>
    <t>16 p. d. kaina su PVM, Eur</t>
  </si>
  <si>
    <t>17.</t>
  </si>
  <si>
    <t>Balioniniai kateteriai skirti vaikų intervencijoms (žemo profilio)</t>
  </si>
  <si>
    <t>Kateterio baliono diametrų pasirinkimas tarp 4 mm ir 30 mm, ne didesniais kaip 2 mm intervalais. Baliono ilgiai 20 ± 5 mm, 30 ± 5 mm ir 40 ± 5mm. Trumpiausias kateterio ilgis 70 ± 5cm, ilgiausias 100 ± 10 cm. Mažiausi balionai pritaikyti 0,014" arba 0,018" nukreipiančiosioms vielas, didelio diametro kateteriai pritaikyti 0.035" nukreipiančiosioms vieloms. Iki 8mm baliono diametro imtinai kateteriai suderinami su ≤ 4 F kaniule (introdiuseriu). Maksimalus ribinis slėgis ≥ 5 ATM. Iki 30 mm baliono diametro imtinai kateteriai suderinami su ≤ 10 F kaniule (introdiuseriu), ribinis slėgis ≥ 2 ATM. Kateteris turi ≥ 2 rentgenokontrastinius žymeklius</t>
  </si>
  <si>
    <t>17 p. d. kaina su PVM, Eur</t>
  </si>
  <si>
    <t>18.</t>
  </si>
  <si>
    <t>Valvuloplastiniai balioniniai kateteriai naujagimiams</t>
  </si>
  <si>
    <t>Baliono ilgiai: būtinas 20 mm, galimi papildomi kiti ilgiai. Baliono diametrai: 5 mm, 6 mm, 7 mm, 8 mm. Įvedimo sistemos ilgis 70 ± 10cm. Nukreipiamoji viela 0,018". Naudojami introdiuseriai ≤ 4 F. Ne mažiau dviejų rentgenokontrastinių žymeklių.</t>
  </si>
  <si>
    <t>18 p. d. kaina su PVM, Eur</t>
  </si>
  <si>
    <t>19.</t>
  </si>
  <si>
    <t>Valvuloplastiniai balioniniai kateteriai kūdikiams</t>
  </si>
  <si>
    <t>Baliono ilgiai: bent 20 mm ir 30 mm, galimi papildomi kiti ilgiai. Baliono diametrai: 9 mm, 10 mm, 12 mm. Įvedimo sistemos ilgis 90 ± 20 cm. Nukreipiamoji viela: tarp 0,021" ir 0,025". Naudojami introdiuseriai ≤ 5 F. Ribinis plėtimo slėgis ≥3,5ATM. Ne mažiau dviejų rentgenokontrastinių žymeklių.</t>
  </si>
  <si>
    <t>19 p. d. kaina su PVM, Eur</t>
  </si>
  <si>
    <t>20.</t>
  </si>
  <si>
    <t>Valvuloplastiniai balioniniai kateteriai vaikams</t>
  </si>
  <si>
    <t>Baliono ilgiai: būtinas 40 mm, galimi papildomi kiti ilgiai. Baliono diametrai: 13 mm iki 14 mm. Įvedimo sistemos ilgis 90 ± 20 cm. Nukreipiamoji viela: ne didesnė nei 0,035". Naudojami introdiuseriai ≤ 7 F. Ribinis plėtimo slėgis ≥ 5ATM. Ne mažiau dviejų rentgenokontrastinių žymeklių.</t>
  </si>
  <si>
    <t>20 p. d. kaina su PVM, Eur</t>
  </si>
  <si>
    <t>21.</t>
  </si>
  <si>
    <t>Labai didelio slėgio balioninis kateteris įgimtų širdies ligų periferinėms intervencijoms</t>
  </si>
  <si>
    <t>Mažiausias diametras ≤ 5 ± 0,5mm, didžiausias ≥ 12 ± 0,5mm. Trumpiausias ilgias ≤ 20mm, ilgiausias ilgis ≥ 40 ± 1 mm. Nominalus slėgis ≥8 atm, RBP- ≥ 40 atm. Pritaikyta 0,035 colio diametro vielai. Visi balionai įvedami per ≤ 8 F introdiuserį.</t>
  </si>
  <si>
    <t>21 p. d. kaina su PVM, Eur</t>
  </si>
  <si>
    <t>22.</t>
  </si>
  <si>
    <t>Labai didelio slėgio periferiniai balionai skirti stentų postdilatacijai</t>
  </si>
  <si>
    <t>Labai didelio diametro, "ultra non-compliant" tipo PTA balioniniai kateteriai. Diametrai: 12, 14, 16, 18, 20, 22, 24, 26 mm. Ilgiai: 20, 40, 60 mm. Nominalus slėgis 4-6 atm, RBP iki 18 atm. Pritaikyta 0,035 colio diametro vielai. Kateterių ilgiai 80 - 120 cm. Balionai įvedami per 7-12 F introdiuserį.</t>
  </si>
  <si>
    <t>22 p. d. kaina su PVM, Eur</t>
  </si>
  <si>
    <t>23.</t>
  </si>
  <si>
    <t>Vaistais dengti stentai (išskiriantys vaistą zotarolimuzą)</t>
  </si>
  <si>
    <t>Vamzdinis, lazeriu apdorotas, kobalto arba lygiaverčio lydinio, stento dizainas sinusoidinės tęstinės atviros celės konstrukcija. Padengtas - biosuderinamu polimeru, galinčiu užtikrinti vaisto išskyrimą iki 180 dienų ir zotarolimuzu, mažinančiu restenozių dažnį, turinčiu antiproliferacinį poveikį.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50 procentų vaisto per pirmą savaitę, 85 procentai per du pirmus mėnesius, likusi dalis išskiriama per 6 mėnesius po stento implantavimo. Nominali stento sienelė ne daugiau 0,0040 colio. Stento diametrai: mažiausias ≤ 2,25 mm, ilgiausias ≥ 4,0 mm; stento ilgiai: trumpiausias ≤ 8 mm, ilgiausias ≥ 38 mm. Proksimali stento įvedimo sistemos dalis ≤ 2,1 F, distalinė dalis ≤ 2,7 F. Įvedimo sistemos naudojamas ilgis ≥ 140 cm. Visų diametrų stentai tinka 5 F kateteriui nukreipėjui. Sistemos nominalus (NBP) slėgis ≥ 9 atm, darbinis (RBP) - ≥ 16 atm.</t>
  </si>
  <si>
    <t>23 p. d. kaina su PVM, Eur</t>
  </si>
  <si>
    <t>24.</t>
  </si>
  <si>
    <t xml:space="preserve">Vaistais dengti platinos-chromo lydinio stentai (išskiriantys vaistą everolimuzą) </t>
  </si>
  <si>
    <t>25.</t>
  </si>
  <si>
    <t xml:space="preserve">Vaistais dengti kobalto- chromo lydinio stentai (išskiriantys vaistą everolimuzą) </t>
  </si>
  <si>
    <t>26.</t>
  </si>
  <si>
    <t>Iš biodegraduojančio polimero everolimuzą išskiriantys stentai iš platinos-chromo lydinio</t>
  </si>
  <si>
    <t>Stentas padengtas everolimuzu ir biodegraduojančiu (per 4 mėn. ištirpstančiu) PLGA (poli (DL)-pieno- glikolio rūgšties) polimeru, turinčiu antiproliferacinį poveikį, ir mažinantį restenozių dažnį. Tik išorinė (kontaktuojanti su arterijos sienele) stento dalis turi būti padengta vaistu. Tiekėjas privalo pateikti  multicentrinius randomizuotus geros klinikinės praktikos standartus atitinkančius tyrimus, su atokiais ne trumpesniais kaip 2 metai ir ne mažiau 2000 pacientų turinčių, rezultatais apie siūlomo konkretaus produkto- stento saugumą, savybę mažinti restenozių dažnį ir kardiovaskulinius įvykius. Vaisto išsiskyrimas – 3 mėnesiai. Stentas  platinos- chromo lydinio. Vamzdinis, lazeriu gręžtas. Stento įvedimo sistema "premounted" tipo. Nominali stento sienelė ≤ 0,0029 ". Stento diametrai:  mažiausio diametro ≤ 2,25mm, didžiausio diametro ≥ 5,0mm. Stento ilgiai: trumpiausias ≤ 8 mm,  ilgiausias ≥ 48 mm. Proksimali stento įvedimo sistemos dalis ≤ 2,1 F, distalinė dalis ≤ 2,7 F. Unikali stento įvedimo sistema iš nitinolinio vamzdelio su mikro įpjovomis. Markeriai iš platinos/iridžio. Įvedimo sistemos naudojamas ilgis ≥ 144 cm. Balionėlis, ant kurio užmautas stentas, yra kintamo diametro ("compliant" tipo). Visų diametrų stentai tinka 5 F kateteriui nukreipėjui. Sistemos nominalus (NBP) slėgis ≥ 11 atm, darbinis (RBP) - ≥ 16-18 atm.</t>
  </si>
  <si>
    <t>26 p. d. kaina su PVM, Eur</t>
  </si>
  <si>
    <t>27.</t>
  </si>
  <si>
    <t>Kobalto- chromo koronarinis stentas su įvedimo sistema dengtas erdvine/gradientine vaistus išskiriančia danga</t>
  </si>
  <si>
    <t>28.</t>
  </si>
  <si>
    <t>Žemo profilio stentas, skirtas vingiuotoms ir kalcinuotoms kraujagyslėms</t>
  </si>
  <si>
    <t>Vamzdinis, lazeriu apdorotas, kobalto - chromo L-605 arba lygiaverčio lydinio stentas. Stentas padengtas vaistu sirolimuzu  ir biodegraduojančiu PLLA polimeru. Vaisto dozė 1,4 ± 0,1 µg/mm2. Stento narelių storis - ≤ 60 ± 2 µm (2,25-3,0mm diametro stentams); ≤ 80 ± 2 µm (3,5- 4,0mm diametro stentams).  Stento diametrai: mažiausio diametro ≤ 2,25 mm, didžiausio diametro ≥ 4,0 mm. Stento ilgiai: trumpiausias ≤ 9mm,  ilgiausias ≥ 40 mm. Sistemos nominalus (NBP) slėgis ≥ 8 atm, darbinis (RBP) - ≥ 16 atm.  Proksimali stento įvedimo sistemos dalis ≤ 2,0 ± 0,1 F, distalinė dalis ≤ 2,8 ± 0,1  F. Distalinė dalis padengta hidrofiliniu sluoksniu. Du žymekliai iš platinos-iridžio. Stento sistemos naudojamasis ilgis 140 ± 1 cm. Visų diametrų stentai tinka 5 F kateteriui nukreipėjui. Tinkama viela-pravediklis – 0,014".</t>
  </si>
  <si>
    <t>28 p. d. kaina su PVM, Eur</t>
  </si>
  <si>
    <t>29.</t>
  </si>
  <si>
    <t xml:space="preserve">Vainikinių arterijų stentgraftai vingiuotoms ir kalcinuotoms kraujagyslėms </t>
  </si>
  <si>
    <t>Skirti aortos - vainikinių arterijų veninėms jungtims, arterijų aneurizmoms ir arterijų perforacijoms stentuoti. Vieno sluoksnio kobalto chromo stentas, iš išorės pilnai padengtas ePTFE medžiaga su mikroporomis (89 ± 25 µm). Įvedamas per 5 F nukreipiantįjį kateterį. Pritaikyta 0,014" diametro vielai. Stentgrafto diametrai: 2,5, 2,75, 3,0, 3,5, 4,0, 4,5, 5,0 mm; ilgiai: mažiausias ≤ 8mm, didžiausias ≥ 24 mm. Neišskleisto stentgrafto profilio diametras ≥ 1,1 ≤1,4 mm. RBP ≥ 14ATM. Nominalus slėgis ≥ 10ATM. Du rentgenokontrastiniai žymekliai. Kateterio šafto ilgis 144-154 cm. Šafto diametrai: proksimalinis ne daugiau 1,9 F, distalinis ne daugiau 3,2 F. Stento sistema lanksti, leidžianti praeiti pro sudėtingus vainikinių arterijų vingius.</t>
  </si>
  <si>
    <t>29 p. d. kaina su PVM, Eur</t>
  </si>
  <si>
    <t>30.</t>
  </si>
  <si>
    <t>Vainikinių arterijų stentgraftai vingiuotoms ir kalcinuotoms kraujagyslėms (žemo profilio)</t>
  </si>
  <si>
    <t>Skirti vainikinių arterijų perforacijoms stentuoti. Vieno sluoksnio kobalto chromo stentas, iš išorės pilnai padengtas poliuretanu (storis ≤90µm). Įvedamas per 5-6 F nukreipiantįjį kateterį. Pritaikyta 0,014" diametro vielai. Stentgrafto diametrai: 2,5, 3,0, 3,5, 4,0, 4,5, 5,0 mm; ilgiai: mažiausias ≤ 15mm, didžiausias ≥ 26 mm. Neišskleisto stentgrafto profilio diametras ≥ 1,1 ≤ 1,4 mm. RBP ≥ 14 ATM. Nominalus slėgis ≥ 7 ATM. Du rentgenokontrastiniai žymekliai. Kateterio šafto ilgis ≥ 140 cm. Žemo profilio stento įvedimo sistema lanksti, leidžianti praeiti pro sudėtingus vainikinių arterijų vingius.</t>
  </si>
  <si>
    <t>30 p. d. kaina su PVM, Eur</t>
  </si>
  <si>
    <t>31.</t>
  </si>
  <si>
    <r>
      <t xml:space="preserve">Didelio diametro balionais plečiami </t>
    </r>
    <r>
      <rPr>
        <b/>
        <sz val="10"/>
        <rFont val="Times New Roman"/>
        <family val="1"/>
        <charset val="186"/>
      </rPr>
      <t>dengti</t>
    </r>
    <r>
      <rPr>
        <sz val="10"/>
        <rFont val="Times New Roman"/>
        <family val="1"/>
        <charset val="186"/>
      </rPr>
      <t xml:space="preserve"> stentai plaučių arterijai</t>
    </r>
  </si>
  <si>
    <t xml:space="preserve">Pritaikyti plaučių arterijai stentuoti. Pagaminti iš platinos/iridžio 0,013" vielos, "zig" tipo (8 arba 10), dengti PTFE audiniu. Galimybė išplėsti nuo ≤ 12 mm iki  ≥ 30 mm diametro, mažiausias  ilgis ≤ 16 mm, didžiausias ilgis ≥ 60 mm. Įvedimo sistemos dydis ≤ + 2 F (pridedant prie reikiamo baliono dydžio), tačiau  ≤ 18 F. Stento sutrumpėjimas ≤ 33%.   </t>
  </si>
  <si>
    <t>31.1</t>
  </si>
  <si>
    <t>"Zig" 8 / ≤ 45 mm</t>
  </si>
  <si>
    <t>"Zig" 8 (išplečiamas nuo ≤ 12 mm iki ≥ 24mm), ilgiai ≤ 45 mm</t>
  </si>
  <si>
    <t>31.2</t>
  </si>
  <si>
    <t>"Zig" 8 / ≥ 50 mm</t>
  </si>
  <si>
    <t>"Zig" 8 (išplečiamas nuo ≤ 12 mm iki ≥24 mm), ilgiai  ≥ 50 mm</t>
  </si>
  <si>
    <t>31.3</t>
  </si>
  <si>
    <t>"Zig"10 / ≥ 39 mm</t>
  </si>
  <si>
    <t>"Zig" 10 (išplečiamas nuo ≤26mm iki ≥30mm), ilgiai  ≥ 39 mm</t>
  </si>
  <si>
    <t>viso be PVM, Eur</t>
  </si>
  <si>
    <t>31 p. d. kaina su PVM, Eur</t>
  </si>
  <si>
    <t>32.</t>
  </si>
  <si>
    <t>Didelio diametro balionais plečiami stentai plaučių arterijai</t>
  </si>
  <si>
    <t xml:space="preserve">Pritaikyti perkateterinio plaučių arterijos vožtuvo implantavimo vietos paruošimui. Pagaminti iš platinos/iridžio 0,013" vielos, "zig" tipo (8 arba 10). Galimybė išplėsti nuo ≤ 12 mm iki ≥ 30mm diametro, trumpiausias ilgis ≤ 16 mm, ilgiausias ilgis ≥ 60 mm. Įvedimo sistemos dydis ≤ + 1 F (pridedant prie reikiamo baliono dydžio), tačiau ≤16 F. Stento sutrumpėjimas ≤ 33%. </t>
  </si>
  <si>
    <t>32.1</t>
  </si>
  <si>
    <t>"Zig" 8 (išplečiamas nuo ≤ 12 mm iki ≥ 24 mm), ilgiai ≤ 45 mm</t>
  </si>
  <si>
    <t>32.2</t>
  </si>
  <si>
    <t>"Zig" 8 (išplečiamas nuo ≤ 12 mm iki ≥ 24 mm), ilgiai  ≥ 50 mm</t>
  </si>
  <si>
    <t>32.3</t>
  </si>
  <si>
    <t>"Zig" 10 (išplečiamas nuo ≤ 26 mm iki ≥ 30 mm), ilgiai ≥ 39 mm</t>
  </si>
  <si>
    <t>32 p. d. kaina su PVM, Eur</t>
  </si>
  <si>
    <t>33.</t>
  </si>
  <si>
    <t xml:space="preserve">Didelio diametro balionais plečiami stentai aortos koarktacijai </t>
  </si>
  <si>
    <t>Pritaikyti plaučių arterijai stentuoti. Pagaminti iš kobalto chromo 0,010" vielos. Galimybė išplėsti nuo ≤ 8 mm iki ≥ 32 mm diametro, mažiausias ilgis ≤ 13 mm, didžiausias ilgis ≥ 57 mm. Įvedimo sistemos dydis ≤ + 1 F (pridedant prie reikiamo baliono dydžio), tačiau ≤ 12F.</t>
  </si>
  <si>
    <t>33 p. d. kaina su PVM, Eur</t>
  </si>
  <si>
    <t>34.</t>
  </si>
  <si>
    <t>Stentai skirti naujagimių ir vaikų aortos koarktacijos stentavimui</t>
  </si>
  <si>
    <t>Stentas, pagamintas iš nerūdijančio plieno, su atviro tipo akutėmis, sumontuotas ant žemo profilio balioninio kateterio. Stento diametrai: 3; 4; 5; 6; 7; 8 mm.   Stento ilgiai mm: 12, 16, 20, 24, 30 ± 1 mm. Stentai iki 6mm diametro tinkami įvesti per ≤5 F introdiuserį. Įvedimo sistemos ilgis  80 ± 5cm ir  130 ± 5cm. Įvedimo sistema tinkama naudoti su 0,018" storio viela. Turi būti pateikiami ISI moksliniuose žurnaluose publikuoti straipsniai, įrodantys galimybę išplėsti stentą iki ≥13 mm diametro.</t>
  </si>
  <si>
    <t>34 p. d. kaina su PVM, Eur</t>
  </si>
  <si>
    <t>35.</t>
  </si>
  <si>
    <t>Stentai skirti naujagimių ir vaikų plaučių arterijos stentavimui</t>
  </si>
  <si>
    <t>Stentas, pagamintas iš nerūdijančio plieno, su atviro tipo akutėmis, sumontuotas ant žemo profilio balioninio kateterio. Stento diametrai 4; 5; 6; 7; 8; 9; 10 mm. Stento ilgiai mm: 12; 20; 30; 40; 60 ± 5 mm. Stentai iki 8 mm diametro tinkami įvesti per ≤ 6 F introdiuserį. Įvedimo sistemos ilgis  80 ± 5cm ir  130 ± 5cm. Įvedimo sistema tinkama naudoti su 0,035" storio viela. Turi būti pateikiami ISI moksliniuose žurnaluose publikuoti straipsniai, įrodantys galimybę išplėsti stentą iki 15 ± 1mm diametro.</t>
  </si>
  <si>
    <t>35 p. d. kaina su PVM, Eur</t>
  </si>
  <si>
    <t>36.</t>
  </si>
  <si>
    <t>Dengti stentai, skirti stabdyti kraujavimą po TAVI procedūrų</t>
  </si>
  <si>
    <t>Karkasą sudaro du kobalto chromo stentai (vidinis ir išorinis) bei ePTFE medžiaga, kurios vienas sluoksnis yra tarp stentų, o kitas padengia išorinį stentą. Pritaikyta 0,035" diametro vielai. Įvedimo sistema - OTW. Introdiuseris ≤ 8 F. Nominalus slėgis ≥8 atm. RBP ≥12 atm. Kateterio ilgis 120 ± 10 cm. Išskleisto dengto stento diamettrai: mažiausias ≤ 5 mm, didžiausias ≥ 10 mm (žingsnis kas 1 mm). Dengto stento ilgiai: 28 ± 1 mm, 38 ±1 mm, 57 ±1 mm. "Shaft" dydis ne daugiau 5 F.</t>
  </si>
  <si>
    <t>36 p. d. kaina su PVM, Eur</t>
  </si>
  <si>
    <t>37.</t>
  </si>
  <si>
    <t>Dengti stentai, skirti naujagimių plaučių arterijų stentavimui</t>
  </si>
  <si>
    <t>Kobalto chromo stentas padengtas PTFE. Stento mažiausias diametras ≤ 5 ± 1 mm, didžiausias diametras ≥ 10 ± 1mm. Stento mažiausias ilgis ≤ 19 ± 1 mm, didžiausias ilgis  ≥59 ± 5 mm. Darbinis kateterio ilgis 80 ± 5cm ir 120 ± 10 cm. Mažiausi stentai suderinami su ≤ 6F įvedimo sistema, didžiausi stentai - su ≤ 7 F.</t>
  </si>
  <si>
    <t>37 p. d. kaina su PVM, Eur</t>
  </si>
  <si>
    <t>38.</t>
  </si>
  <si>
    <t>Mikrokateteriai, skirti sudėtingų ir labai vingiuotų lėtinių okliuzijų atvėrimui retrogradiniu būdu</t>
  </si>
  <si>
    <t xml:space="preserve">Išorinis distalinio galiuko ir distalinės pusės veleno paviršius padengtas hidrofiline danga. Galiukas nepraleidžia spinduliuotės, o distalinį galą lengva atskirti pagal galiuką. Pritaikytas naudoti su 0,014"vielomis-pravedikliais. Vidurinės dalies storis ≤ 2,6 F. Galiukas rentgenokontrastinis, smailėjantis, galiuko diametras ≤ 1,3 F. Galiukas prijungtas prie kateterio be standžios zonos. Padengti hidrofiline danga. Atlaiko iki 300 psi slėgį. Mikrokateterio darbinis ilgis -≥ 135 ± 1 cm ir ≤ 150 ± 1 cm. Spindžio dydis - 0,015-0,018". Mikrokateteris supintas iš 2 mguard didesnių ir 8 mažesnių spiralių (SHINKA technologija) ir iš volframo vielų - geram sukamojo judesio perdavimui ir atsparumui kompresijai palaikyti. Stumiant mikrokateterį galima sukti į abi puses.
</t>
  </si>
  <si>
    <t>38 p. d. kaina su PVM, Eur</t>
  </si>
  <si>
    <t>39.</t>
  </si>
  <si>
    <t>Mikrokateteriai, skirti lėtinių okliuzijų atvėrimui</t>
  </si>
  <si>
    <t>Išorinis mikrokateterio paviršius pagamintas iš poliamidinio elastomero, padengto hidrofiliniu polimeru, užtikrinančiu didelį tepumą paviršiui sudrėkus. Galiukas yra poliuretaninis. Vidinis veleno spindis (išskyrus jungiamąją dalį) padengtas fluoropolimero sluoksniu, kad vielinis kreipiklis ir kiti prietaisai galėtų lengviau judėti. Pritaikytas naudoti su 0,014" vielomis-pravedikliais. Du mikrokateteriai turi tilpti į 6 F nukreipiantįjį kateterį. Vidurinės dalies storis  ≤ 1,9 F. Galiukas rentgenokontrastinis, smailėjantis, galiuko diametras ≤ 1,4 F. Padengti hidrofiline danga.  Atlaiko iki 300 psi slėgį.  Mikrokateterio darbinis ilgis - ≥ 135 ± 1cm ir ≤ 150 ± 1 cm. Vidinis spindis ≥ 0,016 ≤ 0,022 ". Hidrofilinės dangos ilgis ne mažesnis nei 70 ± 1 cm ir ne didesnis nei 85 ± 1 cm. Užlinkus mikrokateteriui linkio vietoje spindis išlieka 100 proc. Stumiant mikrokateterio sukti į abi puses negalima</t>
  </si>
  <si>
    <t>39 p. d. kaina su PVM, Eur</t>
  </si>
  <si>
    <t>40.</t>
  </si>
  <si>
    <t>Dviejų spindžių mikrokateteris</t>
  </si>
  <si>
    <t>Kateteris, turintis du spidžius: ant laido užmautą spindį, kuris tęsiasi per visą kateterio ilgį, ir greitai pakeičiamą spindį, įtaisytą distaliniame gale. Veleno distalinės dalies paviršius padengtas hidrofiline danga. Tarp galiuko ir veleno yra spindulių nepraleidžiantis žymeklis, leidžiantis matyti galiuko padėtį naudojant fluoroskopiją. Pritaikytas naudoti su 0,014" vielomis- pravedikliais. Turi būti 2 spindžių modelis – OTW spindis atsiveriau ne toliau, nei 7 mm nuo galiuko. Vidurinės dalies storis ≤ 3,3 F. Galiukas rentgenokontrastinis, galiuko diametras ≤ 1,5 F. Padengti hidrofiline danga. Atlaiko iki 300 psi slėgį. Mikrokateterio darbinis ilgis – 145 ± 2 cm. Vidinis pindžio dydis - 0,016- 0,017". Hidrofilinės dangos ilgis ne trumpesnis nei 38 ± 1cm.</t>
  </si>
  <si>
    <t>40 p. d. kaina su PVM, Eur</t>
  </si>
  <si>
    <t>41.</t>
  </si>
  <si>
    <t>Mikrokateteriai, skirti sudėtingų ir labai vingiuotų lėtinių okliuzijų atvėrimui</t>
  </si>
  <si>
    <t xml:space="preserve">Galiukas integruotas prie kateterio (geresnis vielos "back support"). Distalinis specialus hidrofilinis padengimas 60 cm. Mikrokateterio vidinis sluoksnis PTFE per visą ilgį.  Spiralinio tipo per visą ilgį. Pritaikyta 0,014" diametro vielai. Mikrokateterio darbinis ilgis – 135 ± 1cm ir 150 ± 1cm. Įėjimo profilis (Lesion entry profile) – ne mažiau 0,018". Kateterio galiukas lankstus, trumpas -1mm . Rentgeno kontrastinis markeris-žymeklis 2 mm. Mutisegmentinis nusmailintas ("tapered’") dizainas (iki 5 įvairių segmentų). Mikrokateteris supintas iš ne mažiau nei 11 vielų - geram sukamojo judesio perdavimui ir vidinės ekscentrinės jėgos kompresijai palaikyti. Stumiant mikrokateterį galima sukti į abi puses.
</t>
  </si>
  <si>
    <t>41 p. d. kaina su PVM, Eur</t>
  </si>
  <si>
    <t>42.</t>
  </si>
  <si>
    <t>Rotacinis mikrokateteris lėtinių okliuzijų atvėrimui</t>
  </si>
  <si>
    <t xml:space="preserve">Mikrokateteris, kurio distalinis galas baigiasi 1,0 mm netraumuojančiu galiuku. Daugialaidis spiralinis kotas. Pritaikyta 0,01" diametro vielai. Suderinama su 6 F introduseriu. ‘"Fast- Spin" sukimo įrenginys ("proximal side"). Hidrofilinis padengimas. Darbinis ilgis ne mažiau 135 ± 1 cm.
</t>
  </si>
  <si>
    <t>42 p. d. kaina su PVM, Eur</t>
  </si>
  <si>
    <t>43.</t>
  </si>
  <si>
    <t>Trijų atšakų OTW balionas skirtas lėtinių okliuzijų atvėrimui</t>
  </si>
  <si>
    <t xml:space="preserve">Sistemą sudaro: mikrokateteris ir viela. Viela 0,014" su lenktu (apie 30°) distaliniu galiuku. Distalinis galiukas spiralinio tipo ≥ 20 cm. Du rentgeno kontrastiniai markeriai. Mikro kateteris padengtas hidrofiline danga. Žemas įėjimo profilis ("Lesion entry profile") ne daugiau 0,019 " . Darbinis ilgis ≥ 135cm. Mikro kateterio distalinis galas "plokščio balionelio" formos su 180° kampu atsiveriančiomis šoninėmis angomis. Sistema suderinama su 6 F introduseriu.
</t>
  </si>
  <si>
    <t>43 p. d. kaina su PVM, Eur</t>
  </si>
  <si>
    <t>44.</t>
  </si>
  <si>
    <t>Reolitinė trombų atsiurbimo sistema</t>
  </si>
  <si>
    <t>Sistema turi tikti AngioJet aparatui. Naudojama širdies vainikinių arterijų, venų, arterio-veninių fistulių, plaučių arterijų, aortos-vainikinių arterijų veninių jungčių įvairaus senumo trombų smulkinimui ir išsiurbimui. Sistemos sudedamos dalys: 1. Specialūs kateteriai atskiroms kraujagyslėms. Trombų išsiurbimui naudojami OTW arba RX tipo trombektominiai kateteriai. Proksimaliniame gale turi būti aukšto slėgio konektorius su sriegiu ir atsiurbimo konektorius. Kateterio veikimas paremtas "Cross-Stream" arba lygiaverte technologija, leidžiančia siurbti trombus 360°, kai sudaromas neigiamas slėgis, ne daugiau -600 mm Hg stulpelio. Vartojamo darbinio tirpalo tėkmės greičio dydžio ribos ne blogesnės negu nuo 40 ml/min iki 60 ml/min. Mažiausias širdies vainikinių arterijų (iš kurių per kateterį siurbiamas trombas) diametras ne daugiau negu 2 mm, mažiausias leistinas plaučių arterijos diametras – 6 mm, mažiausias periferinių arterijų diametras – ne didesnis negu 1,5 mm. Kateterių ilgis nuo 50 cm iki 145 cm. Storis nuo 4 F iki 6 F priklausomai nuo tipo ir paskirties. Periferinių arterijų ir venų trombektomijai vartojami kateteriai turi "PowerPulse" arba lygiavertę funkciją, leidžiančią tiesiai į trombą sušvirkšti trombolizei skirtų vaistų. Kateteriai vartojami su 0,014 colio arba 0,035 colio vielomis, tinkami 6-8 F nukreipiantiems kateteriams bei 4-6 F introdiuseriams. Suminė leistina veikimo trukmė – nuo 480 iki 600 s, periferinių arterijų ir venų trombektomijų atvejais – 240-480 s. 2.Specialios paskirties aukšto slėgio pompa su priedais.</t>
  </si>
  <si>
    <t>44 p. d. kaina su PVM, Eur</t>
  </si>
  <si>
    <t>45.</t>
  </si>
  <si>
    <t>Rotablator turbina su grąžtu RotaLink Plus (Advancer &amp;Burr)</t>
  </si>
  <si>
    <t>Sistema turi tikti ROTABLATOR Rotational Atherectomy System</t>
  </si>
  <si>
    <t>45 p. d. kaina su PVM, Eur</t>
  </si>
  <si>
    <t>46.</t>
  </si>
  <si>
    <t>Rotablator grąžtai</t>
  </si>
  <si>
    <t>46 p. d. kaina su PVM, Eur</t>
  </si>
  <si>
    <t>47.</t>
  </si>
  <si>
    <t>Rotablator grąžtų vielos</t>
  </si>
  <si>
    <t>47 p. d. kaina su PVM, Eur</t>
  </si>
  <si>
    <t>48.</t>
  </si>
  <si>
    <t>Amplatz tipo kilpų komplektai svetimkūnių ištraukimui</t>
  </si>
  <si>
    <t>Komplekte: 1 kilpa, 1 kateteris, kilpos įvediklis ir suktukas. Kilpų diametrai nuo 5 mm iki 35 mm, ilgis 125 ±5 cm. Įvedimo kateterio diametras 4-5 F, ilgis 110 ± 5 cm, kateterio gale rentgenokontrastinis markeris.</t>
  </si>
  <si>
    <t>48 p. d. kaina su PVM, Eur</t>
  </si>
  <si>
    <t>49.</t>
  </si>
  <si>
    <r>
      <t xml:space="preserve">Amplatz tipo </t>
    </r>
    <r>
      <rPr>
        <b/>
        <sz val="10"/>
        <color theme="1"/>
        <rFont val="Times New Roman"/>
        <family val="1"/>
        <charset val="186"/>
      </rPr>
      <t>mikro</t>
    </r>
    <r>
      <rPr>
        <sz val="10"/>
        <color theme="1"/>
        <rFont val="Times New Roman"/>
        <family val="1"/>
        <charset val="186"/>
      </rPr>
      <t xml:space="preserve"> kilpų komplektai svetimkūnių ištraukimui</t>
    </r>
  </si>
  <si>
    <t>Komplekte: 1 kilpa, 1 kateteris, kilpos įvediklis ir suktukas. Kilpų diametrai nuo 2 mm iki 7mm, ilgis 175±5 cm. Įvedimo kateterio diametras ne daugiau 3 F, ilgis 150 ± 5 cm, kateterio gale rentgenokontrastinis markeris.</t>
  </si>
  <si>
    <t>49 p. d. kaina su PVM, Eur</t>
  </si>
  <si>
    <t>50.</t>
  </si>
  <si>
    <t>Kilpos svetimkūniams šalinti</t>
  </si>
  <si>
    <t>Sudaryta iš trijų nitinolinių kilpų. Platininiai pluošteliai kilpose užtikrinatntys gerą matomumą. Sistemą sudaro 6 ar 7 F kateteris, kurio galas palenktas 15 laipnių. Kilpų ilgiai 120 ±5 cm ir 175 ± 5 cm. Darbiniai diametrai: 2-4 mm, 4-8 mm, 6-10 mm, 9-15 mm, 12-20 mm, 18-30 mm, 27-45 mm. Dydžiai: 3,2 F, 6F, 7F. Kateterio ilgis 100 ± 5 cm ir 150 ± 5 cm. Komplektą sudaro: kilpa, suktukas, introduseris ir kateteris.</t>
  </si>
  <si>
    <t>50 p. d. kaina su PVM, Eur</t>
  </si>
  <si>
    <t>51.</t>
  </si>
  <si>
    <t>Krepšeliai svetimkūniams šalinti</t>
  </si>
  <si>
    <t>Sudarytas iš kelių nitinolinių kilpų su rankena, kurios dėka išskleidžiamas ir suskleidžiamas krepšelis. Krepšelių diametrai nuo 12 mm iki 17 mm. Įvedimo kateterio diametras nuo 2,5 F iki 4 F, ilgis nuo 90 ± 5 cm iki 120 ± 5 cm</t>
  </si>
  <si>
    <t>51 p. d. kaina su PVM, Eur</t>
  </si>
  <si>
    <t>52.</t>
  </si>
  <si>
    <t>Mikro krepšeliai svetimkūniams šalinti</t>
  </si>
  <si>
    <t>Sudarytas iš kelių nitinolinių kilpų su rankena, kurios dėka išskleidžiamas ir suskleidžiamas krepšelis. Krepšelių diametrai iki 12 mm. Įvedimo kateterio diametras 2,0 F, ilgis 90 ± 5 cm</t>
  </si>
  <si>
    <t>52 p. d. kaina su PVM, Eur</t>
  </si>
  <si>
    <t>53.</t>
  </si>
  <si>
    <t>Priemonės paravalvulinių fistulių uždarymui</t>
  </si>
  <si>
    <t>Sistemą sudaro: paravalvulinių fistulių uždariklis, įvedimo sistema. Priemonių rinkinį sudaro vieno gamintojo paravalvulinių fistulių uždariklis ir įvedimo sistema. Uždarikliai ir įvedimo sistemos supakuotos ir tiekiamos atskirai.</t>
  </si>
  <si>
    <t>53.1</t>
  </si>
  <si>
    <t>Paravalvulinių fistulių uždariklis</t>
  </si>
  <si>
    <t>Savaime išsiplečiantis, sudarytas iš dviejų diskų sujungtų trumpa jungtimi.</t>
  </si>
  <si>
    <t>53.2</t>
  </si>
  <si>
    <t xml:space="preserve"> Įvedimo sistema  </t>
  </si>
  <si>
    <t xml:space="preserve">Skirta paravalvulinių fistulių uždariklio įvedimui (pakuojama atskirai nuo uždariklio).      </t>
  </si>
  <si>
    <t>53 p. d. kaina su PVM, Eur</t>
  </si>
  <si>
    <t>54.</t>
  </si>
  <si>
    <t>Atviro arterinio latako uždarymo sistema skirta kontroliuojamo atpalaidavimo embolizacinėms spiralėms</t>
  </si>
  <si>
    <t>Atviro arterinio latako uždarymo sistema (vaikams). Sistema turi būti nedaloma, t.y. pagaminta vieno gamintojo. Atskiros dalys įsigyjamos atskirai.</t>
  </si>
  <si>
    <t>54.1</t>
  </si>
  <si>
    <t>Atpalaiduojanti nitinolinė spiralė su plaušais.</t>
  </si>
  <si>
    <t xml:space="preserve"> Spiralės lengvai prijungiamos ir atjungiamos nuo įvedimo sistemos. Galimybė ištraukti spiralę per tą patį kateterį. Spiralės diametras ir kilpų skaičius : 3 mm X 3; 3 mm X 4; 3 mm X 5; 5 mm X 3; 5 mm X 4; 5mm  X5 ; 6,5 mm X 3; 6,5 mm X 4; 6,5 mm X 5; 8 mm X 3; 8 mm X 4; 8 mm X 5</t>
  </si>
  <si>
    <t>54.2</t>
  </si>
  <si>
    <t>Įvedimo kateteris su introdiuseriu</t>
  </si>
  <si>
    <t xml:space="preserve">Distaliniame gale markeris, o proksimalinis galas užsibaigia spiralės fiksavimo ir atjungimo rankena.  Kateterio ilgis nuo 80 ±5  cm iki 100 ±10 cm, dydis 4-5 F. 
</t>
  </si>
  <si>
    <t>54.3</t>
  </si>
  <si>
    <t xml:space="preserve"> Y  tipo jungtukas </t>
  </si>
  <si>
    <t>Suderinamas su priemonėmis iki 9Fr, atlaiko ne mažesnį nei 300 psi slėgį, užsukama male jungtis.</t>
  </si>
  <si>
    <t>54 p. d. kaina su PVM, Eur</t>
  </si>
  <si>
    <t>55.</t>
  </si>
  <si>
    <t>Nekontroliuojamo atpalaidavimo embolizacinės spiralės skirtos didelės tėkmės kraujagyslių uždarymui</t>
  </si>
  <si>
    <t>Spiralė padengta plaušeliais, kurie padidina trombogeniškumą. Spiralės lengvai prijungiamos ir atjungiamos nuo įvedimo sistemos. Galimybė ištraukti spiralę per tą patį kateterį. Spiralės diametrai: mažiausias ≤ 2 mm, didžiausias ≥ 20 ± 2 mm. Apvijų skaičius: mažiausias ≤ 2 mm, didžiausias ≥ 6 ± 2 mm. Įvedimo sistemos diametras 0,035 ± 0,003 colio.</t>
  </si>
  <si>
    <t>55 p. d. kaina su PVM, Eur</t>
  </si>
  <si>
    <t>56.</t>
  </si>
  <si>
    <t>Priemonės didelio diametro atviro arterinio (Botalo) latako perkateteriniam uždarymui</t>
  </si>
  <si>
    <t>Priemonės atviro arterinio (Botalo) latako perkateteriniam uždarymui. Sistemą sudaro: latako uždariklis, įvedimo sistema. Priemonių rinkinį sudaro vieno gamintojo atviro arterinio latako uždariklis ir įvedimo sistema. Uždarikliai ir įvedimo sistemos supakuotos ir tiekiamos atskirai.</t>
  </si>
  <si>
    <t>56.1</t>
  </si>
  <si>
    <t>Atviro arterinio latako uždariklis</t>
  </si>
  <si>
    <t>Savaime išsiplečiantis, sudarytas iš dviejų diskų sujungtų trumpa jungtimi. Supintas iš nitinolio vielelių, kurių visi laisvieji galai sujungti rutuliuko formos netraumatiniu užspaudikliu iš nitinolio. Aortos disko skersmuo turi būti didesnis už plaučių arterijos. Uždariklio atjungimo nuo įvediklio sistema pagaminta sriegio arba rutulio principu. Galimybė uždaryti defektus 3,0-12 mm diametro. Uždariklių aortinės dalies disko diametras nuo ≤ 9 mm iki ≥ 22 mm. Galimybė pasirinkti uždariklių plaučių arterijos dalies diametras nuo ≤ 4 mm iki ≥14 mm. Visi uždarikliai su aortiniu disku 16 mm arba mažesniu įvedami per ne didesnį negu 7 F introdiuserį.</t>
  </si>
  <si>
    <t>56.2</t>
  </si>
  <si>
    <t>Įvedimo sistema</t>
  </si>
  <si>
    <t>Įvedimo sistema skirta atviro arterinio latako uždariklio įvedimui (pakuojama atskirai nuo uždariklio). Tiekėjas užtikrina galimybę, nepavykus implantacijai grąžinti sistemą gamintojui ir pakeisti ją nauja nemokamai.</t>
  </si>
  <si>
    <t>56 p. d. kaina su PVM, Eur</t>
  </si>
  <si>
    <t>57.</t>
  </si>
  <si>
    <t>Prieširdžių pertvaros defekto uždarikliai skirti defektams be aortinio krašto uždaryti</t>
  </si>
  <si>
    <t xml:space="preserve">Prieširdžių pertvaros defekto uždarikliai skirti defektams be aortinio krašto uždaryti. Sistemą sudaro: prieširdžių pertvaros defekto uždariklis, defekto dydžio matavimo balionas, įvedimo sistema, viela pravedėjas. Uždarikliai, įvedimo sistemos, viela pravedėjas ir matavimo balionas supakuotos ir tiekiamos atskirai. Tiekėjas užtikrina galimybę, nepavykus implantacijai grąžinti sistemą gamintojui ir pakeisti ją nauja nemokamai.                                  </t>
  </si>
  <si>
    <t>57.1</t>
  </si>
  <si>
    <t>Prieširdžių pertvaros defekto uždariklis</t>
  </si>
  <si>
    <t xml:space="preserve">Prieširdžių pertvaros defekto uždariklis komplektuojamas su specialiu mechanizmu, kurio pagalba išskleistą uždariklį galima išskleisti ir pakartotinai suskleisti, paleidimo mechanizmas pritaikytas manipuliuoti viena ranka. Uždariklio padėtį po išskleidimo galima koreguoti. Uždariklis prisitaiko prie pertvaros anatomijos. Uždariklis pagamintas iš nitinolio vijų, kurios turi tvirtinimą dešinio prieširdžio disko pusėje, padengtas titano oksidu, užpildytas PET užpildu. Lankstūs uždariklio diskai. Uždariklio vidinis diametras - mažiausias ≤ 4 mm, didžiausias ≥ 40 mm. Skirtas pertvaros defektams nuo 4 mm iki 40 mm („žingsniais“ kas  2 mm) uždaryti. </t>
  </si>
  <si>
    <t>57.2</t>
  </si>
  <si>
    <t>Įvedimo sistema.</t>
  </si>
  <si>
    <t>Įvedimo sistema skirta prieširdžių pertvaros defekto uždariklio įvedimui (pakuojama atskirai nuo uždariklio).</t>
  </si>
  <si>
    <t>57.3</t>
  </si>
  <si>
    <t>Matavimo balionas</t>
  </si>
  <si>
    <t>Prieširdžių pertvaros defekto dydžiui matuoti skirtas matavimo balionas (pakuojama atskirai nuo uždariklio).</t>
  </si>
  <si>
    <t>57.4</t>
  </si>
  <si>
    <t>Viela - pravediklis</t>
  </si>
  <si>
    <t>"Amplatzer"tipo viela pravedėjas skirtas įvesti prieširdžio pertvaros defekto uždariklį.</t>
  </si>
  <si>
    <t>57 p. d. kaina su PVM, Eur</t>
  </si>
  <si>
    <t>58.</t>
  </si>
  <si>
    <t>Prieširdžių pertvaros defekto uždariklio sistema</t>
  </si>
  <si>
    <t>Sistemą sudaro: prieširdžių pertvaros defekto uždariklis, defekto dydžio matavimo balionas, įvedimo sistema, viela -pravediklis. Uždarikliai, įvedimo sistemos, viela -pravediklis ir matavimo balionas supakuoti ir tiekiami atskirai.</t>
  </si>
  <si>
    <t>58.1</t>
  </si>
  <si>
    <t xml:space="preserve"> Prieširdžių pertvaros defekto uždariklis komplektuojamas su specialiu mechanizmu, kurio pagalba išskleistą uždariklį galima išskleisti ir pakartotinai suskleisti. Uždariklio padėtį po išskleidimo galima koreguoti. Uždariklis prisitaiko prie pertvaros anatomijos. Uždariklis pagamintas iš nitinolio vijų, užpildytas užpildu. Lankstūs uždariklio diskai. Uždariklio centrinės dalies (šerdis) dydis: ≤ 4 mm iki ≥ 40 mm. Skirtas pertvaros defektams nuo 3 mm iki 38 mm ("žingsniais" kas  2 ± 1 mm) uždaryti. Naudojamas su 6-12 F 45° įvedimo sistemomis.</t>
  </si>
  <si>
    <t>58.2</t>
  </si>
  <si>
    <t xml:space="preserve"> Įvedimo sistema skirta prieširdžių pertvaros defekto uždariklio įvedimui (pakuojama atskirai nuo uždariklio). </t>
  </si>
  <si>
    <t>58.3</t>
  </si>
  <si>
    <t>Balionas defekto matavimui</t>
  </si>
  <si>
    <t>58.4</t>
  </si>
  <si>
    <t xml:space="preserve">"Amplatzer" tipo viela -pravediklis,  skirtas įvesti prieširdžio pertvaros defekto uždariklį.      </t>
  </si>
  <si>
    <t>58 p. d. kaina su PVM, Eur</t>
  </si>
  <si>
    <t>59.</t>
  </si>
  <si>
    <t>Atviros ovalinės angos uždariklio sistema</t>
  </si>
  <si>
    <t>Sistemą sudaro: atviros ovalinės angos uždariklis, defekto dydžio matavimo balionas, įvedimo sistema, viela- pravediklis. Uždarikliai, įvedimo sistemos, viela- pravediklis ir matavimo balionas supakuoti ir tiekiami atskirai.</t>
  </si>
  <si>
    <t>59.1</t>
  </si>
  <si>
    <t>Atviros ovalinės angos uždariklis</t>
  </si>
  <si>
    <t xml:space="preserve"> Pagamintas iš nitinolio tinklelio su užpildu vidinėje dalyje. Prietaisas sudarytas iš dviejų sujungtų diskų. Kairiojo prieširdžio diskas ≤ 30mm, dešiniojo prieširdžio disko diametrai 18 mm, 25 mm, 30 mm. Įvedamas su 8 - 9 F 45° įvedimo sistema. Tiekėjas užtikrina galimybę, nepavykus implantacijai grąžinti sistemą gamintojui ir pakeisti ją nauja nemokamai.</t>
  </si>
  <si>
    <t>59.2</t>
  </si>
  <si>
    <t xml:space="preserve"> Įvedimo sistema skirta atviros ovalinės angos uždariklio įvedimui (pakuojama atskirai nuo uždariklio).  </t>
  </si>
  <si>
    <t>59.3</t>
  </si>
  <si>
    <t>Atviros ovalinės angos dydžiui matuoti skirtas matavimo balionas (pakuojama atskirai nuo uždariklio).</t>
  </si>
  <si>
    <t>59.4</t>
  </si>
  <si>
    <t xml:space="preserve">"Amplatzer" tipo viela- pravediklis,  skirtas įvesti atviros ovalinės angos uždariklį.      </t>
  </si>
  <si>
    <t>59 p. d. kaina su PVM, Eur</t>
  </si>
  <si>
    <t>60.</t>
  </si>
  <si>
    <t>Kairiojo prieširdžio ausytės uždariklis su įvedimo sistema</t>
  </si>
  <si>
    <t xml:space="preserve">Sistemą sudaro: kairiojo prieširdžio ausytės uždariklis, įvedimo sistema, viela pravediklis. Sistema turi būti nedaloma, t.y. pagaminta vieno gamintojo ir sukomplektuota pilnai. Uždarikliai, įvedimo sistemos ir viela pravediklis supakuoti ir tiekiami atskirai. Pagamintas iš nitinolo tinklelio, su užpildu vidinėje dalyje. Korpuso diametras: mažiausias ≤ 16 mm , didžiausias ≥30 mm. Gylis ne mažiau 10 mm. Disko diametras: mažiausias ≤ 20mm, didžiausias ≥ 36 mm. Įvedimo sistema ≤ 14F, 45°x 45° kampo, ilgis 8 0cm arba 100 cm. Specializuotos įvedimo vielos, skirtos kairio prieširdžio ausytės uždarikliui įvesti: dydis 0,035", ilgis nuo 260 cm iki 300 cm. J formos. Tiekėjas užtikrina galimybę, nepavykus implantacijai grąžinti sistemą gamintojui ir pakeisti ją nauja nemokamai.      </t>
  </si>
  <si>
    <t>60 p. d. kaina su PVM, Eur</t>
  </si>
  <si>
    <t>61.</t>
  </si>
  <si>
    <t>Priemonės perkateteriniam skilvelių membraninės dalies defektų šalinimui</t>
  </si>
  <si>
    <t>Sistemą sudaro: tarpskilvelinės pertvaros defekto membraninės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4mm, didžiausius defektus ≥18 mm. Įvedamas su 7 - 9 F 180° įvedimo sistema. Tiekėjas užtikrina galimybę, nepavykus implantacijai grąžinti sistemą gamintojui ir pakeisti ją nauja nemokamai.</t>
  </si>
  <si>
    <t>61 p. d. kaina su PVM, Eur</t>
  </si>
  <si>
    <t>62.</t>
  </si>
  <si>
    <t>Priemonės perkateteriniam skilvelių raumeninės dalies defektų šalinimui</t>
  </si>
  <si>
    <t>Sistemą sudaro: tarpskilvelinės pertvaros raumeninės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 mm, didžiausius defektus ≥18 mm. Centrinio disko diametras mažiausias ≤ 4mm, didžiausias ≥ 18 mm. Kairiojo skilvelio diskas didesnis 6 mm negu centrinė dalis, dešiniojo skilvelio diskas didesnis  4 mm negu centrinė dalis. Įvedamas su 5 - 9 F 45° arba 180° įvedimo sistema. Tiekėjas užtikrina galimybę, nepavykus implantacijai grąžinti sistemą gamintojui ir pakeisti ją nauja nemokamai.</t>
  </si>
  <si>
    <t>62 p. d. kaina su PVM, Eur</t>
  </si>
  <si>
    <t>63.</t>
  </si>
  <si>
    <t>Balioniniai kateteriai defekto matavimui</t>
  </si>
  <si>
    <t>Kateterio ilgis ne mažiau 70 cm. Dydžiai nuo 6 F iki 8 F. Ne mažiau kaip 3 rentgenokontrastiniai markeriai. Suderinama su 0,035 colio viela. Baliono ilgis nuo 35 mm iki 55 mm. Galimybė matuoti nuo 20 mm iki 40 mm defektus</t>
  </si>
  <si>
    <t>63 p. d. kaina su PVM, Eur</t>
  </si>
  <si>
    <t>64.</t>
  </si>
  <si>
    <t>Didelio diametro kraujagyslių uždarikliai</t>
  </si>
  <si>
    <t>Sistemą sudaro: defekto uždariklis, matavimo balionas, įvedimo sistema, viela pravediklis. Sistema turi būti nedaloma, t.y. pagaminta vieno gamintojo ir sukomplektuota pilnai. Uždariklis pagamintas iš nitinolio vijų, užpildytas užpildu. Prietaisas sudarytas iš dviejų sujungtų diskų. Tinkami uždaryti mažiausio diametro defektus ≤ 2,5mm, didžiausio diametro defektus ≥ 5,5mm, defekto ilgis 5,0-12mm. Centrinio disko diametras mažiausias ≤ 3 mm, didžiausias ≥ 6mm. Šoninių diskų diametras + 6 mm prie centrinio disko diametro. Įvedamas su 4-5 F 90° įvedimo sistema. Tiekėjas užtikrina galimybę, nepavykus implantacijai grąžinti sistemą gamintojui ir pakeisti ją nauja nemokamai.</t>
  </si>
  <si>
    <t>64 p. d. kaina su PVM, Eur</t>
  </si>
  <si>
    <t>65.</t>
  </si>
  <si>
    <t>Neišnešiotų naujagimių atviro arterinio latako uždarikliai</t>
  </si>
  <si>
    <t>Sistemą sudaro: defekto uždariklis, matavimo balionas, įvedimo sistema, viela pravediklis. Sistema turi būti nedaloma, t.y. pagaminta vieno gamintojo ir sukomplektuota pilnai. Uždariklis pagamintas iš nitinolio vijų, užpildytas užpildu. Prietaisas sudarytas iš dviejų sujungtų diskų. Tinkami uždaryti defektus ≤ 4 mm diametro, defekto ilgis 3,0-8,0 mm. Centrinio disko diametras mažiausias ≤ 3 mm, didžiausias ≥ 5 mm. Šoninių diskų diametras +1,0-1,5 mm prie centrinio disko diametro. Įvedamas su ≤ 4 F 90° įvedimo sistema. Tiekėjas užtikrina galimybę, nepavykus implantacijai grąžinti sistemą gamintojui ir pakeisti ją nauja nemokamai.</t>
  </si>
  <si>
    <t>65 p. d. kaina su PVM, Eur</t>
  </si>
  <si>
    <t>66.</t>
  </si>
  <si>
    <t>Didelio spindžio reperfuzijos kateteris trombų aspiracijai plaučių arterijose</t>
  </si>
  <si>
    <t>Rinkinį sudaro: kateteris, viela, žarnelė pompos prijungimui, separatorius. Distalinė kateterio dalis su platinos tinkleliu, kuris užtikrina lankstumą ir matomumą procedūros metu. Kateterio distalinė dalis padengta hidrofiline danga. Vidinis spindis padengtas PTFE. Kateterio diametras ≤ 8F. Kateterio darbinis ilgis: 85 cm ir 115 cm ir 135 cm. Kateterio antgalio konfigūracijos: "Stright" , "Torq" ir "XTorq". Suderinamas su ≤ 0,038 " vielomis. Suderinamas su didelio spindžio aspiracijos kateteriu.
Didelio spindžio trombų aspiracijos kateterio separatorius, distalinio galo skersmuo ≤ 0,068''. Darbinis ilgis 150 cm, 175cm ir 190 cm. Padengtas PTFE.
Sterilus didelio spindžio aspiracijos siurblio kateteris. Darbinis ilgis – ne mažesnis nei 285 cm.Proksimalioji jungtis – jungiklis su on/off (įjungimo / išjungimo) funkcija. Proksimalioji jungtis su „Luer Lock“ tipo sukamuoju adapteriu.
Priemonės pakuojamos ir tiekiamos rinkinyje kartu arba atskirai, suderinamos darbui su „Penumbra“ aspiracijos siurbliu.</t>
  </si>
  <si>
    <t>66 p. d. kaina su PVM, Eur</t>
  </si>
  <si>
    <t>1. Tais atvejais, kai pagal galiojančius teisės aktus tiekėjui nereikia mokėti PVM, jis PVM sumos ir bendros (maksimalios) sumos su PVM nenurodo/nepildo ir nurodo priežastis, dėl kurių PVM nemokamas:</t>
  </si>
  <si>
    <t>......................................................................................................</t>
  </si>
  <si>
    <r>
      <t xml:space="preserve">2. </t>
    </r>
    <r>
      <rPr>
        <sz val="10.5"/>
        <color theme="1"/>
        <rFont val="Times New Roman"/>
        <family val="1"/>
        <charset val="186"/>
      </rPr>
      <t>Prekių</t>
    </r>
    <r>
      <rPr>
        <u/>
        <sz val="10.5"/>
        <color theme="1"/>
        <rFont val="Times New Roman"/>
        <family val="1"/>
        <charset val="186"/>
      </rPr>
      <t xml:space="preserve"> </t>
    </r>
    <r>
      <rPr>
        <sz val="10.5"/>
        <color theme="1"/>
        <rFont val="Times New Roman"/>
        <family val="1"/>
        <charset val="186"/>
      </rPr>
      <t>vieneto įkainis pateikiamame pasiūlyme turi būti pateikiamas suapvalintas pagal aritmetikos taisykles iki šimtųjų (</t>
    </r>
    <r>
      <rPr>
        <u/>
        <sz val="10.5"/>
        <color theme="1"/>
        <rFont val="Times New Roman"/>
        <family val="1"/>
        <charset val="186"/>
      </rPr>
      <t>du skaičiai po kablelio</t>
    </r>
    <r>
      <rPr>
        <sz val="10.5"/>
        <color theme="1"/>
        <rFont val="Times New Roman"/>
        <family val="1"/>
        <charset val="186"/>
      </rPr>
      <t>) skaičiaus dalių. Kiekvienos</t>
    </r>
    <r>
      <rPr>
        <u/>
        <sz val="10.5"/>
        <color theme="1"/>
        <rFont val="Times New Roman"/>
        <family val="1"/>
        <charset val="186"/>
      </rPr>
      <t xml:space="preserve"> pirkimo dalies suma</t>
    </r>
    <r>
      <rPr>
        <sz val="10.5"/>
        <color theme="1"/>
        <rFont val="Times New Roman"/>
        <family val="1"/>
        <charset val="186"/>
      </rPr>
      <t xml:space="preserve"> turi būti išreikšta cento tikslumu (</t>
    </r>
    <r>
      <rPr>
        <u/>
        <sz val="10.5"/>
        <color theme="1"/>
        <rFont val="Times New Roman"/>
        <family val="1"/>
        <charset val="186"/>
      </rPr>
      <t>du skaičiai po kablelio</t>
    </r>
    <r>
      <rPr>
        <sz val="10.5"/>
        <color theme="1"/>
        <rFont val="Times New Roman"/>
        <family val="1"/>
        <charset val="186"/>
      </rPr>
      <t>).</t>
    </r>
  </si>
  <si>
    <r>
      <rPr>
        <b/>
        <sz val="10"/>
        <color rgb="FF000000"/>
        <rFont val="Times New Roman"/>
        <family val="1"/>
        <charset val="186"/>
      </rPr>
      <t xml:space="preserve">NuMED, Z-5, kat.Nr.: SPT00x (x-skaičius), </t>
    </r>
    <r>
      <rPr>
        <sz val="10"/>
        <color rgb="FF000000"/>
        <rFont val="Times New Roman"/>
        <family val="1"/>
        <charset val="186"/>
      </rPr>
      <t>NuMED_kat.pdf,</t>
    </r>
    <r>
      <rPr>
        <b/>
        <sz val="10"/>
        <color rgb="FF000000"/>
        <rFont val="Times New Roman"/>
        <family val="1"/>
        <charset val="186"/>
      </rPr>
      <t xml:space="preserve"> psl. Nr. 10, 41;</t>
    </r>
    <r>
      <rPr>
        <sz val="10"/>
        <color rgb="FF000000"/>
        <rFont val="Times New Roman"/>
        <family val="1"/>
        <charset val="186"/>
      </rPr>
      <t xml:space="preserve"> Dviejų spindžių 4F ir 5F, baliono talpa 1-2 ml. Išplėsto baliono diametras 9,5 mm ir 13,5mm. Balionas ištraukimo metu nekeičia diametro. Introdiuseris 5F ir 6F.</t>
    </r>
  </si>
  <si>
    <r>
      <t xml:space="preserve">Shenzhen Shineyard Medical Device Company Ltd., PBMV Balloon Catheter set, </t>
    </r>
    <r>
      <rPr>
        <sz val="10"/>
        <color rgb="FF000000"/>
        <rFont val="Times New Roman"/>
        <family val="1"/>
        <charset val="186"/>
      </rPr>
      <t>kat.Nr.:</t>
    </r>
    <r>
      <rPr>
        <b/>
        <sz val="10"/>
        <color rgb="FF000000"/>
        <rFont val="Times New Roman"/>
        <family val="1"/>
        <charset val="186"/>
      </rPr>
      <t xml:space="preserve"> PBMV-xxS (x-skaičius), </t>
    </r>
    <r>
      <rPr>
        <sz val="10"/>
        <color rgb="FF000000"/>
        <rFont val="Times New Roman"/>
        <family val="1"/>
        <charset val="186"/>
      </rPr>
      <t xml:space="preserve"> "11pd.pdf", Rinkinį sudaro verpstės formos balionas (mažiausais baliono diametras 20 mm, didžiausias diametras  30 mm, telpantis į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r>
  </si>
  <si>
    <r>
      <rPr>
        <b/>
        <sz val="10"/>
        <color rgb="FF000000"/>
        <rFont val="Times New Roman"/>
        <family val="1"/>
        <charset val="186"/>
      </rPr>
      <t xml:space="preserve">NuMED, Multi-Track, kat.Nr. prasideda MMTA, </t>
    </r>
    <r>
      <rPr>
        <sz val="10"/>
        <color rgb="FF000000"/>
        <rFont val="Times New Roman"/>
        <family val="1"/>
        <charset val="186"/>
      </rPr>
      <t>NuMED_kat.pdf,</t>
    </r>
    <r>
      <rPr>
        <b/>
        <sz val="10"/>
        <color rgb="FF000000"/>
        <rFont val="Times New Roman"/>
        <family val="1"/>
        <charset val="186"/>
      </rPr>
      <t xml:space="preserve"> psl. Nr. 12, 42;</t>
    </r>
    <r>
      <rPr>
        <sz val="10"/>
        <color rgb="FF000000"/>
        <rFont val="Times New Roman"/>
        <family val="1"/>
        <charset val="186"/>
      </rPr>
      <t xml:space="preserve"> nuo 2,5 F iki 6 F dydžio, nuo 80 cm iki 100 cm ilgio. Naudojami su 0,021", 0,025" ir 0,035" vielomis. Atlaiko slėgį 1000 PSI. Kontrastinės medžiagos pralaidumas nuo 2,7 ml/sek iki 25 ml/sek.</t>
    </r>
  </si>
  <si>
    <r>
      <rPr>
        <b/>
        <sz val="10"/>
        <color rgb="FF000000"/>
        <rFont val="Times New Roman"/>
        <family val="1"/>
        <charset val="186"/>
      </rPr>
      <t xml:space="preserve">NuMED, Mullins-X, kat.Nr.: PTMxxx (x-skaičius), </t>
    </r>
    <r>
      <rPr>
        <sz val="10"/>
        <color rgb="FF000000"/>
        <rFont val="Times New Roman"/>
        <family val="1"/>
        <charset val="186"/>
      </rPr>
      <t>NuMED_kat.pdf,</t>
    </r>
    <r>
      <rPr>
        <b/>
        <sz val="10"/>
        <color rgb="FF000000"/>
        <rFont val="Times New Roman"/>
        <family val="1"/>
        <charset val="186"/>
      </rPr>
      <t xml:space="preserve"> psl. Nr. 8, 40;</t>
    </r>
    <r>
      <rPr>
        <sz val="10"/>
        <color rgb="FF000000"/>
        <rFont val="Times New Roman"/>
        <family val="1"/>
        <charset val="186"/>
      </rPr>
      <t>. Mažiausias kateterio baliono diametras 12 mm, didžiausias dieametras 25 mm, ilgis 30 mm ir 40 mm. Kateterio ilgis 100 cm. Balioniniai  kateteriai suderinami su ≤ 16 F kaniule (introdiuseriu), ribinis slėgis  9-14 ATM, kateteris turi 4 rentgenokontrastinius žymeklius.</t>
    </r>
  </si>
  <si>
    <r>
      <rPr>
        <b/>
        <sz val="10"/>
        <color rgb="FF000000"/>
        <rFont val="Times New Roman"/>
        <family val="1"/>
        <charset val="186"/>
      </rPr>
      <t xml:space="preserve">NuMED, Mullins-X, kat.Nr.: PTMxxx (x-skaičius), </t>
    </r>
    <r>
      <rPr>
        <sz val="10"/>
        <color rgb="FF000000"/>
        <rFont val="Times New Roman"/>
        <family val="1"/>
        <charset val="186"/>
      </rPr>
      <t>NuMED_kat.pdf,</t>
    </r>
    <r>
      <rPr>
        <b/>
        <sz val="10"/>
        <color rgb="FF000000"/>
        <rFont val="Times New Roman"/>
        <family val="1"/>
        <charset val="186"/>
      </rPr>
      <t xml:space="preserve"> psl. Nr. 8, 40;</t>
    </r>
    <r>
      <rPr>
        <sz val="10"/>
        <color rgb="FF000000"/>
        <rFont val="Times New Roman"/>
        <family val="1"/>
        <charset val="186"/>
      </rPr>
      <t>. Mažiausias kateterio baliono diametras 12 mm, didžiausias diametras 25 mm, 1-2 mm intervalais. Baliono ilgiai 30 mm ir 40 mm. Kateterio ilgis 100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4 rentgenokontrastinius žymeklius.</t>
    </r>
  </si>
  <si>
    <r>
      <rPr>
        <b/>
        <sz val="10"/>
        <color rgb="FF000000"/>
        <rFont val="Times New Roman"/>
        <family val="1"/>
        <charset val="186"/>
      </rPr>
      <t xml:space="preserve">NuMED, TYSHAK, kat.Nr.: PDCxxx, SOxxx, SNxxx(x-skaičius), </t>
    </r>
    <r>
      <rPr>
        <sz val="10"/>
        <color rgb="FF000000"/>
        <rFont val="Times New Roman"/>
        <family val="1"/>
        <charset val="186"/>
      </rPr>
      <t>NuMED_kat.pdf,</t>
    </r>
    <r>
      <rPr>
        <b/>
        <sz val="10"/>
        <color rgb="FF000000"/>
        <rFont val="Times New Roman"/>
        <family val="1"/>
        <charset val="186"/>
      </rPr>
      <t xml:space="preserve"> psl. Nr. 5, 29-36;</t>
    </r>
    <r>
      <rPr>
        <sz val="10"/>
        <color rgb="FF000000"/>
        <rFont val="Times New Roman"/>
        <family val="1"/>
        <charset val="186"/>
      </rPr>
      <t>. Kateterio baliono diametrų pasirinkimas tarp 2 mm ir 30 mm, intervalas: 1-2 mm . Baliono ilgiai 10 mm - 100 mm. Kateterio ilgis 65-100 cm. Mažiausi balionai pritaikyti 0,014" ir 0,018" nukreipiančiosioms vieloms, didelio diametro kateteriai pritaikyti 0.035" nukreipiančiosioms vieloms. Iki 8mm baliono diametro imtinai kateteriai suderinami su 4 F kaniule (introdiuseriu). Maksimalus ribinis slėgis 5 ATM. Iki 30 mm baliono diametro imtinai kateteriai suderinami su  10 F kaniule (introdiuseriu), ribinis slėgis 2 ATM. Kateteris turi 2 rentgenokontrastinius žymeklius</t>
    </r>
  </si>
  <si>
    <r>
      <rPr>
        <b/>
        <sz val="10"/>
        <color rgb="FF000000"/>
        <rFont val="Times New Roman"/>
        <family val="1"/>
        <charset val="186"/>
      </rPr>
      <t>Andramed GmbH, AndraBalloon, kat.Nr.: ABLxx/xx-1200, ABXLxx/xx-1200 (x-skaičius), 22pd</t>
    </r>
    <r>
      <rPr>
        <sz val="10"/>
        <color rgb="FF000000"/>
        <rFont val="Times New Roman"/>
        <family val="1"/>
        <charset val="186"/>
      </rPr>
      <t>.pdf, Diametrai: 10, 12, 14, 16, 18, 20, 22, 24, 26, 28, 30, 32 mm. Ilgiai: 20, 40, 60 mm. Nominalus slėgis 4 atm, RBP 5-10 atm. Pritaikyta 0,035 colio diametro vielai. Kateterio ilgis 120 cm. Balionai įvedami per 7-13 F introdiuserį.</t>
    </r>
  </si>
  <si>
    <r>
      <rPr>
        <b/>
        <sz val="10"/>
        <color rgb="FF000000"/>
        <rFont val="Times New Roman"/>
        <family val="1"/>
        <charset val="186"/>
      </rPr>
      <t>Multimedics, M'Sure-S, kat.Nr.: Sxxxxx (x-skaičius), 28pd.pdf</t>
    </r>
    <r>
      <rPr>
        <sz val="10"/>
        <color rgb="FF000000"/>
        <rFont val="Times New Roman"/>
        <family val="1"/>
        <charset val="186"/>
      </rPr>
      <t>, Vamzdinis, lazeriu apdorotas, kobalto - chromo stentas. Stentas padengtas vaistu sirolimuzu  ir biodegraduojančiu PLLA polimeru. Vaisto dozė 1,3 µg/mm2. Stento narelių storis - 59 µm.  Stento diametrai: 2,25 mm - 4,0 mm. Stento ilgiai: 8 mm - 48 mm. Sistemos nominalus (NBP) slėgis - 8 atm, darbinis (RBP) - 16 atm.  Proksimali stento įvedimo sistemos dalis 1,95 F, distalinė dalis 2,7 F. Distalinė dalis padengta hidrofiliniu sluoksniu. Du žymekliai iš platinos-iridžio. Stento sistemos naudojamasis ilgis 140 cm. Visų diametrų stentai tinka 5 F kateteriui nukreipėjui. Tinkama viela-pravediklis – 0,014".</t>
    </r>
  </si>
  <si>
    <r>
      <rPr>
        <b/>
        <sz val="10"/>
        <color rgb="FF000000"/>
        <rFont val="Times New Roman"/>
        <family val="1"/>
        <charset val="186"/>
      </rPr>
      <t>NuMED, Covered CP Stent, kat.Nr.: prasideda -"CVRDCP", 31pd.pdf</t>
    </r>
    <r>
      <rPr>
        <sz val="10"/>
        <color rgb="FF000000"/>
        <rFont val="Times New Roman"/>
        <family val="1"/>
        <charset val="186"/>
      </rPr>
      <t>, Pritaikyti plaučių arterijai stentuoti. Pagaminti iš platinos/iridžio 0,013" vielos, "zig" tipo (8 ir 10), dengti PTFE audiniu. Galimybė išplėsti nuo 12 mm iki 30 mm diametro, mažiausias  ilgis 16 mm, didžiausias ilgis 60 mm. Įvedimo sistemos dydis + 2 F (pridedant prie reikiamo baliono dydžio), tačiau  ≤ 18 F. Stento sutrumpėjimas ≤ 33%.</t>
    </r>
  </si>
  <si>
    <r>
      <rPr>
        <b/>
        <sz val="10"/>
        <color rgb="FF000000"/>
        <rFont val="Times New Roman"/>
        <family val="1"/>
        <charset val="186"/>
      </rPr>
      <t>NuMED, CP Stent, kat.Nr.: prasideda -"CP", 32pd.pdf</t>
    </r>
    <r>
      <rPr>
        <sz val="10"/>
        <color rgb="FF000000"/>
        <rFont val="Times New Roman"/>
        <family val="1"/>
        <charset val="186"/>
      </rPr>
      <t xml:space="preserve">, Pritaikyti perkateterinio plaučių arterijos vožtuvo implantavimo vietos paruošimui. Pagaminti iš platinos/iridžio 0,013" vielos, "zig" tipo (8 ir 10). Galimybė išplėsti nuo 12 mm iki 30mm diametro, trumpiausias ilgis 16 mm, ilgiausias ilgis 60 mm. Įvedimo sistemos dydis + 1 F (pridedant prie reikiamo baliono dydžio), tačiau ≤16 F. Stento sutrumpėjimas ≤ 33%. </t>
    </r>
  </si>
  <si>
    <r>
      <rPr>
        <b/>
        <sz val="10"/>
        <color rgb="FF000000"/>
        <rFont val="Times New Roman"/>
        <family val="1"/>
        <charset val="186"/>
      </rPr>
      <t>Andramed GmbH, AndraStent, kat.Nr.: AS</t>
    </r>
    <r>
      <rPr>
        <b/>
        <sz val="10"/>
        <color rgb="FFFF0000"/>
        <rFont val="Times New Roman"/>
        <family val="1"/>
        <charset val="186"/>
      </rPr>
      <t>xx</t>
    </r>
    <r>
      <rPr>
        <b/>
        <sz val="10"/>
        <color rgb="FF000000"/>
        <rFont val="Times New Roman"/>
        <family val="1"/>
        <charset val="186"/>
      </rPr>
      <t>L, AS</t>
    </r>
    <r>
      <rPr>
        <b/>
        <sz val="10"/>
        <color rgb="FFFF0000"/>
        <rFont val="Times New Roman"/>
        <family val="1"/>
        <charset val="186"/>
      </rPr>
      <t>xx</t>
    </r>
    <r>
      <rPr>
        <b/>
        <sz val="10"/>
        <color rgb="FF000000"/>
        <rFont val="Times New Roman"/>
        <family val="1"/>
        <charset val="186"/>
      </rPr>
      <t>XL, AS</t>
    </r>
    <r>
      <rPr>
        <b/>
        <sz val="10"/>
        <color rgb="FFFF0000"/>
        <rFont val="Times New Roman"/>
        <family val="1"/>
        <charset val="186"/>
      </rPr>
      <t>xx</t>
    </r>
    <r>
      <rPr>
        <b/>
        <sz val="10"/>
        <color rgb="FF000000"/>
        <rFont val="Times New Roman"/>
        <family val="1"/>
        <charset val="186"/>
      </rPr>
      <t>XXL (</t>
    </r>
    <r>
      <rPr>
        <b/>
        <sz val="10"/>
        <color rgb="FFFF0000"/>
        <rFont val="Times New Roman"/>
        <family val="1"/>
        <charset val="186"/>
      </rPr>
      <t>x</t>
    </r>
    <r>
      <rPr>
        <b/>
        <sz val="10"/>
        <color rgb="FF000000"/>
        <rFont val="Times New Roman"/>
        <family val="1"/>
        <charset val="186"/>
      </rPr>
      <t>-skaičius), 33pd.pdf</t>
    </r>
    <r>
      <rPr>
        <sz val="10"/>
        <color rgb="FF000000"/>
        <rFont val="Times New Roman"/>
        <family val="1"/>
        <charset val="186"/>
      </rPr>
      <t>, Pritaikyti plaučių arterijai stentuoti. Pagaminti iš kobalto chromo 0,010" vielos. Galimybė išplėsti nuo 6 mm iki 32 mm diametro, mažiausias ilgis 13 mm, didžiausias ilgis 57 mm. Įvedimo sistemos dydis 7F - 9F.</t>
    </r>
  </si>
  <si>
    <r>
      <t>Andramed GmbH, AndraSnare, kat.Nr.: AS-xx (x-skaičius), 48-49pd.pdf</t>
    </r>
    <r>
      <rPr>
        <sz val="10"/>
        <color rgb="FF000000"/>
        <rFont val="Times New Roman"/>
        <family val="1"/>
        <charset val="186"/>
      </rPr>
      <t>, Komplekte: 1 kilpa, 1 kateteris, kilpos įvediklis ir suktukas. Kilpų diametrai nuo 5 mm iki 35 mm, ilgis 125 cm. Įvedimo kateterio diametras 4-5 F, ilgis 110 cm, kateterio gale rentgenokontrastinis markeris.</t>
    </r>
  </si>
  <si>
    <r>
      <t>Andramed GmbH, AndraSnare, kat.Nr.: ASM-x (x-skaičius), 48-49pd.pdf</t>
    </r>
    <r>
      <rPr>
        <sz val="10"/>
        <color rgb="FF000000"/>
        <rFont val="Times New Roman"/>
        <family val="1"/>
        <charset val="186"/>
      </rPr>
      <t>, Komplekte: 1 kilpa, 1 kateteris, kilpos įvediklis ir suktukas. Kilpų diametrai nuo 2 mm iki 7 mm, ilgis 175 cm. Įvedimo kateterio diametras 3F, ilgis 150 cm, kateterio gale rentgenokontrastinis markeris.</t>
    </r>
  </si>
  <si>
    <r>
      <t xml:space="preserve">Occlutech, </t>
    </r>
    <r>
      <rPr>
        <sz val="10"/>
        <color rgb="FF000000"/>
        <rFont val="Times New Roman"/>
        <family val="1"/>
        <charset val="186"/>
      </rPr>
      <t>uždariklis</t>
    </r>
    <r>
      <rPr>
        <b/>
        <sz val="10"/>
        <color rgb="FF000000"/>
        <rFont val="Times New Roman"/>
        <family val="1"/>
        <charset val="186"/>
      </rPr>
      <t xml:space="preserve"> PDA, </t>
    </r>
    <r>
      <rPr>
        <sz val="10"/>
        <color rgb="FF000000"/>
        <rFont val="Times New Roman"/>
        <family val="1"/>
        <charset val="186"/>
      </rPr>
      <t>kat.Nr.:</t>
    </r>
    <r>
      <rPr>
        <b/>
        <sz val="10"/>
        <color rgb="FF000000"/>
        <rFont val="Times New Roman"/>
        <family val="1"/>
        <charset val="186"/>
      </rPr>
      <t xml:space="preserve"> xxPDAxx,  xxPDAxxL </t>
    </r>
    <r>
      <rPr>
        <sz val="10"/>
        <color rgb="FF000000"/>
        <rFont val="Times New Roman"/>
        <family val="1"/>
        <charset val="186"/>
      </rPr>
      <t>(x-skaičius)</t>
    </r>
    <r>
      <rPr>
        <b/>
        <sz val="10"/>
        <color rgb="FF000000"/>
        <rFont val="Times New Roman"/>
        <family val="1"/>
        <charset val="186"/>
      </rPr>
      <t>, 56pd.pdf</t>
    </r>
    <r>
      <rPr>
        <sz val="10"/>
        <color rgb="FF000000"/>
        <rFont val="Times New Roman"/>
        <family val="1"/>
        <charset val="186"/>
      </rPr>
      <t xml:space="preserve">, įvedimo sistema </t>
    </r>
    <r>
      <rPr>
        <b/>
        <sz val="10"/>
        <color rgb="FF000000"/>
        <rFont val="Times New Roman"/>
        <family val="1"/>
        <charset val="186"/>
      </rPr>
      <t xml:space="preserve">ODS, </t>
    </r>
    <r>
      <rPr>
        <sz val="10"/>
        <color rgb="FF000000"/>
        <rFont val="Times New Roman"/>
        <family val="1"/>
        <charset val="186"/>
      </rPr>
      <t>katal. Nr.:</t>
    </r>
    <r>
      <rPr>
        <b/>
        <sz val="10"/>
        <color rgb="FF000000"/>
        <rFont val="Times New Roman"/>
        <family val="1"/>
        <charset val="186"/>
      </rPr>
      <t xml:space="preserve"> 51USxxx (</t>
    </r>
    <r>
      <rPr>
        <sz val="10"/>
        <color rgb="FF000000"/>
        <rFont val="Times New Roman"/>
        <family val="1"/>
        <charset val="186"/>
      </rPr>
      <t>x-skaičius</t>
    </r>
    <r>
      <rPr>
        <b/>
        <sz val="10"/>
        <color rgb="FF000000"/>
        <rFont val="Times New Roman"/>
        <family val="1"/>
        <charset val="186"/>
      </rPr>
      <t>), ODS.pdf</t>
    </r>
    <r>
      <rPr>
        <sz val="10"/>
        <color rgb="FF000000"/>
        <rFont val="Times New Roman"/>
        <family val="1"/>
        <charset val="186"/>
      </rPr>
      <t xml:space="preserve">, Savaime išsiplečiantis, sudarytas iš dviejų diskų sujungtų trumpa jungtimi. Supintas iš nitinolio vielelių, kurių visi laisvieji galai sujungti rutuliuko formos netraumatiniu užspaudikliu iš nitinolio. Aortos disko skersmuo didesnis už plaučių arterijos. Uždariklio atjungimo nuo įvediklio sistema pagaminta sriegio principu. Galimybė uždaryti defektus 3,0-14 mm diametro. Uždariklių aortinės dalies disko diametras nuo 9 mm iki 24 mm. Galimybė pasirinkti uždariklių plaučių arterijos dalies diametras nuo 3,5 mm iki 14 mm. Visi uždarikliai su aortiniu disku 18 mm arba mažesniu įvedami per </t>
    </r>
    <r>
      <rPr>
        <sz val="10"/>
        <color rgb="FF000000"/>
        <rFont val="Calibri"/>
        <family val="2"/>
        <charset val="186"/>
      </rPr>
      <t>≤</t>
    </r>
    <r>
      <rPr>
        <sz val="10"/>
        <color rgb="FF000000"/>
        <rFont val="Times New Roman"/>
        <family val="1"/>
        <charset val="186"/>
      </rPr>
      <t xml:space="preserve">7 F introdiuserį. Yra galimybė, nepavykus implantacijai, grąžinti gamintojui ir pakeisti nauju nemokamai. </t>
    </r>
  </si>
  <si>
    <r>
      <t xml:space="preserve">Occlutech, </t>
    </r>
    <r>
      <rPr>
        <sz val="10"/>
        <color rgb="FF000000"/>
        <rFont val="Times New Roman"/>
        <family val="1"/>
        <charset val="186"/>
      </rPr>
      <t>uždariklis</t>
    </r>
    <r>
      <rPr>
        <b/>
        <sz val="10"/>
        <color rgb="FF000000"/>
        <rFont val="Times New Roman"/>
        <family val="1"/>
        <charset val="186"/>
      </rPr>
      <t xml:space="preserve"> PLD, </t>
    </r>
    <r>
      <rPr>
        <sz val="10"/>
        <color rgb="FF000000"/>
        <rFont val="Times New Roman"/>
        <family val="1"/>
        <charset val="186"/>
      </rPr>
      <t>kat.Nr.:</t>
    </r>
    <r>
      <rPr>
        <b/>
        <sz val="10"/>
        <color rgb="FF000000"/>
        <rFont val="Times New Roman"/>
        <family val="1"/>
        <charset val="186"/>
      </rPr>
      <t xml:space="preserve"> xxPLDxxW,  xxPLDxxT </t>
    </r>
    <r>
      <rPr>
        <sz val="10"/>
        <color rgb="FF000000"/>
        <rFont val="Times New Roman"/>
        <family val="1"/>
        <charset val="186"/>
      </rPr>
      <t>(x-skaičius)</t>
    </r>
    <r>
      <rPr>
        <b/>
        <sz val="10"/>
        <color rgb="FF000000"/>
        <rFont val="Times New Roman"/>
        <family val="1"/>
        <charset val="186"/>
      </rPr>
      <t>, 53pd.pdf</t>
    </r>
    <r>
      <rPr>
        <sz val="10"/>
        <color rgb="FF000000"/>
        <rFont val="Times New Roman"/>
        <family val="1"/>
        <charset val="186"/>
      </rPr>
      <t xml:space="preserve">, įvedimo sistema </t>
    </r>
    <r>
      <rPr>
        <b/>
        <sz val="10"/>
        <color rgb="FF000000"/>
        <rFont val="Times New Roman"/>
        <family val="1"/>
        <charset val="186"/>
      </rPr>
      <t xml:space="preserve">ODS, </t>
    </r>
    <r>
      <rPr>
        <sz val="10"/>
        <color rgb="FF000000"/>
        <rFont val="Times New Roman"/>
        <family val="1"/>
        <charset val="186"/>
      </rPr>
      <t>katal. Nr.:</t>
    </r>
    <r>
      <rPr>
        <b/>
        <sz val="10"/>
        <color rgb="FF000000"/>
        <rFont val="Times New Roman"/>
        <family val="1"/>
        <charset val="186"/>
      </rPr>
      <t xml:space="preserve"> 51DSxxx, (</t>
    </r>
    <r>
      <rPr>
        <sz val="10"/>
        <color rgb="FF000000"/>
        <rFont val="Times New Roman"/>
        <family val="1"/>
        <charset val="186"/>
      </rPr>
      <t>x-skaičius</t>
    </r>
    <r>
      <rPr>
        <b/>
        <sz val="10"/>
        <color rgb="FF000000"/>
        <rFont val="Times New Roman"/>
        <family val="1"/>
        <charset val="186"/>
      </rPr>
      <t>), ODS.pdf</t>
    </r>
  </si>
  <si>
    <r>
      <t xml:space="preserve">Occlutech, </t>
    </r>
    <r>
      <rPr>
        <sz val="10"/>
        <color rgb="FF000000"/>
        <rFont val="Times New Roman"/>
        <family val="1"/>
        <charset val="186"/>
      </rPr>
      <t>uždariklis</t>
    </r>
    <r>
      <rPr>
        <b/>
        <sz val="10"/>
        <color rgb="FF000000"/>
        <rFont val="Times New Roman"/>
        <family val="1"/>
        <charset val="186"/>
      </rPr>
      <t xml:space="preserve"> ASD, </t>
    </r>
    <r>
      <rPr>
        <sz val="10"/>
        <color rgb="FF000000"/>
        <rFont val="Times New Roman"/>
        <family val="1"/>
        <charset val="186"/>
      </rPr>
      <t>kat.Nr.:</t>
    </r>
    <r>
      <rPr>
        <b/>
        <sz val="10"/>
        <color rgb="FF000000"/>
        <rFont val="Times New Roman"/>
        <family val="1"/>
        <charset val="186"/>
      </rPr>
      <t xml:space="preserve"> xxASDxx, </t>
    </r>
    <r>
      <rPr>
        <sz val="10"/>
        <color rgb="FF000000"/>
        <rFont val="Times New Roman"/>
        <family val="1"/>
        <charset val="186"/>
      </rPr>
      <t>(x-skaičius)</t>
    </r>
    <r>
      <rPr>
        <b/>
        <sz val="10"/>
        <color rgb="FF000000"/>
        <rFont val="Times New Roman"/>
        <family val="1"/>
        <charset val="186"/>
      </rPr>
      <t>, 57-58pd.pdf</t>
    </r>
    <r>
      <rPr>
        <sz val="10"/>
        <color rgb="FF000000"/>
        <rFont val="Times New Roman"/>
        <family val="1"/>
        <charset val="186"/>
      </rPr>
      <t xml:space="preserve">, įvedimo sistema </t>
    </r>
    <r>
      <rPr>
        <b/>
        <sz val="10"/>
        <color rgb="FF000000"/>
        <rFont val="Times New Roman"/>
        <family val="1"/>
        <charset val="186"/>
      </rPr>
      <t xml:space="preserve">ODS, </t>
    </r>
    <r>
      <rPr>
        <sz val="10"/>
        <color rgb="FF000000"/>
        <rFont val="Times New Roman"/>
        <family val="1"/>
        <charset val="186"/>
      </rPr>
      <t>katal. Nr.:</t>
    </r>
    <r>
      <rPr>
        <b/>
        <sz val="10"/>
        <color rgb="FF000000"/>
        <rFont val="Times New Roman"/>
        <family val="1"/>
        <charset val="186"/>
      </rPr>
      <t xml:space="preserve"> 51DSxxx, (</t>
    </r>
    <r>
      <rPr>
        <sz val="10"/>
        <color rgb="FF000000"/>
        <rFont val="Times New Roman"/>
        <family val="1"/>
        <charset val="186"/>
      </rPr>
      <t>x-skaičius</t>
    </r>
    <r>
      <rPr>
        <b/>
        <sz val="10"/>
        <color rgb="FF000000"/>
        <rFont val="Times New Roman"/>
        <family val="1"/>
        <charset val="186"/>
      </rPr>
      <t>), ODS.pdf</t>
    </r>
    <r>
      <rPr>
        <sz val="10"/>
        <color rgb="FF000000"/>
        <rFont val="Times New Roman"/>
        <family val="1"/>
        <charset val="186"/>
      </rPr>
      <t xml:space="preserve">, matavimo balionas </t>
    </r>
    <r>
      <rPr>
        <b/>
        <sz val="10"/>
        <color rgb="FF000000"/>
        <rFont val="Times New Roman"/>
        <family val="1"/>
        <charset val="186"/>
      </rPr>
      <t xml:space="preserve">Occlutech Sizing Balloon, </t>
    </r>
    <r>
      <rPr>
        <sz val="10"/>
        <color rgb="FF000000"/>
        <rFont val="Times New Roman"/>
        <family val="1"/>
        <charset val="186"/>
      </rPr>
      <t xml:space="preserve">katal. Nr.: </t>
    </r>
    <r>
      <rPr>
        <b/>
        <sz val="10"/>
        <color rgb="FF000000"/>
        <rFont val="Times New Roman"/>
        <family val="1"/>
        <charset val="186"/>
      </rPr>
      <t xml:space="preserve">xxSBxxx </t>
    </r>
    <r>
      <rPr>
        <sz val="10"/>
        <color rgb="FF000000"/>
        <rFont val="Times New Roman"/>
        <family val="1"/>
        <charset val="186"/>
      </rPr>
      <t xml:space="preserve">(x-skaičius), </t>
    </r>
    <r>
      <rPr>
        <b/>
        <sz val="10"/>
        <color rgb="FF000000"/>
        <rFont val="Times New Roman"/>
        <family val="1"/>
        <charset val="186"/>
      </rPr>
      <t>OSB.pdf</t>
    </r>
    <r>
      <rPr>
        <sz val="10"/>
        <color rgb="FF000000"/>
        <rFont val="Times New Roman"/>
        <family val="1"/>
        <charset val="186"/>
      </rPr>
      <t xml:space="preserve">, viela-pravediklis </t>
    </r>
    <r>
      <rPr>
        <b/>
        <sz val="10"/>
        <color rgb="FF000000"/>
        <rFont val="Times New Roman"/>
        <family val="1"/>
        <charset val="186"/>
      </rPr>
      <t>Occlutech Stiff Guide Wire,</t>
    </r>
    <r>
      <rPr>
        <sz val="10"/>
        <color rgb="FF000000"/>
        <rFont val="Times New Roman"/>
        <family val="1"/>
        <charset val="186"/>
      </rPr>
      <t xml:space="preserve"> katal.Nr.: </t>
    </r>
    <r>
      <rPr>
        <b/>
        <sz val="10"/>
        <color rgb="FF000000"/>
        <rFont val="Times New Roman"/>
        <family val="1"/>
        <charset val="186"/>
      </rPr>
      <t>xxGWRxx</t>
    </r>
    <r>
      <rPr>
        <sz val="10"/>
        <color rgb="FF000000"/>
        <rFont val="Times New Roman"/>
        <family val="1"/>
        <charset val="186"/>
      </rPr>
      <t xml:space="preserve"> (x-skaičius), </t>
    </r>
    <r>
      <rPr>
        <b/>
        <sz val="10"/>
        <color rgb="FF000000"/>
        <rFont val="Times New Roman"/>
        <family val="1"/>
        <charset val="186"/>
      </rPr>
      <t>OSGW.pdf</t>
    </r>
    <r>
      <rPr>
        <sz val="10"/>
        <color rgb="FF000000"/>
        <rFont val="Times New Roman"/>
        <family val="1"/>
        <charset val="186"/>
      </rPr>
      <t xml:space="preserve">; Uždariklį galima išskleisti ir pakartotinai suskleisti. Uždariklio padėtį po išskleidimo galima koreguoti. Uždariklis prisitaiko prie pertvaros anatomijos. Uždariklis pagamintas iš nitinolio vijų, užpildytas užpildu. Lankstūs uždariklio diskai. Uždariklio centrinės dalies (šerdis) dydis: nuo 4 mm iki 40 mm. Skirtas pertvaros defektams nuo 3 mm iki 40 mm  uždaryti. Naudojamas su 7-12 F 45° įvedimo sistemomis. Yra galimybė, nepavykus implantacijai, grąžinti gamintojui ir pakeisti nauju nemokamai. </t>
    </r>
  </si>
  <si>
    <r>
      <t xml:space="preserve">Occlutech, </t>
    </r>
    <r>
      <rPr>
        <sz val="10"/>
        <color rgb="FF000000"/>
        <rFont val="Times New Roman"/>
        <family val="1"/>
        <charset val="186"/>
      </rPr>
      <t>uždariklis</t>
    </r>
    <r>
      <rPr>
        <b/>
        <sz val="10"/>
        <color rgb="FF000000"/>
        <rFont val="Times New Roman"/>
        <family val="1"/>
        <charset val="186"/>
      </rPr>
      <t xml:space="preserve"> ASD, </t>
    </r>
    <r>
      <rPr>
        <sz val="10"/>
        <color rgb="FF000000"/>
        <rFont val="Times New Roman"/>
        <family val="1"/>
        <charset val="186"/>
      </rPr>
      <t>kat.Nr.:</t>
    </r>
    <r>
      <rPr>
        <b/>
        <sz val="10"/>
        <color rgb="FF000000"/>
        <rFont val="Times New Roman"/>
        <family val="1"/>
        <charset val="186"/>
      </rPr>
      <t xml:space="preserve"> xxASDxx, </t>
    </r>
    <r>
      <rPr>
        <sz val="10"/>
        <color rgb="FF000000"/>
        <rFont val="Times New Roman"/>
        <family val="1"/>
        <charset val="186"/>
      </rPr>
      <t>(x-skaičius)</t>
    </r>
    <r>
      <rPr>
        <b/>
        <sz val="10"/>
        <color rgb="FF000000"/>
        <rFont val="Times New Roman"/>
        <family val="1"/>
        <charset val="186"/>
      </rPr>
      <t>, 57-58pd.pdf</t>
    </r>
    <r>
      <rPr>
        <sz val="10"/>
        <color rgb="FF000000"/>
        <rFont val="Times New Roman"/>
        <family val="1"/>
        <charset val="186"/>
      </rPr>
      <t xml:space="preserve">, įvedimo sistema </t>
    </r>
    <r>
      <rPr>
        <b/>
        <sz val="10"/>
        <color rgb="FF000000"/>
        <rFont val="Times New Roman"/>
        <family val="1"/>
        <charset val="186"/>
      </rPr>
      <t xml:space="preserve">ODS, </t>
    </r>
    <r>
      <rPr>
        <sz val="10"/>
        <color rgb="FF000000"/>
        <rFont val="Times New Roman"/>
        <family val="1"/>
        <charset val="186"/>
      </rPr>
      <t>katal. Nr.:</t>
    </r>
    <r>
      <rPr>
        <b/>
        <sz val="10"/>
        <color rgb="FF000000"/>
        <rFont val="Times New Roman"/>
        <family val="1"/>
        <charset val="186"/>
      </rPr>
      <t xml:space="preserve"> 51DSxxx, (</t>
    </r>
    <r>
      <rPr>
        <sz val="10"/>
        <color rgb="FF000000"/>
        <rFont val="Times New Roman"/>
        <family val="1"/>
        <charset val="186"/>
      </rPr>
      <t>x-skaičius</t>
    </r>
    <r>
      <rPr>
        <b/>
        <sz val="10"/>
        <color rgb="FF000000"/>
        <rFont val="Times New Roman"/>
        <family val="1"/>
        <charset val="186"/>
      </rPr>
      <t>), ODS.pdf</t>
    </r>
    <r>
      <rPr>
        <sz val="10"/>
        <color rgb="FF000000"/>
        <rFont val="Times New Roman"/>
        <family val="1"/>
        <charset val="186"/>
      </rPr>
      <t xml:space="preserve">, matavimo balionas </t>
    </r>
    <r>
      <rPr>
        <b/>
        <sz val="10"/>
        <color rgb="FF000000"/>
        <rFont val="Times New Roman"/>
        <family val="1"/>
        <charset val="186"/>
      </rPr>
      <t xml:space="preserve">Occlutech Sizing Balloon, </t>
    </r>
    <r>
      <rPr>
        <sz val="10"/>
        <color rgb="FF000000"/>
        <rFont val="Times New Roman"/>
        <family val="1"/>
        <charset val="186"/>
      </rPr>
      <t xml:space="preserve">katal. Nr.: </t>
    </r>
    <r>
      <rPr>
        <b/>
        <sz val="10"/>
        <color rgb="FF000000"/>
        <rFont val="Times New Roman"/>
        <family val="1"/>
        <charset val="186"/>
      </rPr>
      <t xml:space="preserve">xxSBxxx </t>
    </r>
    <r>
      <rPr>
        <sz val="10"/>
        <color rgb="FF000000"/>
        <rFont val="Times New Roman"/>
        <family val="1"/>
        <charset val="186"/>
      </rPr>
      <t xml:space="preserve">(x-skaičius), </t>
    </r>
    <r>
      <rPr>
        <b/>
        <sz val="10"/>
        <color rgb="FF000000"/>
        <rFont val="Times New Roman"/>
        <family val="1"/>
        <charset val="186"/>
      </rPr>
      <t>OSB.pdf</t>
    </r>
    <r>
      <rPr>
        <sz val="10"/>
        <color rgb="FF000000"/>
        <rFont val="Times New Roman"/>
        <family val="1"/>
        <charset val="186"/>
      </rPr>
      <t xml:space="preserve">, viela-pravediklis </t>
    </r>
    <r>
      <rPr>
        <b/>
        <sz val="10"/>
        <color rgb="FF000000"/>
        <rFont val="Times New Roman"/>
        <family val="1"/>
        <charset val="186"/>
      </rPr>
      <t>Occlutech Stiff Guide Wire,</t>
    </r>
    <r>
      <rPr>
        <sz val="10"/>
        <color rgb="FF000000"/>
        <rFont val="Times New Roman"/>
        <family val="1"/>
        <charset val="186"/>
      </rPr>
      <t xml:space="preserve"> katal.Nr.: </t>
    </r>
    <r>
      <rPr>
        <b/>
        <sz val="10"/>
        <color rgb="FF000000"/>
        <rFont val="Times New Roman"/>
        <family val="1"/>
        <charset val="186"/>
      </rPr>
      <t>xxGWRxx</t>
    </r>
    <r>
      <rPr>
        <sz val="10"/>
        <color rgb="FF000000"/>
        <rFont val="Times New Roman"/>
        <family val="1"/>
        <charset val="186"/>
      </rPr>
      <t xml:space="preserve"> (x-skaičius), </t>
    </r>
    <r>
      <rPr>
        <b/>
        <sz val="10"/>
        <color rgb="FF000000"/>
        <rFont val="Times New Roman"/>
        <family val="1"/>
        <charset val="186"/>
      </rPr>
      <t>OSGW.pdf</t>
    </r>
    <r>
      <rPr>
        <sz val="10"/>
        <color rgb="FF000000"/>
        <rFont val="Times New Roman"/>
        <family val="1"/>
        <charset val="186"/>
      </rPr>
      <t xml:space="preserve">; Uždariklis pagamintas iš nitinolio vijų, kurios turi tvirtinimą dešinio prieširdžio disko pusėje, padengtas titano oksidu, užpildytas PET užpildu. Lankstūs uždariklio diskai. Uždariklio vidinis diametras - mažiausias 4 mm, didžiausias 40 mm. Skirtas pertvaros defektams nuo </t>
    </r>
    <r>
      <rPr>
        <sz val="10"/>
        <color rgb="FF000000"/>
        <rFont val="Calibri"/>
        <family val="2"/>
        <charset val="186"/>
      </rPr>
      <t>≤</t>
    </r>
    <r>
      <rPr>
        <sz val="10"/>
        <color rgb="FF000000"/>
        <rFont val="Times New Roman"/>
        <family val="1"/>
        <charset val="186"/>
      </rPr>
      <t xml:space="preserve">4 mm iki 40 mm. Yra galimybė, nepavykus implantacijai, grąžinti gamintojui ir pakeisti nauju nemokamai. </t>
    </r>
  </si>
  <si>
    <r>
      <t xml:space="preserve">Occlutech, </t>
    </r>
    <r>
      <rPr>
        <sz val="10"/>
        <color rgb="FF000000"/>
        <rFont val="Times New Roman"/>
        <family val="1"/>
        <charset val="186"/>
      </rPr>
      <t>uždariklis</t>
    </r>
    <r>
      <rPr>
        <b/>
        <sz val="10"/>
        <color rgb="FF000000"/>
        <rFont val="Times New Roman"/>
        <family val="1"/>
        <charset val="186"/>
      </rPr>
      <t xml:space="preserve"> PFO, </t>
    </r>
    <r>
      <rPr>
        <sz val="10"/>
        <color rgb="FF000000"/>
        <rFont val="Times New Roman"/>
        <family val="1"/>
        <charset val="186"/>
      </rPr>
      <t>kat.Nr.:</t>
    </r>
    <r>
      <rPr>
        <b/>
        <sz val="10"/>
        <color rgb="FF000000"/>
        <rFont val="Times New Roman"/>
        <family val="1"/>
        <charset val="186"/>
      </rPr>
      <t xml:space="preserve"> xxPFOxxS, xxPFOxxD </t>
    </r>
    <r>
      <rPr>
        <sz val="10"/>
        <color rgb="FF000000"/>
        <rFont val="Times New Roman"/>
        <family val="1"/>
        <charset val="186"/>
      </rPr>
      <t>(x-skaičius)</t>
    </r>
    <r>
      <rPr>
        <b/>
        <sz val="10"/>
        <color rgb="FF000000"/>
        <rFont val="Times New Roman"/>
        <family val="1"/>
        <charset val="186"/>
      </rPr>
      <t>, 59pd.pdf</t>
    </r>
    <r>
      <rPr>
        <sz val="10"/>
        <color rgb="FF000000"/>
        <rFont val="Times New Roman"/>
        <family val="1"/>
        <charset val="186"/>
      </rPr>
      <t xml:space="preserve">, įvedimo sistema </t>
    </r>
    <r>
      <rPr>
        <b/>
        <sz val="10"/>
        <color rgb="FF000000"/>
        <rFont val="Times New Roman"/>
        <family val="1"/>
        <charset val="186"/>
      </rPr>
      <t xml:space="preserve">ODS, </t>
    </r>
    <r>
      <rPr>
        <sz val="10"/>
        <color rgb="FF000000"/>
        <rFont val="Times New Roman"/>
        <family val="1"/>
        <charset val="186"/>
      </rPr>
      <t>katal. Nr.:</t>
    </r>
    <r>
      <rPr>
        <b/>
        <sz val="10"/>
        <color rgb="FF000000"/>
        <rFont val="Times New Roman"/>
        <family val="1"/>
        <charset val="186"/>
      </rPr>
      <t xml:space="preserve"> 51DSxxx, (</t>
    </r>
    <r>
      <rPr>
        <sz val="10"/>
        <color rgb="FF000000"/>
        <rFont val="Times New Roman"/>
        <family val="1"/>
        <charset val="186"/>
      </rPr>
      <t>x-skaičius</t>
    </r>
    <r>
      <rPr>
        <b/>
        <sz val="10"/>
        <color rgb="FF000000"/>
        <rFont val="Times New Roman"/>
        <family val="1"/>
        <charset val="186"/>
      </rPr>
      <t>), ODS.pdf</t>
    </r>
    <r>
      <rPr>
        <sz val="10"/>
        <color rgb="FF000000"/>
        <rFont val="Times New Roman"/>
        <family val="1"/>
        <charset val="186"/>
      </rPr>
      <t xml:space="preserve">, matavimo balionas </t>
    </r>
    <r>
      <rPr>
        <b/>
        <sz val="10"/>
        <color rgb="FF000000"/>
        <rFont val="Times New Roman"/>
        <family val="1"/>
        <charset val="186"/>
      </rPr>
      <t xml:space="preserve">Occlutech Sizing Balloon, </t>
    </r>
    <r>
      <rPr>
        <sz val="10"/>
        <color rgb="FF000000"/>
        <rFont val="Times New Roman"/>
        <family val="1"/>
        <charset val="186"/>
      </rPr>
      <t xml:space="preserve">katal. Nr.: </t>
    </r>
    <r>
      <rPr>
        <b/>
        <sz val="10"/>
        <color rgb="FF000000"/>
        <rFont val="Times New Roman"/>
        <family val="1"/>
        <charset val="186"/>
      </rPr>
      <t xml:space="preserve">xxSBxxx </t>
    </r>
    <r>
      <rPr>
        <sz val="10"/>
        <color rgb="FF000000"/>
        <rFont val="Times New Roman"/>
        <family val="1"/>
        <charset val="186"/>
      </rPr>
      <t xml:space="preserve">(x-skaičius), </t>
    </r>
    <r>
      <rPr>
        <b/>
        <sz val="10"/>
        <color rgb="FF000000"/>
        <rFont val="Times New Roman"/>
        <family val="1"/>
        <charset val="186"/>
      </rPr>
      <t>OSB.pdf</t>
    </r>
    <r>
      <rPr>
        <sz val="10"/>
        <color rgb="FF000000"/>
        <rFont val="Times New Roman"/>
        <family val="1"/>
        <charset val="186"/>
      </rPr>
      <t xml:space="preserve">, viela-pravediklis </t>
    </r>
    <r>
      <rPr>
        <b/>
        <sz val="10"/>
        <color rgb="FF000000"/>
        <rFont val="Times New Roman"/>
        <family val="1"/>
        <charset val="186"/>
      </rPr>
      <t>Occlutech Stiff Guide Wire,</t>
    </r>
    <r>
      <rPr>
        <sz val="10"/>
        <color rgb="FF000000"/>
        <rFont val="Times New Roman"/>
        <family val="1"/>
        <charset val="186"/>
      </rPr>
      <t xml:space="preserve"> katal.Nr.: </t>
    </r>
    <r>
      <rPr>
        <b/>
        <sz val="10"/>
        <color rgb="FF000000"/>
        <rFont val="Times New Roman"/>
        <family val="1"/>
        <charset val="186"/>
      </rPr>
      <t>xxGWRxx</t>
    </r>
    <r>
      <rPr>
        <sz val="10"/>
        <color rgb="FF000000"/>
        <rFont val="Times New Roman"/>
        <family val="1"/>
        <charset val="186"/>
      </rPr>
      <t xml:space="preserve"> (x-skaičius), </t>
    </r>
    <r>
      <rPr>
        <b/>
        <sz val="10"/>
        <color rgb="FF000000"/>
        <rFont val="Times New Roman"/>
        <family val="1"/>
        <charset val="186"/>
      </rPr>
      <t>OSGW.pdf</t>
    </r>
    <r>
      <rPr>
        <sz val="10"/>
        <color rgb="FF000000"/>
        <rFont val="Times New Roman"/>
        <family val="1"/>
        <charset val="186"/>
      </rPr>
      <t xml:space="preserve">; Uždariklis pagamintas iš nitinolio tinklelio su užpildu vidinėje dalyje. Prietaisas sudarytas iš dviejų sujungtų diskų. Kairiojo prieširdžio diskas 16 mm, 23 mm ir 27 mm, kai dešiniojo prieširdžio disko diametrai 18 mm, 25 mm ir 30 mm. Įvedamas su 7 - 9 F 45° įvedimo sistema. Yra galimybė, nepavykus implantacijai, grąžinti gamintojui ir pakeisti nauju nemokamai. </t>
    </r>
  </si>
  <si>
    <t>PIRKIMO PROCEDŪROS NUTRAUKTOS 2020 07 15</t>
  </si>
  <si>
    <r>
      <t xml:space="preserve">TECHNINĖ SPECIFIKACIJA    </t>
    </r>
    <r>
      <rPr>
        <b/>
        <sz val="10"/>
        <color rgb="FFFF0000"/>
        <rFont val="Times New Roman"/>
        <family val="1"/>
        <charset val="186"/>
      </rPr>
      <t>AKTUALI REDAKCIJA 2020 07 15</t>
    </r>
  </si>
  <si>
    <r>
      <rPr>
        <b/>
        <sz val="10"/>
        <color rgb="FF000000"/>
        <rFont val="Times New Roman"/>
        <family val="1"/>
        <charset val="186"/>
      </rPr>
      <t xml:space="preserve">NuMED, Z-MED, kat.Nr.: PDZxxx, SOxxx, SNxxx (x-skaičius), </t>
    </r>
    <r>
      <rPr>
        <sz val="10"/>
        <color rgb="FF000000"/>
        <rFont val="Times New Roman"/>
        <family val="1"/>
        <charset val="186"/>
      </rPr>
      <t>NuMED_kat.pdf,</t>
    </r>
    <r>
      <rPr>
        <b/>
        <sz val="10"/>
        <color rgb="FF000000"/>
        <rFont val="Times New Roman"/>
        <family val="1"/>
        <charset val="186"/>
      </rPr>
      <t xml:space="preserve"> psl. Nr. 4, 24-28;</t>
    </r>
    <r>
      <rPr>
        <sz val="10"/>
        <color rgb="FF000000"/>
        <rFont val="Times New Roman"/>
        <family val="1"/>
        <charset val="186"/>
      </rPr>
      <t>. Kateterio baliono diametrų pasirinkimas tarp 4 mm ir 40 mm, intervalas: 1mm iki 26mm; 2mm iki 30mm . Baliono ilgiai nuo 20 mm iki 100 mm (t.t. 30 mm ir 40 mm). Kateterio ilgis 100 cm. Kateteris pritaikytas naudoti su 0,035" nukreipiančiąja viela. Iki 18mm baliono diametro imtinai kateteriai suderinami su ≤10 F kaniule (introdiuseriu), maksimalus ribinis slėgis ≥7ATM. Iki 22 mm baliono diametro imtinai kateteriai suderinami su ≤12 F kaniule (introdiuseriu), ribinis slėgis ≥ 4 ATM, kateteris turi 2 rentgenokontrastinius žymeklius.</t>
    </r>
  </si>
  <si>
    <r>
      <t xml:space="preserve">Occlutech, </t>
    </r>
    <r>
      <rPr>
        <sz val="10"/>
        <color rgb="FF000000"/>
        <rFont val="Times New Roman"/>
        <family val="1"/>
        <charset val="186"/>
      </rPr>
      <t xml:space="preserve">balionas </t>
    </r>
    <r>
      <rPr>
        <b/>
        <sz val="10"/>
        <color rgb="FF000000"/>
        <rFont val="Times New Roman"/>
        <family val="1"/>
        <charset val="186"/>
      </rPr>
      <t xml:space="preserve">Occlutech Sizing Balloon, </t>
    </r>
    <r>
      <rPr>
        <sz val="10"/>
        <color rgb="FF000000"/>
        <rFont val="Times New Roman"/>
        <family val="1"/>
        <charset val="186"/>
      </rPr>
      <t xml:space="preserve">katal. Nr.: </t>
    </r>
    <r>
      <rPr>
        <b/>
        <sz val="10"/>
        <color rgb="FF000000"/>
        <rFont val="Times New Roman"/>
        <family val="1"/>
        <charset val="186"/>
      </rPr>
      <t xml:space="preserve">xxSBxxx </t>
    </r>
    <r>
      <rPr>
        <sz val="10"/>
        <color rgb="FF000000"/>
        <rFont val="Times New Roman"/>
        <family val="1"/>
        <charset val="186"/>
      </rPr>
      <t xml:space="preserve">(x-skaičius), </t>
    </r>
    <r>
      <rPr>
        <b/>
        <sz val="10"/>
        <color rgb="FF000000"/>
        <rFont val="Times New Roman"/>
        <family val="1"/>
        <charset val="186"/>
      </rPr>
      <t>OSB.pdf</t>
    </r>
    <r>
      <rPr>
        <sz val="10"/>
        <color rgb="FF000000"/>
        <rFont val="Times New Roman"/>
        <family val="1"/>
        <charset val="186"/>
      </rPr>
      <t>, Kateterio ilgis 70 cm. Dydžiai nuo 6 F iki 8 F. 3 rentgenokontrastiniai markeriai. Suderinama su 0,035 colio viela. Galimybė matuoti nuo 20 mm iki 40 mm defektus</t>
    </r>
  </si>
  <si>
    <r>
      <rPr>
        <b/>
        <sz val="10"/>
        <color rgb="FF000000"/>
        <rFont val="Times New Roman"/>
        <family val="1"/>
        <charset val="186"/>
      </rPr>
      <t>NuMED, BIB, kat.Nr.: BBxxx (x-skaičius), 13pd_BIB.pdf</t>
    </r>
    <r>
      <rPr>
        <sz val="10"/>
        <color rgb="FF000000"/>
        <rFont val="Times New Roman"/>
        <family val="1"/>
        <charset val="186"/>
      </rPr>
      <t xml:space="preserve"> ir </t>
    </r>
    <r>
      <rPr>
        <b/>
        <sz val="10"/>
        <color rgb="FF000000"/>
        <rFont val="Times New Roman"/>
        <family val="1"/>
        <charset val="186"/>
      </rPr>
      <t>NuMED_kat.pdf</t>
    </r>
    <r>
      <rPr>
        <sz val="10"/>
        <color rgb="FF000000"/>
        <rFont val="Times New Roman"/>
        <family val="1"/>
        <charset val="186"/>
      </rPr>
      <t>,</t>
    </r>
    <r>
      <rPr>
        <b/>
        <sz val="10"/>
        <color rgb="FF000000"/>
        <rFont val="Times New Roman"/>
        <family val="1"/>
        <charset val="186"/>
      </rPr>
      <t xml:space="preserve"> psl. Nr. 13, 42-43;</t>
    </r>
    <r>
      <rPr>
        <sz val="10"/>
        <color rgb="FF000000"/>
        <rFont val="Times New Roman"/>
        <family val="1"/>
        <charset val="186"/>
      </rPr>
      <t>. Pritaikyta 0,035" diametro vielai. "Non-compliant" tipo balionas. Išorinio baliono mažiausias diametras 12 mm, didžiausias diametras 30mm (žingsnis kas 2 mm), trumpiausias ilgis 25 mm, ilgiausias 60 mm (žingsnis kas 5 mm). Vidinio baliono mažiausias diametras 6 mm, didžiausias diametras 15 mm (žingsnis kas 1 mm), Kateterio ilgis 110 cm. Suderinamas su 12 F įvedimo sistema. Vidinio baliono RBP 4,5-5,0 atm.</t>
    </r>
  </si>
  <si>
    <r>
      <rPr>
        <b/>
        <sz val="10"/>
        <color rgb="FF000000"/>
        <rFont val="Times New Roman"/>
        <family val="1"/>
        <charset val="186"/>
      </rPr>
      <t>Translumina GmbH, Yukon Chrome PC, kat.Nr.: prasideda "T-CMG", 23pd.pdf</t>
    </r>
    <r>
      <rPr>
        <sz val="10"/>
        <color rgb="FF000000"/>
        <rFont val="Times New Roman"/>
        <family val="1"/>
        <charset val="186"/>
      </rPr>
      <t>, vamzdinis, lazeriu apdorotas, kobalto-chromo lydinio. Padengtas - bioskaidžiu/biosuderintu polimeru ir sirolimuzu (lygiavertis zotarolimuzui), mažinančiu restenozių dažnį, turinčiu antiproliferacinį poveikį. Stento sienelė: 0,0027 - 0,0031 colio. Stento diametrai: 2,00 - 4,00 mm; stento ilgiai: nuo 8 mm iki 40 mm. Proksimali sistemos dalis - 1,9 F, distalinė dalis - 2,7 F. Įvedimo sistemos ilgis 140 cm. Visų diametrų stentai tinka 5 F kateteriui nukreipėjui. Nominalus (NBP) slėgis - 11 atm, darbinis (RBP) - 16 atm.</t>
    </r>
    <r>
      <rPr>
        <u/>
        <sz val="10"/>
        <color rgb="FF000000"/>
        <rFont val="Times New Roman"/>
        <family val="1"/>
        <charset val="186"/>
      </rPr>
      <t xml:space="preserve"> Siūlomos prekės lygiavertiškumui įrodyti pridedame ištrauką iš Europos Kardiologų Draugijos (EKD) gairių, kuriose paskelbtas lygiaverčių, EKD rekomenduojamų stentų sąrašas.</t>
    </r>
    <r>
      <rPr>
        <sz val="10"/>
        <color rgb="FF000000"/>
        <rFont val="Times New Roman"/>
        <family val="1"/>
        <charset val="186"/>
      </rPr>
      <t xml:space="preserve"> (dokumentas "</t>
    </r>
    <r>
      <rPr>
        <b/>
        <sz val="10"/>
        <color rgb="FF000000"/>
        <rFont val="Times New Roman"/>
        <family val="1"/>
        <charset val="186"/>
      </rPr>
      <t>23pd_Guidelines_2018.pdf</t>
    </r>
    <r>
      <rPr>
        <sz val="10"/>
        <color rgb="FF000000"/>
        <rFont val="Times New Roman"/>
        <family val="1"/>
        <charset val="186"/>
      </rPr>
      <t>", 9 psl.). Reikalaujami klinikiniai tyrimai - dokumente "</t>
    </r>
    <r>
      <rPr>
        <b/>
        <sz val="10"/>
        <color rgb="FF000000"/>
        <rFont val="Times New Roman"/>
        <family val="1"/>
        <charset val="186"/>
      </rPr>
      <t>23pd_Klinikiniai tyrimai.pdf</t>
    </r>
    <r>
      <rPr>
        <sz val="10"/>
        <color rgb="FF000000"/>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</si>
</sst>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17"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Times New Roman"/>
      <family val="1"/>
      <charset val="186"/>
    </font>
    <font>
      <sz val="10"/>
      <name val="Times New Roman"/>
      <family val="1"/>
      <charset val="186"/>
    </font>
    <font>
      <sz val="10"/>
      <color theme="1"/>
      <name val="Calibri"/>
      <family val="2"/>
      <charset val="186"/>
      <scheme val="minor"/>
    </font>
    <font>
      <sz val="10"/>
      <color rgb="FF000000"/>
      <name val="Times New Roman"/>
      <family val="1"/>
      <charset val="186"/>
    </font>
    <font>
      <sz val="10"/>
      <color theme="1"/>
      <name val="Times New Roman"/>
      <family val="1"/>
      <charset val="186"/>
    </font>
    <font>
      <sz val="10"/>
      <color rgb="FFFF0000"/>
      <name val="Times New Roman"/>
      <family val="1"/>
      <charset val="186"/>
    </font>
    <font>
      <u/>
      <sz val="10"/>
      <name val="Times New Roman"/>
      <family val="1"/>
      <charset val="186"/>
    </font>
    <font>
      <sz val="10.5"/>
      <color theme="1"/>
      <name val="Times New Roman"/>
      <family val="1"/>
      <charset val="186"/>
    </font>
    <font>
      <u/>
      <sz val="10.5"/>
      <color theme="1"/>
      <name val="Times New Roman"/>
      <family val="1"/>
      <charset val="186"/>
    </font>
    <font>
      <b/>
      <sz val="10"/>
      <color theme="1"/>
      <name val="Times New Roman"/>
      <family val="1"/>
      <charset val="186"/>
    </font>
    <font>
      <b/>
      <sz val="10"/>
      <color rgb="FF000000"/>
      <name val="Times New Roman"/>
      <family val="1"/>
      <charset val="186"/>
    </font>
    <font>
      <sz val="10"/>
      <color rgb="FF000000"/>
      <name val="Calibri"/>
      <family val="2"/>
      <charset val="186"/>
    </font>
    <font>
      <b/>
      <sz val="10"/>
      <color rgb="FFFF0000"/>
      <name val="Times New Roman"/>
      <family val="1"/>
      <charset val="186"/>
    </font>
    <font>
      <u/>
      <sz val="10"/>
      <color rgb="FF000000"/>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xf numFmtId="0" fontId="1" fillId="0" borderId="0"/>
    <xf numFmtId="0" fontId="1" fillId="0" borderId="0"/>
    <xf numFmtId="0" fontId="2" fillId="0" borderId="0"/>
    <xf numFmtId="0" fontId="2" fillId="0" borderId="0"/>
    <xf numFmtId="44"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4" fillId="0" borderId="0" xfId="0" applyFont="1" applyAlignment="1">
      <alignment vertical="top" wrapText="1"/>
    </xf>
    <xf numFmtId="164" fontId="4" fillId="0" borderId="0" xfId="0" applyNumberFormat="1" applyFont="1" applyAlignment="1">
      <alignment horizontal="left" vertical="top"/>
    </xf>
    <xf numFmtId="4" fontId="4" fillId="0" borderId="0" xfId="0" applyNumberFormat="1" applyFont="1" applyAlignment="1">
      <alignment horizontal="left" vertical="top"/>
    </xf>
    <xf numFmtId="0" fontId="5" fillId="0" borderId="0" xfId="0" applyFont="1"/>
    <xf numFmtId="0" fontId="5" fillId="0" borderId="0" xfId="0" applyFont="1" applyAlignment="1">
      <alignment vertical="top"/>
    </xf>
    <xf numFmtId="0" fontId="5" fillId="0" borderId="0" xfId="0" applyFont="1" applyAlignment="1">
      <alignment horizontal="left" vertical="top"/>
    </xf>
    <xf numFmtId="164" fontId="5" fillId="0" borderId="0" xfId="0" applyNumberFormat="1" applyFont="1" applyAlignment="1">
      <alignment horizontal="left" vertical="top"/>
    </xf>
    <xf numFmtId="0" fontId="6"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0" fontId="7" fillId="0" borderId="1" xfId="0" applyFont="1" applyBorder="1" applyAlignment="1">
      <alignment vertical="top"/>
    </xf>
    <xf numFmtId="164" fontId="7" fillId="0" borderId="1" xfId="0" applyNumberFormat="1" applyFont="1" applyBorder="1" applyAlignment="1">
      <alignment horizontal="left" vertical="top"/>
    </xf>
    <xf numFmtId="0" fontId="7" fillId="0" borderId="2" xfId="0" applyFont="1" applyBorder="1" applyAlignment="1">
      <alignment horizontal="left" vertical="top" wrapText="1"/>
    </xf>
    <xf numFmtId="0" fontId="4" fillId="0" borderId="1" xfId="1" applyFont="1" applyFill="1" applyBorder="1" applyAlignment="1">
      <alignment vertical="top" wrapText="1"/>
    </xf>
    <xf numFmtId="0" fontId="4" fillId="0" borderId="1" xfId="1" applyFont="1" applyFill="1" applyBorder="1" applyAlignment="1">
      <alignment horizontal="left" vertical="top"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3" fillId="0" borderId="0" xfId="0" applyFont="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top"/>
    </xf>
    <xf numFmtId="0" fontId="7" fillId="0" borderId="1" xfId="0" applyFont="1" applyBorder="1" applyAlignment="1">
      <alignment horizontal="center" vertical="top" wrapText="1"/>
    </xf>
    <xf numFmtId="3" fontId="4" fillId="0" borderId="1" xfId="2" applyNumberFormat="1" applyFont="1" applyFill="1" applyBorder="1" applyAlignment="1">
      <alignment horizontal="center" vertical="top" wrapText="1"/>
    </xf>
    <xf numFmtId="3" fontId="4" fillId="0" borderId="0" xfId="0" applyNumberFormat="1" applyFont="1" applyAlignment="1">
      <alignment horizontal="center" vertical="top"/>
    </xf>
    <xf numFmtId="3" fontId="5" fillId="0" borderId="0" xfId="0" applyNumberFormat="1" applyFont="1" applyAlignment="1">
      <alignment horizontal="center" vertical="top"/>
    </xf>
    <xf numFmtId="3" fontId="6" fillId="0" borderId="1" xfId="0" applyNumberFormat="1" applyFont="1" applyBorder="1" applyAlignment="1">
      <alignment horizontal="center" vertical="top" wrapText="1"/>
    </xf>
    <xf numFmtId="3" fontId="7" fillId="0" borderId="1" xfId="0" applyNumberFormat="1" applyFont="1" applyBorder="1" applyAlignment="1">
      <alignment horizontal="center" vertical="top"/>
    </xf>
    <xf numFmtId="164" fontId="5" fillId="0" borderId="0" xfId="0" applyNumberFormat="1" applyFont="1" applyAlignment="1">
      <alignment horizontal="center" vertical="top"/>
    </xf>
    <xf numFmtId="1" fontId="6" fillId="0" borderId="1" xfId="0" applyNumberFormat="1" applyFont="1" applyBorder="1" applyAlignment="1">
      <alignment horizontal="center" vertical="top" wrapText="1"/>
    </xf>
    <xf numFmtId="164" fontId="4" fillId="0" borderId="0" xfId="0" applyNumberFormat="1" applyFont="1" applyAlignment="1">
      <alignment horizontal="right" vertical="top"/>
    </xf>
    <xf numFmtId="0" fontId="3" fillId="0" borderId="0" xfId="0" applyFont="1" applyAlignment="1">
      <alignment horizontal="right" vertical="top"/>
    </xf>
    <xf numFmtId="0" fontId="4" fillId="0" borderId="0" xfId="0" applyFont="1" applyAlignment="1">
      <alignment horizontal="right" vertical="top"/>
    </xf>
    <xf numFmtId="164" fontId="5" fillId="0" borderId="0" xfId="0" applyNumberFormat="1" applyFont="1" applyAlignment="1">
      <alignment horizontal="right" vertical="top"/>
    </xf>
    <xf numFmtId="164" fontId="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xf>
    <xf numFmtId="0" fontId="6" fillId="2" borderId="1" xfId="0" applyFont="1" applyFill="1" applyBorder="1" applyAlignment="1">
      <alignment vertical="top" wrapText="1"/>
    </xf>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3" fontId="6" fillId="2" borderId="1" xfId="0" applyNumberFormat="1" applyFont="1" applyFill="1" applyBorder="1" applyAlignment="1">
      <alignment horizontal="center" vertical="top" wrapText="1"/>
    </xf>
    <xf numFmtId="0" fontId="7" fillId="2" borderId="1" xfId="0" applyFont="1" applyFill="1" applyBorder="1" applyAlignment="1">
      <alignment vertical="top"/>
    </xf>
    <xf numFmtId="0" fontId="7" fillId="2" borderId="1" xfId="0" applyFont="1" applyFill="1" applyBorder="1" applyAlignment="1">
      <alignment horizontal="center" vertical="top"/>
    </xf>
    <xf numFmtId="3" fontId="7" fillId="2" borderId="1" xfId="0" applyNumberFormat="1" applyFont="1" applyFill="1" applyBorder="1" applyAlignment="1">
      <alignment horizontal="center" vertical="top"/>
    </xf>
    <xf numFmtId="164" fontId="7" fillId="2" borderId="1" xfId="0" applyNumberFormat="1" applyFont="1" applyFill="1" applyBorder="1" applyAlignment="1">
      <alignment horizontal="left" vertical="top"/>
    </xf>
    <xf numFmtId="0" fontId="7" fillId="0" borderId="0" xfId="0" applyFont="1" applyAlignment="1">
      <alignment horizontal="center"/>
    </xf>
    <xf numFmtId="0" fontId="4" fillId="2" borderId="1" xfId="1" applyFont="1" applyFill="1" applyBorder="1" applyAlignment="1">
      <alignment vertical="top" wrapText="1"/>
    </xf>
    <xf numFmtId="164" fontId="6" fillId="0" borderId="1" xfId="0" applyNumberFormat="1" applyFont="1" applyBorder="1" applyAlignment="1">
      <alignment vertical="top" wrapText="1"/>
    </xf>
    <xf numFmtId="4" fontId="3" fillId="0" borderId="1" xfId="0" applyNumberFormat="1" applyFont="1" applyBorder="1" applyAlignment="1">
      <alignment horizontal="center" vertical="center" wrapText="1"/>
    </xf>
    <xf numFmtId="0" fontId="10" fillId="0" borderId="0" xfId="0" applyFont="1" applyAlignment="1">
      <alignment vertical="top"/>
    </xf>
    <xf numFmtId="0" fontId="4" fillId="2" borderId="1" xfId="0" applyFont="1" applyFill="1" applyBorder="1" applyAlignment="1">
      <alignment horizontal="left" vertical="top" wrapText="1"/>
    </xf>
    <xf numFmtId="0" fontId="4" fillId="2" borderId="1" xfId="4"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vertical="top"/>
    </xf>
    <xf numFmtId="164" fontId="4" fillId="0" borderId="0" xfId="0" applyNumberFormat="1" applyFont="1" applyAlignment="1">
      <alignment horizontal="center" vertical="top"/>
    </xf>
    <xf numFmtId="9" fontId="6" fillId="2" borderId="1" xfId="6" applyFont="1" applyFill="1" applyBorder="1" applyAlignment="1">
      <alignment horizontal="center" vertical="top" wrapText="1"/>
    </xf>
    <xf numFmtId="44" fontId="6" fillId="2" borderId="1" xfId="5" applyFont="1" applyFill="1" applyBorder="1" applyAlignment="1">
      <alignment horizontal="right" vertical="top" wrapText="1"/>
    </xf>
    <xf numFmtId="44" fontId="6" fillId="2" borderId="1" xfId="5" applyFont="1" applyFill="1" applyBorder="1" applyAlignment="1">
      <alignment horizontal="left" vertical="top" wrapText="1"/>
    </xf>
    <xf numFmtId="44" fontId="6" fillId="0" borderId="1" xfId="5" applyFont="1" applyBorder="1" applyAlignment="1">
      <alignment horizontal="right" vertical="top" wrapText="1"/>
    </xf>
    <xf numFmtId="44" fontId="7" fillId="0" borderId="1" xfId="5" applyFont="1" applyBorder="1" applyAlignment="1">
      <alignment horizontal="right" vertical="top"/>
    </xf>
    <xf numFmtId="0" fontId="13"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13" fillId="0" borderId="2" xfId="0" applyFont="1" applyBorder="1" applyAlignment="1">
      <alignment vertical="top" wrapText="1"/>
    </xf>
    <xf numFmtId="0" fontId="13" fillId="0" borderId="7" xfId="0" applyFont="1" applyBorder="1" applyAlignment="1">
      <alignment vertical="top" wrapText="1"/>
    </xf>
    <xf numFmtId="44" fontId="4" fillId="2" borderId="1" xfId="5" applyFont="1" applyFill="1" applyBorder="1" applyAlignment="1">
      <alignment horizontal="left"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0" fontId="7"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64" fontId="6" fillId="0" borderId="1" xfId="0" applyNumberFormat="1" applyFont="1" applyBorder="1" applyAlignment="1">
      <alignment horizontal="right"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0" fontId="7"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64" fontId="6" fillId="0" borderId="1" xfId="0" applyNumberFormat="1" applyFont="1" applyBorder="1" applyAlignment="1">
      <alignment horizontal="right" vertical="top" wrapText="1"/>
    </xf>
    <xf numFmtId="0" fontId="3" fillId="0" borderId="0" xfId="0" applyFont="1" applyAlignment="1">
      <alignment horizontal="center" vertical="top"/>
    </xf>
    <xf numFmtId="44" fontId="4" fillId="0" borderId="1" xfId="5" applyFont="1" applyFill="1" applyBorder="1" applyAlignment="1">
      <alignment horizontal="left" vertical="top" wrapText="1"/>
    </xf>
    <xf numFmtId="0" fontId="13" fillId="0" borderId="6" xfId="0" applyFont="1" applyFill="1" applyBorder="1" applyAlignment="1">
      <alignment vertical="top" wrapText="1"/>
    </xf>
    <xf numFmtId="0" fontId="13" fillId="0" borderId="2" xfId="0" applyFont="1" applyFill="1" applyBorder="1" applyAlignment="1">
      <alignment vertical="top" wrapText="1"/>
    </xf>
    <xf numFmtId="0" fontId="13" fillId="0" borderId="1" xfId="0" applyFont="1" applyFill="1" applyBorder="1" applyAlignment="1">
      <alignment vertical="top" wrapText="1"/>
    </xf>
    <xf numFmtId="0" fontId="10" fillId="0" borderId="0" xfId="0" applyFont="1" applyAlignment="1">
      <alignment horizontal="left" vertical="top" wrapText="1"/>
    </xf>
    <xf numFmtId="164" fontId="6" fillId="0" borderId="4" xfId="0" applyNumberFormat="1" applyFont="1" applyBorder="1" applyAlignment="1">
      <alignment horizontal="right" vertical="top" wrapText="1"/>
    </xf>
    <xf numFmtId="164" fontId="6" fillId="0" borderId="3" xfId="0" applyNumberFormat="1" applyFont="1" applyBorder="1" applyAlignment="1">
      <alignment horizontal="right" vertical="top" wrapText="1"/>
    </xf>
    <xf numFmtId="164" fontId="4" fillId="0" borderId="0" xfId="0" applyNumberFormat="1" applyFont="1" applyAlignment="1">
      <alignment horizontal="center" vertical="top"/>
    </xf>
    <xf numFmtId="0" fontId="4" fillId="0" borderId="0" xfId="0" applyFont="1" applyAlignment="1">
      <alignment horizontal="left" vertical="top"/>
    </xf>
    <xf numFmtId="0" fontId="3" fillId="2" borderId="0" xfId="0" applyFont="1" applyFill="1" applyAlignment="1">
      <alignment horizontal="center" vertical="top"/>
    </xf>
    <xf numFmtId="0" fontId="4" fillId="0" borderId="0" xfId="0" applyFont="1" applyAlignment="1">
      <alignment vertical="top"/>
    </xf>
    <xf numFmtId="164" fontId="7" fillId="0" borderId="5" xfId="0" applyNumberFormat="1" applyFont="1" applyBorder="1" applyAlignment="1">
      <alignment horizontal="right" vertical="top"/>
    </xf>
    <xf numFmtId="164" fontId="7" fillId="0" borderId="3" xfId="0" applyNumberFormat="1" applyFont="1" applyBorder="1" applyAlignment="1">
      <alignment horizontal="right" vertical="top"/>
    </xf>
    <xf numFmtId="0" fontId="13" fillId="0" borderId="6" xfId="0" applyFont="1" applyFill="1" applyBorder="1" applyAlignment="1">
      <alignment horizontal="left" vertical="top" wrapText="1"/>
    </xf>
    <xf numFmtId="0" fontId="13" fillId="0" borderId="2"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13" fillId="0" borderId="6" xfId="0" applyFont="1" applyBorder="1" applyAlignment="1">
      <alignment horizontal="left" vertical="top" wrapText="1"/>
    </xf>
    <xf numFmtId="0" fontId="13" fillId="0" borderId="2" xfId="0" applyFont="1" applyBorder="1" applyAlignment="1">
      <alignment horizontal="left" vertical="top" wrapText="1"/>
    </xf>
    <xf numFmtId="0" fontId="13" fillId="0" borderId="7" xfId="0" applyFont="1" applyBorder="1" applyAlignment="1">
      <alignment horizontal="left" vertical="top" wrapText="1"/>
    </xf>
  </cellXfs>
  <cellStyles count="7">
    <cellStyle name="Currency" xfId="5" builtinId="4"/>
    <cellStyle name="Normal" xfId="0" builtinId="0"/>
    <cellStyle name="Normal 14 2" xfId="1" xr:uid="{00000000-0005-0000-0000-000001000000}"/>
    <cellStyle name="Normal 2" xfId="3" xr:uid="{00000000-0005-0000-0000-000002000000}"/>
    <cellStyle name="Normal 5 5 2" xfId="2" xr:uid="{00000000-0005-0000-0000-000003000000}"/>
    <cellStyle name="Normal 6" xfId="4" xr:uid="{00000000-0005-0000-0000-00000400000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0"/>
  <sheetViews>
    <sheetView tabSelected="1" zoomScale="90" zoomScaleNormal="90" workbookViewId="0">
      <pane xSplit="2" ySplit="10" topLeftCell="C236" activePane="bottomRight" state="frozen"/>
      <selection pane="topRight" activeCell="C1" sqref="C1"/>
      <selection pane="bottomLeft" activeCell="A11" sqref="A11"/>
      <selection pane="bottomRight" activeCell="F86" sqref="F86"/>
    </sheetView>
  </sheetViews>
  <sheetFormatPr defaultRowHeight="12.75" x14ac:dyDescent="0.2"/>
  <cols>
    <col min="1" max="1" width="5.5703125" style="5" customWidth="1"/>
    <col min="2" max="2" width="26" style="5" customWidth="1"/>
    <col min="3" max="3" width="68" style="5" customWidth="1"/>
    <col min="4" max="4" width="7.5703125" style="24" customWidth="1"/>
    <col min="5" max="5" width="9.85546875" style="28" customWidth="1"/>
    <col min="6" max="6" width="12.7109375" style="7" customWidth="1"/>
    <col min="7" max="7" width="6.42578125" style="24" customWidth="1"/>
    <col min="8" max="8" width="13.85546875" style="36" customWidth="1"/>
    <col min="9" max="9" width="45.28515625" style="6" customWidth="1"/>
    <col min="10" max="16384" width="9.140625" style="4"/>
  </cols>
  <sheetData>
    <row r="1" spans="1:9" x14ac:dyDescent="0.2">
      <c r="A1" s="55"/>
      <c r="B1" s="1"/>
      <c r="C1" s="54"/>
      <c r="D1" s="23"/>
      <c r="E1" s="27"/>
      <c r="F1" s="93" t="s">
        <v>0</v>
      </c>
      <c r="G1" s="93"/>
      <c r="H1" s="33"/>
      <c r="I1" s="3"/>
    </row>
    <row r="2" spans="1:9" x14ac:dyDescent="0.2">
      <c r="A2" s="95" t="s">
        <v>1</v>
      </c>
      <c r="B2" s="95"/>
      <c r="C2" s="95"/>
      <c r="D2" s="95"/>
      <c r="E2" s="95"/>
      <c r="F2" s="95"/>
      <c r="G2" s="95"/>
      <c r="H2" s="95"/>
      <c r="I2" s="3"/>
    </row>
    <row r="3" spans="1:9" x14ac:dyDescent="0.2">
      <c r="A3" s="22"/>
      <c r="B3" s="22"/>
      <c r="C3" s="85" t="s">
        <v>362</v>
      </c>
      <c r="D3" s="22"/>
      <c r="E3" s="22"/>
      <c r="F3" s="22"/>
      <c r="G3" s="22"/>
      <c r="H3" s="34"/>
      <c r="I3" s="3"/>
    </row>
    <row r="4" spans="1:9" x14ac:dyDescent="0.2">
      <c r="A4" s="94" t="s">
        <v>2</v>
      </c>
      <c r="B4" s="94"/>
      <c r="C4" s="55"/>
      <c r="D4" s="23"/>
      <c r="E4" s="27"/>
      <c r="F4" s="2"/>
      <c r="G4" s="56"/>
      <c r="H4" s="33"/>
      <c r="I4" s="3"/>
    </row>
    <row r="5" spans="1:9" x14ac:dyDescent="0.2">
      <c r="A5" s="94" t="s">
        <v>3</v>
      </c>
      <c r="B5" s="94"/>
      <c r="C5" s="94"/>
      <c r="D5" s="94"/>
      <c r="E5" s="94"/>
      <c r="F5" s="94"/>
      <c r="G5" s="94"/>
      <c r="H5" s="94"/>
      <c r="I5" s="3"/>
    </row>
    <row r="6" spans="1:9" x14ac:dyDescent="0.2">
      <c r="A6" s="55" t="s">
        <v>4</v>
      </c>
      <c r="B6" s="55"/>
      <c r="C6" s="55"/>
      <c r="D6" s="55"/>
      <c r="E6" s="55"/>
      <c r="F6" s="55"/>
      <c r="G6" s="56"/>
      <c r="H6" s="33"/>
      <c r="I6" s="3"/>
    </row>
    <row r="7" spans="1:9" x14ac:dyDescent="0.2">
      <c r="A7" s="96" t="s">
        <v>5</v>
      </c>
      <c r="B7" s="96"/>
      <c r="C7" s="96"/>
      <c r="D7" s="96"/>
      <c r="E7" s="96"/>
      <c r="F7" s="96"/>
      <c r="G7" s="96"/>
      <c r="H7" s="96"/>
      <c r="I7" s="3"/>
    </row>
    <row r="8" spans="1:9" x14ac:dyDescent="0.2">
      <c r="A8" s="54" t="s">
        <v>6</v>
      </c>
      <c r="B8" s="54"/>
      <c r="C8" s="54"/>
      <c r="D8" s="23"/>
      <c r="E8" s="23"/>
      <c r="F8" s="54"/>
      <c r="G8" s="23"/>
      <c r="H8" s="35"/>
      <c r="I8" s="3"/>
    </row>
    <row r="9" spans="1:9" x14ac:dyDescent="0.2">
      <c r="G9" s="31"/>
      <c r="I9" s="3"/>
    </row>
    <row r="10" spans="1:9" ht="96.75" customHeight="1" x14ac:dyDescent="0.2">
      <c r="A10" s="18" t="s">
        <v>7</v>
      </c>
      <c r="B10" s="18" t="s">
        <v>8</v>
      </c>
      <c r="C10" s="18" t="s">
        <v>9</v>
      </c>
      <c r="D10" s="18" t="s">
        <v>10</v>
      </c>
      <c r="E10" s="19" t="s">
        <v>11</v>
      </c>
      <c r="F10" s="20" t="s">
        <v>12</v>
      </c>
      <c r="G10" s="18" t="s">
        <v>13</v>
      </c>
      <c r="H10" s="50" t="s">
        <v>14</v>
      </c>
      <c r="I10" s="21" t="s">
        <v>15</v>
      </c>
    </row>
    <row r="11" spans="1:9" ht="45.75" customHeight="1" x14ac:dyDescent="0.2">
      <c r="A11" s="8" t="s">
        <v>16</v>
      </c>
      <c r="B11" s="52" t="s">
        <v>17</v>
      </c>
      <c r="C11" s="52" t="s">
        <v>18</v>
      </c>
      <c r="D11" s="25" t="s">
        <v>19</v>
      </c>
      <c r="E11" s="29">
        <v>80</v>
      </c>
      <c r="F11" s="12"/>
      <c r="G11" s="32"/>
      <c r="H11" s="37"/>
      <c r="I11" s="11"/>
    </row>
    <row r="12" spans="1:9" ht="13.5" customHeight="1" x14ac:dyDescent="0.2">
      <c r="A12" s="8"/>
      <c r="B12" s="9"/>
      <c r="C12" s="9"/>
      <c r="D12" s="49"/>
      <c r="E12" s="91" t="s">
        <v>20</v>
      </c>
      <c r="F12" s="91"/>
      <c r="G12" s="92"/>
      <c r="H12" s="37"/>
      <c r="I12" s="11"/>
    </row>
    <row r="13" spans="1:9" ht="13.5" customHeight="1" x14ac:dyDescent="0.2">
      <c r="A13" s="8"/>
      <c r="B13" s="9"/>
      <c r="C13" s="9"/>
      <c r="D13" s="49"/>
      <c r="E13" s="91" t="s">
        <v>21</v>
      </c>
      <c r="F13" s="91"/>
      <c r="G13" s="92"/>
      <c r="H13" s="37"/>
      <c r="I13" s="11"/>
    </row>
    <row r="14" spans="1:9" ht="56.25" customHeight="1" x14ac:dyDescent="0.2">
      <c r="A14" s="8" t="s">
        <v>22</v>
      </c>
      <c r="B14" s="52" t="s">
        <v>23</v>
      </c>
      <c r="C14" s="52" t="s">
        <v>24</v>
      </c>
      <c r="D14" s="25" t="s">
        <v>19</v>
      </c>
      <c r="E14" s="29">
        <v>120</v>
      </c>
      <c r="F14" s="12"/>
      <c r="G14" s="32"/>
      <c r="H14" s="37"/>
      <c r="I14" s="11"/>
    </row>
    <row r="15" spans="1:9" ht="13.5" customHeight="1" x14ac:dyDescent="0.2">
      <c r="A15" s="8"/>
      <c r="B15" s="9"/>
      <c r="C15" s="9"/>
      <c r="D15" s="49"/>
      <c r="E15" s="91" t="s">
        <v>20</v>
      </c>
      <c r="F15" s="91"/>
      <c r="G15" s="92"/>
      <c r="H15" s="37"/>
      <c r="I15" s="11"/>
    </row>
    <row r="16" spans="1:9" ht="13.5" customHeight="1" x14ac:dyDescent="0.2">
      <c r="A16" s="8"/>
      <c r="B16" s="9"/>
      <c r="C16" s="9"/>
      <c r="D16" s="49"/>
      <c r="E16" s="91" t="s">
        <v>25</v>
      </c>
      <c r="F16" s="91"/>
      <c r="G16" s="92"/>
      <c r="H16" s="37"/>
      <c r="I16" s="11"/>
    </row>
    <row r="17" spans="1:9" ht="79.5" customHeight="1" x14ac:dyDescent="0.2">
      <c r="A17" s="8" t="s">
        <v>26</v>
      </c>
      <c r="B17" s="52" t="s">
        <v>27</v>
      </c>
      <c r="C17" s="52" t="s">
        <v>28</v>
      </c>
      <c r="D17" s="25" t="s">
        <v>19</v>
      </c>
      <c r="E17" s="29">
        <v>80</v>
      </c>
      <c r="F17" s="12"/>
      <c r="G17" s="32"/>
      <c r="H17" s="37"/>
      <c r="I17" s="11"/>
    </row>
    <row r="18" spans="1:9" ht="13.5" customHeight="1" x14ac:dyDescent="0.2">
      <c r="A18" s="8"/>
      <c r="B18" s="9"/>
      <c r="C18" s="9"/>
      <c r="D18" s="49"/>
      <c r="E18" s="91" t="s">
        <v>20</v>
      </c>
      <c r="F18" s="91"/>
      <c r="G18" s="92"/>
      <c r="H18" s="37"/>
      <c r="I18" s="11"/>
    </row>
    <row r="19" spans="1:9" ht="13.5" customHeight="1" x14ac:dyDescent="0.2">
      <c r="A19" s="8"/>
      <c r="B19" s="9"/>
      <c r="C19" s="9"/>
      <c r="D19" s="49"/>
      <c r="E19" s="91" t="s">
        <v>29</v>
      </c>
      <c r="F19" s="91"/>
      <c r="G19" s="92"/>
      <c r="H19" s="37"/>
      <c r="I19" s="11"/>
    </row>
    <row r="20" spans="1:9" ht="90.75" customHeight="1" x14ac:dyDescent="0.2">
      <c r="A20" s="8" t="s">
        <v>30</v>
      </c>
      <c r="B20" s="53" t="s">
        <v>31</v>
      </c>
      <c r="C20" s="52" t="s">
        <v>32</v>
      </c>
      <c r="D20" s="25" t="s">
        <v>19</v>
      </c>
      <c r="E20" s="29">
        <v>240</v>
      </c>
      <c r="F20" s="12"/>
      <c r="G20" s="32"/>
      <c r="H20" s="37"/>
      <c r="I20" s="11"/>
    </row>
    <row r="21" spans="1:9" ht="13.5" customHeight="1" x14ac:dyDescent="0.2">
      <c r="A21" s="8"/>
      <c r="B21" s="9"/>
      <c r="C21" s="9"/>
      <c r="D21" s="49"/>
      <c r="E21" s="91" t="s">
        <v>20</v>
      </c>
      <c r="F21" s="91"/>
      <c r="G21" s="92"/>
      <c r="H21" s="37"/>
      <c r="I21" s="11"/>
    </row>
    <row r="22" spans="1:9" ht="13.5" customHeight="1" x14ac:dyDescent="0.2">
      <c r="A22" s="8"/>
      <c r="B22" s="9"/>
      <c r="C22" s="9"/>
      <c r="D22" s="49"/>
      <c r="E22" s="91" t="s">
        <v>33</v>
      </c>
      <c r="F22" s="91"/>
      <c r="G22" s="92"/>
      <c r="H22" s="37"/>
      <c r="I22" s="11"/>
    </row>
    <row r="23" spans="1:9" ht="71.25" customHeight="1" x14ac:dyDescent="0.2">
      <c r="A23" s="8" t="s">
        <v>34</v>
      </c>
      <c r="B23" s="52" t="s">
        <v>35</v>
      </c>
      <c r="C23" s="52" t="s">
        <v>36</v>
      </c>
      <c r="D23" s="25" t="s">
        <v>19</v>
      </c>
      <c r="E23" s="29">
        <v>240</v>
      </c>
      <c r="F23" s="12"/>
      <c r="G23" s="32"/>
      <c r="H23" s="37"/>
      <c r="I23" s="11"/>
    </row>
    <row r="24" spans="1:9" ht="13.5" customHeight="1" x14ac:dyDescent="0.2">
      <c r="A24" s="8"/>
      <c r="B24" s="9"/>
      <c r="C24" s="9"/>
      <c r="D24" s="49"/>
      <c r="E24" s="91" t="s">
        <v>20</v>
      </c>
      <c r="F24" s="91"/>
      <c r="G24" s="92"/>
      <c r="H24" s="37"/>
      <c r="I24" s="11"/>
    </row>
    <row r="25" spans="1:9" ht="13.5" customHeight="1" x14ac:dyDescent="0.2">
      <c r="A25" s="8"/>
      <c r="B25" s="9"/>
      <c r="C25" s="9"/>
      <c r="D25" s="49"/>
      <c r="E25" s="91" t="s">
        <v>37</v>
      </c>
      <c r="F25" s="91"/>
      <c r="G25" s="92"/>
      <c r="H25" s="37"/>
      <c r="I25" s="11"/>
    </row>
    <row r="26" spans="1:9" ht="57" customHeight="1" x14ac:dyDescent="0.2">
      <c r="A26" s="8" t="s">
        <v>38</v>
      </c>
      <c r="B26" s="52" t="s">
        <v>39</v>
      </c>
      <c r="C26" s="52" t="s">
        <v>40</v>
      </c>
      <c r="D26" s="25" t="s">
        <v>19</v>
      </c>
      <c r="E26" s="29">
        <v>240</v>
      </c>
      <c r="F26" s="12"/>
      <c r="G26" s="32"/>
      <c r="H26" s="37"/>
      <c r="I26" s="11"/>
    </row>
    <row r="27" spans="1:9" ht="13.5" customHeight="1" x14ac:dyDescent="0.2">
      <c r="A27" s="8"/>
      <c r="B27" s="9"/>
      <c r="C27" s="9"/>
      <c r="D27" s="49"/>
      <c r="E27" s="91" t="s">
        <v>20</v>
      </c>
      <c r="F27" s="91"/>
      <c r="G27" s="92"/>
      <c r="H27" s="37"/>
      <c r="I27" s="11"/>
    </row>
    <row r="28" spans="1:9" ht="13.5" customHeight="1" x14ac:dyDescent="0.2">
      <c r="A28" s="8"/>
      <c r="B28" s="9"/>
      <c r="C28" s="9"/>
      <c r="D28" s="49"/>
      <c r="E28" s="91" t="s">
        <v>41</v>
      </c>
      <c r="F28" s="91"/>
      <c r="G28" s="92"/>
      <c r="H28" s="37"/>
      <c r="I28" s="11"/>
    </row>
    <row r="29" spans="1:9" ht="57" customHeight="1" x14ac:dyDescent="0.2">
      <c r="A29" s="8" t="s">
        <v>42</v>
      </c>
      <c r="B29" s="52" t="s">
        <v>43</v>
      </c>
      <c r="C29" s="52" t="s">
        <v>44</v>
      </c>
      <c r="D29" s="25" t="s">
        <v>19</v>
      </c>
      <c r="E29" s="29">
        <v>160</v>
      </c>
      <c r="F29" s="12"/>
      <c r="G29" s="32"/>
      <c r="H29" s="37"/>
      <c r="I29" s="11"/>
    </row>
    <row r="30" spans="1:9" ht="13.5" customHeight="1" x14ac:dyDescent="0.2">
      <c r="A30" s="8"/>
      <c r="B30" s="9"/>
      <c r="C30" s="9"/>
      <c r="D30" s="49"/>
      <c r="E30" s="91" t="s">
        <v>20</v>
      </c>
      <c r="F30" s="91"/>
      <c r="G30" s="92"/>
      <c r="H30" s="37"/>
      <c r="I30" s="11"/>
    </row>
    <row r="31" spans="1:9" ht="13.5" customHeight="1" x14ac:dyDescent="0.2">
      <c r="A31" s="8"/>
      <c r="B31" s="9"/>
      <c r="C31" s="9"/>
      <c r="D31" s="49"/>
      <c r="E31" s="91" t="s">
        <v>45</v>
      </c>
      <c r="F31" s="91"/>
      <c r="G31" s="92"/>
      <c r="H31" s="37"/>
      <c r="I31" s="11"/>
    </row>
    <row r="32" spans="1:9" ht="85.5" customHeight="1" x14ac:dyDescent="0.2">
      <c r="A32" s="8" t="s">
        <v>46</v>
      </c>
      <c r="B32" s="52" t="s">
        <v>47</v>
      </c>
      <c r="C32" s="52" t="s">
        <v>48</v>
      </c>
      <c r="D32" s="25" t="s">
        <v>19</v>
      </c>
      <c r="E32" s="29">
        <v>250</v>
      </c>
      <c r="F32" s="12"/>
      <c r="G32" s="32"/>
      <c r="H32" s="37"/>
      <c r="I32" s="11"/>
    </row>
    <row r="33" spans="1:9" ht="13.5" customHeight="1" x14ac:dyDescent="0.2">
      <c r="A33" s="8"/>
      <c r="B33" s="9"/>
      <c r="C33" s="9"/>
      <c r="D33" s="49"/>
      <c r="E33" s="91" t="s">
        <v>20</v>
      </c>
      <c r="F33" s="91"/>
      <c r="G33" s="92"/>
      <c r="H33" s="37"/>
      <c r="I33" s="11"/>
    </row>
    <row r="34" spans="1:9" ht="13.5" customHeight="1" x14ac:dyDescent="0.2">
      <c r="A34" s="8"/>
      <c r="B34" s="9"/>
      <c r="C34" s="9"/>
      <c r="D34" s="49"/>
      <c r="E34" s="91" t="s">
        <v>49</v>
      </c>
      <c r="F34" s="91"/>
      <c r="G34" s="92"/>
      <c r="H34" s="37"/>
      <c r="I34" s="11"/>
    </row>
    <row r="35" spans="1:9" ht="144" customHeight="1" x14ac:dyDescent="0.2">
      <c r="A35" s="8" t="s">
        <v>50</v>
      </c>
      <c r="B35" s="9" t="s">
        <v>51</v>
      </c>
      <c r="C35" s="10" t="s">
        <v>52</v>
      </c>
      <c r="D35" s="25" t="s">
        <v>19</v>
      </c>
      <c r="E35" s="29">
        <v>80</v>
      </c>
      <c r="F35" s="12"/>
      <c r="G35" s="32"/>
      <c r="H35" s="37"/>
      <c r="I35" s="11"/>
    </row>
    <row r="36" spans="1:9" ht="13.5" customHeight="1" x14ac:dyDescent="0.2">
      <c r="A36" s="8"/>
      <c r="B36" s="9"/>
      <c r="C36" s="9"/>
      <c r="D36" s="49"/>
      <c r="E36" s="91" t="s">
        <v>20</v>
      </c>
      <c r="F36" s="91"/>
      <c r="G36" s="92"/>
      <c r="H36" s="37"/>
      <c r="I36" s="11"/>
    </row>
    <row r="37" spans="1:9" ht="13.5" customHeight="1" x14ac:dyDescent="0.2">
      <c r="A37" s="8"/>
      <c r="B37" s="9"/>
      <c r="C37" s="9"/>
      <c r="D37" s="49"/>
      <c r="E37" s="91" t="s">
        <v>53</v>
      </c>
      <c r="F37" s="91"/>
      <c r="G37" s="92"/>
      <c r="H37" s="37"/>
      <c r="I37" s="11"/>
    </row>
    <row r="38" spans="1:9" ht="63.75" x14ac:dyDescent="0.2">
      <c r="A38" s="39" t="s">
        <v>54</v>
      </c>
      <c r="B38" s="40" t="s">
        <v>55</v>
      </c>
      <c r="C38" s="40" t="s">
        <v>56</v>
      </c>
      <c r="D38" s="41" t="s">
        <v>19</v>
      </c>
      <c r="E38" s="42">
        <v>40</v>
      </c>
      <c r="F38" s="59">
        <v>455</v>
      </c>
      <c r="G38" s="57">
        <v>0.05</v>
      </c>
      <c r="H38" s="58">
        <f>E38*F38</f>
        <v>18200</v>
      </c>
      <c r="I38" s="11" t="s">
        <v>343</v>
      </c>
    </row>
    <row r="39" spans="1:9" ht="13.5" customHeight="1" x14ac:dyDescent="0.2">
      <c r="A39" s="8"/>
      <c r="B39" s="9"/>
      <c r="C39" s="9"/>
      <c r="D39" s="49"/>
      <c r="E39" s="91" t="s">
        <v>20</v>
      </c>
      <c r="F39" s="91"/>
      <c r="G39" s="92"/>
      <c r="H39" s="60">
        <f>H38*0.05</f>
        <v>910</v>
      </c>
      <c r="I39" s="11"/>
    </row>
    <row r="40" spans="1:9" ht="13.5" customHeight="1" x14ac:dyDescent="0.2">
      <c r="A40" s="8"/>
      <c r="B40" s="9"/>
      <c r="C40" s="9"/>
      <c r="D40" s="49"/>
      <c r="E40" s="91" t="s">
        <v>57</v>
      </c>
      <c r="F40" s="91"/>
      <c r="G40" s="92"/>
      <c r="H40" s="60">
        <f>SUM(H38:H39)</f>
        <v>19110</v>
      </c>
      <c r="I40" s="11"/>
    </row>
    <row r="41" spans="1:9" ht="153" x14ac:dyDescent="0.2">
      <c r="A41" s="8" t="s">
        <v>58</v>
      </c>
      <c r="B41" s="9" t="s">
        <v>59</v>
      </c>
      <c r="C41" s="9" t="s">
        <v>60</v>
      </c>
      <c r="D41" s="25" t="s">
        <v>19</v>
      </c>
      <c r="E41" s="29">
        <v>20</v>
      </c>
      <c r="F41" s="59">
        <v>1450</v>
      </c>
      <c r="G41" s="57">
        <v>0.05</v>
      </c>
      <c r="H41" s="58">
        <f>E41*F41</f>
        <v>29000</v>
      </c>
      <c r="I41" s="62" t="s">
        <v>344</v>
      </c>
    </row>
    <row r="42" spans="1:9" ht="13.5" customHeight="1" x14ac:dyDescent="0.2">
      <c r="A42" s="8"/>
      <c r="B42" s="9"/>
      <c r="C42" s="9"/>
      <c r="D42" s="49"/>
      <c r="E42" s="91" t="s">
        <v>20</v>
      </c>
      <c r="F42" s="91"/>
      <c r="G42" s="92"/>
      <c r="H42" s="60">
        <f>H41*0.05</f>
        <v>1450</v>
      </c>
      <c r="I42" s="11"/>
    </row>
    <row r="43" spans="1:9" ht="13.5" customHeight="1" x14ac:dyDescent="0.2">
      <c r="A43" s="8"/>
      <c r="B43" s="9"/>
      <c r="C43" s="9"/>
      <c r="D43" s="49"/>
      <c r="E43" s="91" t="s">
        <v>61</v>
      </c>
      <c r="F43" s="91"/>
      <c r="G43" s="92"/>
      <c r="H43" s="60">
        <f>SUM(H41:H42)</f>
        <v>30450</v>
      </c>
      <c r="I43" s="11"/>
    </row>
    <row r="44" spans="1:9" ht="76.5" x14ac:dyDescent="0.2">
      <c r="A44" s="8" t="s">
        <v>62</v>
      </c>
      <c r="B44" s="9" t="s">
        <v>63</v>
      </c>
      <c r="C44" s="9" t="s">
        <v>64</v>
      </c>
      <c r="D44" s="25" t="s">
        <v>19</v>
      </c>
      <c r="E44" s="29">
        <v>50</v>
      </c>
      <c r="F44" s="59">
        <v>105</v>
      </c>
      <c r="G44" s="57">
        <v>0.05</v>
      </c>
      <c r="H44" s="58">
        <f>E44*F44</f>
        <v>5250</v>
      </c>
      <c r="I44" s="11" t="s">
        <v>345</v>
      </c>
    </row>
    <row r="45" spans="1:9" ht="13.5" customHeight="1" x14ac:dyDescent="0.2">
      <c r="A45" s="8"/>
      <c r="B45" s="9"/>
      <c r="C45" s="9"/>
      <c r="D45" s="49"/>
      <c r="E45" s="91" t="s">
        <v>20</v>
      </c>
      <c r="F45" s="91"/>
      <c r="G45" s="92"/>
      <c r="H45" s="60">
        <f>H44*0.05</f>
        <v>262.5</v>
      </c>
      <c r="I45" s="11"/>
    </row>
    <row r="46" spans="1:9" ht="13.5" customHeight="1" x14ac:dyDescent="0.2">
      <c r="A46" s="8"/>
      <c r="B46" s="9"/>
      <c r="C46" s="9"/>
      <c r="D46" s="49"/>
      <c r="E46" s="91" t="s">
        <v>65</v>
      </c>
      <c r="F46" s="91"/>
      <c r="G46" s="92"/>
      <c r="H46" s="60">
        <f>SUM(H44:H45)</f>
        <v>5512.5</v>
      </c>
      <c r="I46" s="11"/>
    </row>
    <row r="47" spans="1:9" ht="127.5" x14ac:dyDescent="0.2">
      <c r="A47" s="8" t="s">
        <v>66</v>
      </c>
      <c r="B47" s="9" t="s">
        <v>67</v>
      </c>
      <c r="C47" s="9" t="s">
        <v>68</v>
      </c>
      <c r="D47" s="25" t="s">
        <v>19</v>
      </c>
      <c r="E47" s="29">
        <v>120</v>
      </c>
      <c r="F47" s="59">
        <v>1039</v>
      </c>
      <c r="G47" s="57">
        <v>0.05</v>
      </c>
      <c r="H47" s="58">
        <f>E47*F47</f>
        <v>124680</v>
      </c>
      <c r="I47" s="11" t="s">
        <v>365</v>
      </c>
    </row>
    <row r="48" spans="1:9" ht="13.5" customHeight="1" x14ac:dyDescent="0.2">
      <c r="A48" s="8"/>
      <c r="B48" s="9"/>
      <c r="C48" s="9"/>
      <c r="D48" s="49"/>
      <c r="E48" s="91" t="s">
        <v>20</v>
      </c>
      <c r="F48" s="91"/>
      <c r="G48" s="92"/>
      <c r="H48" s="60">
        <f>H47*0.05</f>
        <v>6234</v>
      </c>
      <c r="I48" s="11"/>
    </row>
    <row r="49" spans="1:9" ht="13.5" customHeight="1" x14ac:dyDescent="0.2">
      <c r="A49" s="8"/>
      <c r="B49" s="9"/>
      <c r="C49" s="9"/>
      <c r="D49" s="49"/>
      <c r="E49" s="91" t="s">
        <v>69</v>
      </c>
      <c r="F49" s="91"/>
      <c r="G49" s="92"/>
      <c r="H49" s="60">
        <f>SUM(H47:H48)</f>
        <v>130914</v>
      </c>
      <c r="I49" s="11"/>
    </row>
    <row r="50" spans="1:9" ht="89.25" x14ac:dyDescent="0.2">
      <c r="A50" s="8" t="s">
        <v>70</v>
      </c>
      <c r="B50" s="9" t="s">
        <v>71</v>
      </c>
      <c r="C50" s="9" t="s">
        <v>72</v>
      </c>
      <c r="D50" s="25" t="s">
        <v>19</v>
      </c>
      <c r="E50" s="29">
        <v>65</v>
      </c>
      <c r="F50" s="59">
        <v>949</v>
      </c>
      <c r="G50" s="57">
        <v>0.05</v>
      </c>
      <c r="H50" s="58">
        <f>E50*F50</f>
        <v>61685</v>
      </c>
      <c r="I50" s="11" t="s">
        <v>346</v>
      </c>
    </row>
    <row r="51" spans="1:9" ht="13.5" customHeight="1" x14ac:dyDescent="0.2">
      <c r="A51" s="8"/>
      <c r="B51" s="9"/>
      <c r="C51" s="9"/>
      <c r="D51" s="49"/>
      <c r="E51" s="91" t="s">
        <v>20</v>
      </c>
      <c r="F51" s="91"/>
      <c r="G51" s="92"/>
      <c r="H51" s="60">
        <f>H50*0.05</f>
        <v>3084.25</v>
      </c>
      <c r="I51" s="11"/>
    </row>
    <row r="52" spans="1:9" ht="13.5" customHeight="1" x14ac:dyDescent="0.2">
      <c r="A52" s="8"/>
      <c r="B52" s="9"/>
      <c r="C52" s="9"/>
      <c r="D52" s="49"/>
      <c r="E52" s="91" t="s">
        <v>73</v>
      </c>
      <c r="F52" s="91"/>
      <c r="G52" s="92"/>
      <c r="H52" s="60">
        <f>SUM(H50:H51)</f>
        <v>64769.25</v>
      </c>
      <c r="I52" s="11"/>
    </row>
    <row r="53" spans="1:9" ht="150" customHeight="1" x14ac:dyDescent="0.2">
      <c r="A53" s="8" t="s">
        <v>74</v>
      </c>
      <c r="B53" s="9" t="s">
        <v>75</v>
      </c>
      <c r="C53" s="9" t="s">
        <v>76</v>
      </c>
      <c r="D53" s="25" t="s">
        <v>19</v>
      </c>
      <c r="E53" s="29">
        <v>80</v>
      </c>
      <c r="F53" s="59">
        <v>618</v>
      </c>
      <c r="G53" s="57">
        <v>0.05</v>
      </c>
      <c r="H53" s="58">
        <f>E53*F53</f>
        <v>49440</v>
      </c>
      <c r="I53" s="11" t="s">
        <v>363</v>
      </c>
    </row>
    <row r="54" spans="1:9" ht="13.5" customHeight="1" x14ac:dyDescent="0.2">
      <c r="A54" s="8"/>
      <c r="B54" s="9"/>
      <c r="C54" s="9"/>
      <c r="D54" s="49"/>
      <c r="E54" s="91" t="s">
        <v>20</v>
      </c>
      <c r="F54" s="91"/>
      <c r="G54" s="92"/>
      <c r="H54" s="60">
        <f>H53*0.05</f>
        <v>2472</v>
      </c>
      <c r="I54" s="11"/>
    </row>
    <row r="55" spans="1:9" ht="13.5" customHeight="1" x14ac:dyDescent="0.2">
      <c r="A55" s="8"/>
      <c r="B55" s="9"/>
      <c r="C55" s="9"/>
      <c r="D55" s="49"/>
      <c r="E55" s="91" t="s">
        <v>77</v>
      </c>
      <c r="F55" s="91"/>
      <c r="G55" s="92"/>
      <c r="H55" s="60">
        <f>SUM(H53:H54)</f>
        <v>51912</v>
      </c>
      <c r="I55" s="11"/>
    </row>
    <row r="56" spans="1:9" ht="144.75" customHeight="1" x14ac:dyDescent="0.2">
      <c r="A56" s="8" t="s">
        <v>78</v>
      </c>
      <c r="B56" s="9" t="s">
        <v>79</v>
      </c>
      <c r="C56" s="9" t="s">
        <v>80</v>
      </c>
      <c r="D56" s="25" t="s">
        <v>19</v>
      </c>
      <c r="E56" s="29">
        <v>65</v>
      </c>
      <c r="F56" s="59">
        <v>949</v>
      </c>
      <c r="G56" s="57">
        <v>0.05</v>
      </c>
      <c r="H56" s="58">
        <f>E56*F56</f>
        <v>61685</v>
      </c>
      <c r="I56" s="11" t="s">
        <v>347</v>
      </c>
    </row>
    <row r="57" spans="1:9" ht="13.5" customHeight="1" x14ac:dyDescent="0.2">
      <c r="A57" s="8"/>
      <c r="B57" s="9"/>
      <c r="C57" s="9"/>
      <c r="D57" s="49"/>
      <c r="E57" s="91" t="s">
        <v>20</v>
      </c>
      <c r="F57" s="91"/>
      <c r="G57" s="92"/>
      <c r="H57" s="60">
        <f>H56*0.05</f>
        <v>3084.25</v>
      </c>
      <c r="I57" s="11"/>
    </row>
    <row r="58" spans="1:9" ht="13.5" customHeight="1" x14ac:dyDescent="0.2">
      <c r="A58" s="8"/>
      <c r="B58" s="9"/>
      <c r="C58" s="9"/>
      <c r="D58" s="49"/>
      <c r="E58" s="91" t="s">
        <v>81</v>
      </c>
      <c r="F58" s="91"/>
      <c r="G58" s="92"/>
      <c r="H58" s="60">
        <f>SUM(H56:H57)</f>
        <v>64769.25</v>
      </c>
      <c r="I58" s="11"/>
    </row>
    <row r="59" spans="1:9" ht="165.75" x14ac:dyDescent="0.2">
      <c r="A59" s="8" t="s">
        <v>82</v>
      </c>
      <c r="B59" s="9" t="s">
        <v>83</v>
      </c>
      <c r="C59" s="9" t="s">
        <v>84</v>
      </c>
      <c r="D59" s="25" t="s">
        <v>19</v>
      </c>
      <c r="E59" s="29">
        <v>120</v>
      </c>
      <c r="F59" s="59">
        <v>618</v>
      </c>
      <c r="G59" s="57">
        <v>0.05</v>
      </c>
      <c r="H59" s="58">
        <f>E59*F59</f>
        <v>74160</v>
      </c>
      <c r="I59" s="11" t="s">
        <v>348</v>
      </c>
    </row>
    <row r="60" spans="1:9" ht="13.5" customHeight="1" x14ac:dyDescent="0.2">
      <c r="A60" s="8"/>
      <c r="B60" s="9"/>
      <c r="C60" s="9"/>
      <c r="D60" s="49"/>
      <c r="E60" s="91" t="s">
        <v>20</v>
      </c>
      <c r="F60" s="91"/>
      <c r="G60" s="92"/>
      <c r="H60" s="60">
        <f>H59*0.05</f>
        <v>3708</v>
      </c>
      <c r="I60" s="11"/>
    </row>
    <row r="61" spans="1:9" ht="13.5" customHeight="1" x14ac:dyDescent="0.2">
      <c r="A61" s="8"/>
      <c r="B61" s="9"/>
      <c r="C61" s="9"/>
      <c r="D61" s="49"/>
      <c r="E61" s="91" t="s">
        <v>85</v>
      </c>
      <c r="F61" s="91"/>
      <c r="G61" s="92"/>
      <c r="H61" s="60">
        <f>SUM(H59:H60)</f>
        <v>77868</v>
      </c>
      <c r="I61" s="11"/>
    </row>
    <row r="62" spans="1:9" ht="42.75" customHeight="1" x14ac:dyDescent="0.2">
      <c r="A62" s="8" t="s">
        <v>86</v>
      </c>
      <c r="B62" s="9" t="s">
        <v>87</v>
      </c>
      <c r="C62" s="10" t="s">
        <v>88</v>
      </c>
      <c r="D62" s="25" t="s">
        <v>19</v>
      </c>
      <c r="E62" s="29">
        <v>40</v>
      </c>
      <c r="F62" s="12"/>
      <c r="G62" s="32"/>
      <c r="H62" s="37"/>
      <c r="I62" s="11"/>
    </row>
    <row r="63" spans="1:9" ht="13.5" customHeight="1" x14ac:dyDescent="0.2">
      <c r="A63" s="8"/>
      <c r="B63" s="9"/>
      <c r="C63" s="9"/>
      <c r="D63" s="49"/>
      <c r="E63" s="91" t="s">
        <v>20</v>
      </c>
      <c r="F63" s="91"/>
      <c r="G63" s="92"/>
      <c r="H63" s="37"/>
      <c r="I63" s="11"/>
    </row>
    <row r="64" spans="1:9" ht="13.5" customHeight="1" x14ac:dyDescent="0.2">
      <c r="A64" s="8"/>
      <c r="B64" s="9"/>
      <c r="C64" s="9"/>
      <c r="D64" s="49"/>
      <c r="E64" s="91" t="s">
        <v>89</v>
      </c>
      <c r="F64" s="91"/>
      <c r="G64" s="92"/>
      <c r="H64" s="37"/>
      <c r="I64" s="11"/>
    </row>
    <row r="65" spans="1:9" ht="55.5" customHeight="1" x14ac:dyDescent="0.2">
      <c r="A65" s="8" t="s">
        <v>90</v>
      </c>
      <c r="B65" s="9" t="s">
        <v>91</v>
      </c>
      <c r="C65" s="10" t="s">
        <v>92</v>
      </c>
      <c r="D65" s="25" t="s">
        <v>19</v>
      </c>
      <c r="E65" s="29">
        <v>40</v>
      </c>
      <c r="F65" s="12"/>
      <c r="G65" s="32"/>
      <c r="H65" s="37"/>
      <c r="I65" s="11"/>
    </row>
    <row r="66" spans="1:9" ht="13.5" customHeight="1" x14ac:dyDescent="0.2">
      <c r="A66" s="8"/>
      <c r="B66" s="9"/>
      <c r="C66" s="9"/>
      <c r="D66" s="49"/>
      <c r="E66" s="91" t="s">
        <v>20</v>
      </c>
      <c r="F66" s="91"/>
      <c r="G66" s="92"/>
      <c r="H66" s="37"/>
      <c r="I66" s="11"/>
    </row>
    <row r="67" spans="1:9" ht="13.5" customHeight="1" x14ac:dyDescent="0.2">
      <c r="A67" s="8"/>
      <c r="B67" s="9"/>
      <c r="C67" s="9"/>
      <c r="D67" s="49"/>
      <c r="E67" s="91" t="s">
        <v>93</v>
      </c>
      <c r="F67" s="91"/>
      <c r="G67" s="92"/>
      <c r="H67" s="37"/>
      <c r="I67" s="11"/>
    </row>
    <row r="68" spans="1:9" ht="55.5" customHeight="1" x14ac:dyDescent="0.2">
      <c r="A68" s="8" t="s">
        <v>94</v>
      </c>
      <c r="B68" s="9" t="s">
        <v>95</v>
      </c>
      <c r="C68" s="10" t="s">
        <v>96</v>
      </c>
      <c r="D68" s="25" t="s">
        <v>19</v>
      </c>
      <c r="E68" s="29">
        <v>40</v>
      </c>
      <c r="F68" s="12"/>
      <c r="G68" s="32"/>
      <c r="H68" s="37"/>
      <c r="I68" s="11"/>
    </row>
    <row r="69" spans="1:9" ht="13.5" customHeight="1" x14ac:dyDescent="0.2">
      <c r="A69" s="8"/>
      <c r="B69" s="9"/>
      <c r="C69" s="9"/>
      <c r="D69" s="49"/>
      <c r="E69" s="91" t="s">
        <v>20</v>
      </c>
      <c r="F69" s="91"/>
      <c r="G69" s="92"/>
      <c r="H69" s="37"/>
      <c r="I69" s="11"/>
    </row>
    <row r="70" spans="1:9" ht="13.5" customHeight="1" x14ac:dyDescent="0.2">
      <c r="A70" s="8"/>
      <c r="B70" s="9"/>
      <c r="C70" s="9"/>
      <c r="D70" s="49"/>
      <c r="E70" s="91" t="s">
        <v>97</v>
      </c>
      <c r="F70" s="91"/>
      <c r="G70" s="92"/>
      <c r="H70" s="37"/>
      <c r="I70" s="11"/>
    </row>
    <row r="71" spans="1:9" ht="45" customHeight="1" x14ac:dyDescent="0.2">
      <c r="A71" s="8" t="s">
        <v>98</v>
      </c>
      <c r="B71" s="9" t="s">
        <v>99</v>
      </c>
      <c r="C71" s="10" t="s">
        <v>100</v>
      </c>
      <c r="D71" s="25" t="s">
        <v>19</v>
      </c>
      <c r="E71" s="29">
        <v>80</v>
      </c>
      <c r="F71" s="12"/>
      <c r="G71" s="32"/>
      <c r="H71" s="37"/>
      <c r="I71" s="11"/>
    </row>
    <row r="72" spans="1:9" ht="13.5" customHeight="1" x14ac:dyDescent="0.2">
      <c r="A72" s="8"/>
      <c r="B72" s="9"/>
      <c r="C72" s="9"/>
      <c r="D72" s="49"/>
      <c r="E72" s="91" t="s">
        <v>20</v>
      </c>
      <c r="F72" s="91"/>
      <c r="G72" s="92"/>
      <c r="H72" s="37"/>
      <c r="I72" s="11"/>
    </row>
    <row r="73" spans="1:9" ht="13.5" customHeight="1" x14ac:dyDescent="0.2">
      <c r="A73" s="8"/>
      <c r="B73" s="9"/>
      <c r="C73" s="9"/>
      <c r="D73" s="49"/>
      <c r="E73" s="91" t="s">
        <v>101</v>
      </c>
      <c r="F73" s="91"/>
      <c r="G73" s="92"/>
      <c r="H73" s="37"/>
      <c r="I73" s="11"/>
    </row>
    <row r="74" spans="1:9" ht="76.5" x14ac:dyDescent="0.2">
      <c r="A74" s="8" t="s">
        <v>102</v>
      </c>
      <c r="B74" s="9" t="s">
        <v>103</v>
      </c>
      <c r="C74" s="10" t="s">
        <v>104</v>
      </c>
      <c r="D74" s="25" t="s">
        <v>19</v>
      </c>
      <c r="E74" s="29">
        <v>80</v>
      </c>
      <c r="F74" s="59">
        <v>385</v>
      </c>
      <c r="G74" s="57">
        <v>0.05</v>
      </c>
      <c r="H74" s="58">
        <f>E74*F74</f>
        <v>30800</v>
      </c>
      <c r="I74" s="11" t="s">
        <v>349</v>
      </c>
    </row>
    <row r="75" spans="1:9" ht="13.5" customHeight="1" x14ac:dyDescent="0.2">
      <c r="A75" s="8"/>
      <c r="B75" s="9"/>
      <c r="C75" s="9"/>
      <c r="D75" s="49"/>
      <c r="E75" s="91" t="s">
        <v>20</v>
      </c>
      <c r="F75" s="91"/>
      <c r="G75" s="92"/>
      <c r="H75" s="60">
        <f>H74*0.05</f>
        <v>1540</v>
      </c>
      <c r="I75" s="11"/>
    </row>
    <row r="76" spans="1:9" ht="13.5" customHeight="1" x14ac:dyDescent="0.2">
      <c r="A76" s="8"/>
      <c r="B76" s="9"/>
      <c r="C76" s="9"/>
      <c r="D76" s="49"/>
      <c r="E76" s="91" t="s">
        <v>105</v>
      </c>
      <c r="F76" s="91"/>
      <c r="G76" s="92"/>
      <c r="H76" s="60">
        <f>SUM(H74:H75)</f>
        <v>32340</v>
      </c>
      <c r="I76" s="11"/>
    </row>
    <row r="77" spans="1:9" ht="233.25" customHeight="1" x14ac:dyDescent="0.2">
      <c r="A77" s="8" t="s">
        <v>106</v>
      </c>
      <c r="B77" s="9" t="s">
        <v>107</v>
      </c>
      <c r="C77" s="10" t="s">
        <v>108</v>
      </c>
      <c r="D77" s="25" t="s">
        <v>19</v>
      </c>
      <c r="E77" s="29">
        <v>3550</v>
      </c>
      <c r="F77" s="59">
        <v>240</v>
      </c>
      <c r="G77" s="57">
        <v>0.05</v>
      </c>
      <c r="H77" s="58">
        <f>E77*F77</f>
        <v>852000</v>
      </c>
      <c r="I77" s="11" t="s">
        <v>366</v>
      </c>
    </row>
    <row r="78" spans="1:9" ht="13.5" customHeight="1" x14ac:dyDescent="0.2">
      <c r="A78" s="8"/>
      <c r="B78" s="9"/>
      <c r="C78" s="9"/>
      <c r="D78" s="49"/>
      <c r="E78" s="91" t="s">
        <v>20</v>
      </c>
      <c r="F78" s="91"/>
      <c r="G78" s="92"/>
      <c r="H78" s="60">
        <f>H77*0.05</f>
        <v>42600</v>
      </c>
      <c r="I78" s="11"/>
    </row>
    <row r="79" spans="1:9" ht="13.5" customHeight="1" x14ac:dyDescent="0.2">
      <c r="A79" s="8"/>
      <c r="B79" s="9"/>
      <c r="C79" s="9"/>
      <c r="D79" s="49"/>
      <c r="E79" s="91" t="s">
        <v>109</v>
      </c>
      <c r="F79" s="91"/>
      <c r="G79" s="92"/>
      <c r="H79" s="60">
        <f>SUM(H77:H78)</f>
        <v>894600</v>
      </c>
      <c r="I79" s="11"/>
    </row>
    <row r="80" spans="1:9" ht="38.25" x14ac:dyDescent="0.2">
      <c r="A80" s="67" t="s">
        <v>110</v>
      </c>
      <c r="B80" s="68" t="s">
        <v>111</v>
      </c>
      <c r="C80" s="69" t="s">
        <v>361</v>
      </c>
      <c r="D80" s="72"/>
      <c r="E80" s="73"/>
      <c r="F80" s="71"/>
      <c r="G80" s="74"/>
      <c r="H80" s="75"/>
      <c r="I80" s="70"/>
    </row>
    <row r="81" spans="1:9" ht="38.25" x14ac:dyDescent="0.2">
      <c r="A81" s="67" t="s">
        <v>112</v>
      </c>
      <c r="B81" s="68" t="s">
        <v>113</v>
      </c>
      <c r="C81" s="69" t="s">
        <v>361</v>
      </c>
      <c r="D81" s="72"/>
      <c r="E81" s="73"/>
      <c r="F81" s="71"/>
      <c r="G81" s="74"/>
      <c r="H81" s="75"/>
      <c r="I81" s="70"/>
    </row>
    <row r="82" spans="1:9" ht="206.25" customHeight="1" x14ac:dyDescent="0.2">
      <c r="A82" s="8" t="s">
        <v>114</v>
      </c>
      <c r="B82" s="9" t="s">
        <v>115</v>
      </c>
      <c r="C82" s="10" t="s">
        <v>116</v>
      </c>
      <c r="D82" s="25" t="s">
        <v>19</v>
      </c>
      <c r="E82" s="29">
        <v>240</v>
      </c>
      <c r="F82" s="59"/>
      <c r="G82" s="57"/>
      <c r="H82" s="58">
        <f>E82*F82</f>
        <v>0</v>
      </c>
      <c r="I82" s="11"/>
    </row>
    <row r="83" spans="1:9" ht="13.5" customHeight="1" x14ac:dyDescent="0.2">
      <c r="A83" s="8"/>
      <c r="B83" s="9"/>
      <c r="C83" s="9"/>
      <c r="D83" s="49"/>
      <c r="E83" s="91" t="s">
        <v>20</v>
      </c>
      <c r="F83" s="91"/>
      <c r="G83" s="92"/>
      <c r="H83" s="60">
        <f>H82*0.05</f>
        <v>0</v>
      </c>
      <c r="I83" s="11"/>
    </row>
    <row r="84" spans="1:9" ht="13.5" customHeight="1" x14ac:dyDescent="0.2">
      <c r="A84" s="8"/>
      <c r="B84" s="9"/>
      <c r="C84" s="9"/>
      <c r="D84" s="49"/>
      <c r="E84" s="91" t="s">
        <v>117</v>
      </c>
      <c r="F84" s="91"/>
      <c r="G84" s="92"/>
      <c r="H84" s="60">
        <f>SUM(H82:H83)</f>
        <v>0</v>
      </c>
      <c r="I84" s="11"/>
    </row>
    <row r="85" spans="1:9" ht="51" x14ac:dyDescent="0.2">
      <c r="A85" s="76" t="s">
        <v>118</v>
      </c>
      <c r="B85" s="77" t="s">
        <v>119</v>
      </c>
      <c r="C85" s="78" t="s">
        <v>361</v>
      </c>
      <c r="D85" s="81"/>
      <c r="E85" s="82"/>
      <c r="F85" s="80"/>
      <c r="G85" s="83"/>
      <c r="H85" s="84"/>
      <c r="I85" s="79"/>
    </row>
    <row r="86" spans="1:9" ht="192" customHeight="1" x14ac:dyDescent="0.2">
      <c r="A86" s="8" t="s">
        <v>120</v>
      </c>
      <c r="B86" s="9" t="s">
        <v>121</v>
      </c>
      <c r="C86" s="10" t="s">
        <v>122</v>
      </c>
      <c r="D86" s="25" t="s">
        <v>19</v>
      </c>
      <c r="E86" s="29">
        <v>500</v>
      </c>
      <c r="F86" s="59">
        <v>235</v>
      </c>
      <c r="G86" s="57">
        <v>0.05</v>
      </c>
      <c r="H86" s="58">
        <f>E86*F86</f>
        <v>117500</v>
      </c>
      <c r="I86" s="63" t="s">
        <v>350</v>
      </c>
    </row>
    <row r="87" spans="1:9" ht="13.5" customHeight="1" x14ac:dyDescent="0.2">
      <c r="A87" s="8"/>
      <c r="B87" s="9"/>
      <c r="C87" s="9"/>
      <c r="D87" s="49"/>
      <c r="E87" s="91" t="s">
        <v>20</v>
      </c>
      <c r="F87" s="91"/>
      <c r="G87" s="92"/>
      <c r="H87" s="60">
        <f>H86*0.05</f>
        <v>5875</v>
      </c>
      <c r="I87" s="11"/>
    </row>
    <row r="88" spans="1:9" ht="13.5" customHeight="1" x14ac:dyDescent="0.2">
      <c r="A88" s="8"/>
      <c r="B88" s="9"/>
      <c r="C88" s="9"/>
      <c r="D88" s="49"/>
      <c r="E88" s="91" t="s">
        <v>123</v>
      </c>
      <c r="F88" s="91"/>
      <c r="G88" s="92"/>
      <c r="H88" s="60">
        <f>SUM(H86:H87)</f>
        <v>123375</v>
      </c>
      <c r="I88" s="11"/>
    </row>
    <row r="89" spans="1:9" ht="121.5" customHeight="1" x14ac:dyDescent="0.2">
      <c r="A89" s="8" t="s">
        <v>124</v>
      </c>
      <c r="B89" s="9" t="s">
        <v>125</v>
      </c>
      <c r="C89" s="10" t="s">
        <v>126</v>
      </c>
      <c r="D89" s="25" t="s">
        <v>19</v>
      </c>
      <c r="E89" s="29">
        <v>40</v>
      </c>
      <c r="F89" s="12"/>
      <c r="G89" s="32"/>
      <c r="H89" s="37"/>
      <c r="I89" s="11"/>
    </row>
    <row r="90" spans="1:9" ht="13.5" customHeight="1" x14ac:dyDescent="0.2">
      <c r="A90" s="8"/>
      <c r="B90" s="9"/>
      <c r="C90" s="9"/>
      <c r="D90" s="49"/>
      <c r="E90" s="91" t="s">
        <v>20</v>
      </c>
      <c r="F90" s="91"/>
      <c r="G90" s="92"/>
      <c r="H90" s="37"/>
      <c r="I90" s="11"/>
    </row>
    <row r="91" spans="1:9" ht="13.5" customHeight="1" x14ac:dyDescent="0.2">
      <c r="A91" s="8"/>
      <c r="B91" s="9"/>
      <c r="C91" s="9"/>
      <c r="D91" s="49"/>
      <c r="E91" s="91" t="s">
        <v>127</v>
      </c>
      <c r="F91" s="91"/>
      <c r="G91" s="92"/>
      <c r="H91" s="37"/>
      <c r="I91" s="11"/>
    </row>
    <row r="92" spans="1:9" ht="93.75" customHeight="1" x14ac:dyDescent="0.2">
      <c r="A92" s="8" t="s">
        <v>128</v>
      </c>
      <c r="B92" s="9" t="s">
        <v>129</v>
      </c>
      <c r="C92" s="10" t="s">
        <v>130</v>
      </c>
      <c r="D92" s="25" t="s">
        <v>19</v>
      </c>
      <c r="E92" s="29">
        <v>40</v>
      </c>
      <c r="F92" s="12"/>
      <c r="G92" s="32"/>
      <c r="H92" s="37"/>
      <c r="I92" s="11"/>
    </row>
    <row r="93" spans="1:9" ht="13.5" customHeight="1" x14ac:dyDescent="0.2">
      <c r="A93" s="8"/>
      <c r="B93" s="9"/>
      <c r="C93" s="9"/>
      <c r="D93" s="49"/>
      <c r="E93" s="91" t="s">
        <v>20</v>
      </c>
      <c r="F93" s="91"/>
      <c r="G93" s="92"/>
      <c r="H93" s="37"/>
      <c r="I93" s="11"/>
    </row>
    <row r="94" spans="1:9" ht="13.5" customHeight="1" x14ac:dyDescent="0.2">
      <c r="A94" s="8"/>
      <c r="B94" s="9"/>
      <c r="C94" s="9"/>
      <c r="D94" s="49"/>
      <c r="E94" s="91" t="s">
        <v>131</v>
      </c>
      <c r="F94" s="91"/>
      <c r="G94" s="92"/>
      <c r="H94" s="37"/>
      <c r="I94" s="11"/>
    </row>
    <row r="95" spans="1:9" ht="56.25" customHeight="1" x14ac:dyDescent="0.2">
      <c r="A95" s="43" t="s">
        <v>132</v>
      </c>
      <c r="B95" s="48" t="s">
        <v>133</v>
      </c>
      <c r="C95" s="48" t="s">
        <v>134</v>
      </c>
      <c r="D95" s="44"/>
      <c r="E95" s="45"/>
      <c r="F95" s="46"/>
      <c r="G95" s="44"/>
      <c r="H95" s="38"/>
      <c r="I95" s="101" t="s">
        <v>351</v>
      </c>
    </row>
    <row r="96" spans="1:9" x14ac:dyDescent="0.2">
      <c r="A96" s="13" t="s">
        <v>135</v>
      </c>
      <c r="B96" s="16" t="s">
        <v>136</v>
      </c>
      <c r="C96" s="17" t="s">
        <v>137</v>
      </c>
      <c r="D96" s="26" t="s">
        <v>19</v>
      </c>
      <c r="E96" s="30">
        <v>25</v>
      </c>
      <c r="F96" s="59">
        <v>3150</v>
      </c>
      <c r="G96" s="57">
        <v>0.05</v>
      </c>
      <c r="H96" s="58">
        <f>E96*F96</f>
        <v>78750</v>
      </c>
      <c r="I96" s="102"/>
    </row>
    <row r="97" spans="1:9" x14ac:dyDescent="0.2">
      <c r="A97" s="13" t="s">
        <v>138</v>
      </c>
      <c r="B97" s="16" t="s">
        <v>139</v>
      </c>
      <c r="C97" s="17" t="s">
        <v>140</v>
      </c>
      <c r="D97" s="26" t="s">
        <v>19</v>
      </c>
      <c r="E97" s="30">
        <v>10</v>
      </c>
      <c r="F97" s="59">
        <v>3650</v>
      </c>
      <c r="G97" s="57">
        <v>0.05</v>
      </c>
      <c r="H97" s="58">
        <f>E97*F97</f>
        <v>36500</v>
      </c>
      <c r="I97" s="102"/>
    </row>
    <row r="98" spans="1:9" x14ac:dyDescent="0.2">
      <c r="A98" s="13" t="s">
        <v>141</v>
      </c>
      <c r="B98" s="16" t="s">
        <v>142</v>
      </c>
      <c r="C98" s="17" t="s">
        <v>143</v>
      </c>
      <c r="D98" s="26" t="s">
        <v>19</v>
      </c>
      <c r="E98" s="30">
        <v>10</v>
      </c>
      <c r="F98" s="59">
        <v>4150</v>
      </c>
      <c r="G98" s="57">
        <v>0.05</v>
      </c>
      <c r="H98" s="58">
        <f>E98*F98</f>
        <v>41500</v>
      </c>
      <c r="I98" s="102"/>
    </row>
    <row r="99" spans="1:9" x14ac:dyDescent="0.2">
      <c r="A99" s="13"/>
      <c r="B99" s="16"/>
      <c r="C99" s="17"/>
      <c r="D99" s="26"/>
      <c r="E99" s="30"/>
      <c r="F99" s="97" t="s">
        <v>144</v>
      </c>
      <c r="G99" s="98"/>
      <c r="H99" s="61">
        <f>SUM(H96:H98)</f>
        <v>156750</v>
      </c>
      <c r="I99" s="103"/>
    </row>
    <row r="100" spans="1:9" ht="13.5" customHeight="1" x14ac:dyDescent="0.2">
      <c r="A100" s="8"/>
      <c r="B100" s="9"/>
      <c r="C100" s="9"/>
      <c r="D100" s="49"/>
      <c r="E100" s="91" t="s">
        <v>20</v>
      </c>
      <c r="F100" s="91"/>
      <c r="G100" s="92"/>
      <c r="H100" s="60">
        <f>H99*0.05</f>
        <v>7837.5</v>
      </c>
      <c r="I100" s="11"/>
    </row>
    <row r="101" spans="1:9" ht="13.5" customHeight="1" x14ac:dyDescent="0.2">
      <c r="A101" s="8"/>
      <c r="B101" s="9"/>
      <c r="C101" s="9"/>
      <c r="D101" s="49"/>
      <c r="E101" s="91" t="s">
        <v>145</v>
      </c>
      <c r="F101" s="91"/>
      <c r="G101" s="92"/>
      <c r="H101" s="60">
        <f>H100+H99</f>
        <v>164587.5</v>
      </c>
      <c r="I101" s="11"/>
    </row>
    <row r="102" spans="1:9" ht="66.75" customHeight="1" x14ac:dyDescent="0.2">
      <c r="A102" s="43" t="s">
        <v>146</v>
      </c>
      <c r="B102" s="48" t="s">
        <v>147</v>
      </c>
      <c r="C102" s="48" t="s">
        <v>148</v>
      </c>
      <c r="D102" s="44"/>
      <c r="E102" s="45"/>
      <c r="F102" s="46"/>
      <c r="G102" s="44"/>
      <c r="H102" s="38"/>
      <c r="I102" s="101" t="s">
        <v>352</v>
      </c>
    </row>
    <row r="103" spans="1:9" x14ac:dyDescent="0.2">
      <c r="A103" s="13" t="s">
        <v>149</v>
      </c>
      <c r="B103" s="16" t="s">
        <v>136</v>
      </c>
      <c r="C103" s="17" t="s">
        <v>150</v>
      </c>
      <c r="D103" s="26" t="s">
        <v>19</v>
      </c>
      <c r="E103" s="30">
        <v>25</v>
      </c>
      <c r="F103" s="59">
        <v>2750</v>
      </c>
      <c r="G103" s="57">
        <v>0.05</v>
      </c>
      <c r="H103" s="58">
        <f>E103*F103</f>
        <v>68750</v>
      </c>
      <c r="I103" s="102"/>
    </row>
    <row r="104" spans="1:9" x14ac:dyDescent="0.2">
      <c r="A104" s="13" t="s">
        <v>151</v>
      </c>
      <c r="B104" s="16" t="s">
        <v>139</v>
      </c>
      <c r="C104" s="17" t="s">
        <v>152</v>
      </c>
      <c r="D104" s="26" t="s">
        <v>19</v>
      </c>
      <c r="E104" s="30">
        <v>10</v>
      </c>
      <c r="F104" s="59">
        <v>3125</v>
      </c>
      <c r="G104" s="57">
        <v>0.05</v>
      </c>
      <c r="H104" s="58">
        <f>E104*F104</f>
        <v>31250</v>
      </c>
      <c r="I104" s="102"/>
    </row>
    <row r="105" spans="1:9" x14ac:dyDescent="0.2">
      <c r="A105" s="13" t="s">
        <v>153</v>
      </c>
      <c r="B105" s="16" t="s">
        <v>142</v>
      </c>
      <c r="C105" s="17" t="s">
        <v>154</v>
      </c>
      <c r="D105" s="26" t="s">
        <v>19</v>
      </c>
      <c r="E105" s="30">
        <v>10</v>
      </c>
      <c r="F105" s="59">
        <v>3650</v>
      </c>
      <c r="G105" s="57">
        <v>0.05</v>
      </c>
      <c r="H105" s="58">
        <f>E105*F105</f>
        <v>36500</v>
      </c>
      <c r="I105" s="102"/>
    </row>
    <row r="106" spans="1:9" x14ac:dyDescent="0.2">
      <c r="A106" s="13"/>
      <c r="B106" s="16"/>
      <c r="C106" s="17"/>
      <c r="D106" s="26"/>
      <c r="E106" s="30"/>
      <c r="F106" s="97" t="s">
        <v>144</v>
      </c>
      <c r="G106" s="98"/>
      <c r="H106" s="61">
        <f>SUM(H103:H105)</f>
        <v>136500</v>
      </c>
      <c r="I106" s="103"/>
    </row>
    <row r="107" spans="1:9" ht="13.5" customHeight="1" x14ac:dyDescent="0.2">
      <c r="A107" s="8"/>
      <c r="B107" s="9"/>
      <c r="C107" s="9"/>
      <c r="D107" s="49"/>
      <c r="E107" s="91" t="s">
        <v>20</v>
      </c>
      <c r="F107" s="91"/>
      <c r="G107" s="92"/>
      <c r="H107" s="60">
        <f>H106*0.05</f>
        <v>6825</v>
      </c>
      <c r="I107" s="11"/>
    </row>
    <row r="108" spans="1:9" ht="13.5" customHeight="1" x14ac:dyDescent="0.2">
      <c r="A108" s="8"/>
      <c r="B108" s="9"/>
      <c r="C108" s="9"/>
      <c r="D108" s="49"/>
      <c r="E108" s="91" t="s">
        <v>155</v>
      </c>
      <c r="F108" s="91"/>
      <c r="G108" s="92"/>
      <c r="H108" s="60">
        <f>SUM(H106:H107)</f>
        <v>143325</v>
      </c>
      <c r="I108" s="11"/>
    </row>
    <row r="109" spans="1:9" ht="76.5" x14ac:dyDescent="0.2">
      <c r="A109" s="39" t="s">
        <v>156</v>
      </c>
      <c r="B109" s="52" t="s">
        <v>157</v>
      </c>
      <c r="C109" s="52" t="s">
        <v>158</v>
      </c>
      <c r="D109" s="41" t="s">
        <v>19</v>
      </c>
      <c r="E109" s="42">
        <v>25</v>
      </c>
      <c r="F109" s="59">
        <v>858</v>
      </c>
      <c r="G109" s="57">
        <v>0.05</v>
      </c>
      <c r="H109" s="58">
        <f>E109*F109</f>
        <v>21450</v>
      </c>
      <c r="I109" s="11" t="s">
        <v>353</v>
      </c>
    </row>
    <row r="110" spans="1:9" ht="13.5" customHeight="1" x14ac:dyDescent="0.2">
      <c r="A110" s="8"/>
      <c r="B110" s="9"/>
      <c r="C110" s="9"/>
      <c r="D110" s="49"/>
      <c r="E110" s="91" t="s">
        <v>20</v>
      </c>
      <c r="F110" s="91"/>
      <c r="G110" s="92"/>
      <c r="H110" s="60">
        <f>H109*0.05</f>
        <v>1072.5</v>
      </c>
      <c r="I110" s="11"/>
    </row>
    <row r="111" spans="1:9" ht="13.5" customHeight="1" x14ac:dyDescent="0.2">
      <c r="A111" s="8"/>
      <c r="B111" s="9"/>
      <c r="C111" s="9"/>
      <c r="D111" s="49"/>
      <c r="E111" s="91" t="s">
        <v>159</v>
      </c>
      <c r="F111" s="91"/>
      <c r="G111" s="92"/>
      <c r="H111" s="60">
        <f>SUM(H109:H110)</f>
        <v>22522.5</v>
      </c>
      <c r="I111" s="11"/>
    </row>
    <row r="112" spans="1:9" ht="82.5" customHeight="1" x14ac:dyDescent="0.2">
      <c r="A112" s="8" t="s">
        <v>160</v>
      </c>
      <c r="B112" s="9" t="s">
        <v>161</v>
      </c>
      <c r="C112" s="9" t="s">
        <v>162</v>
      </c>
      <c r="D112" s="25" t="s">
        <v>19</v>
      </c>
      <c r="E112" s="29">
        <v>80</v>
      </c>
      <c r="F112" s="12"/>
      <c r="G112" s="32"/>
      <c r="H112" s="37"/>
      <c r="I112" s="11"/>
    </row>
    <row r="113" spans="1:9" ht="13.5" customHeight="1" x14ac:dyDescent="0.2">
      <c r="A113" s="8"/>
      <c r="B113" s="9"/>
      <c r="C113" s="9"/>
      <c r="D113" s="49"/>
      <c r="E113" s="91" t="s">
        <v>20</v>
      </c>
      <c r="F113" s="91"/>
      <c r="G113" s="92"/>
      <c r="H113" s="37"/>
      <c r="I113" s="11"/>
    </row>
    <row r="114" spans="1:9" ht="13.5" customHeight="1" x14ac:dyDescent="0.2">
      <c r="A114" s="8"/>
      <c r="B114" s="9"/>
      <c r="C114" s="9"/>
      <c r="D114" s="49"/>
      <c r="E114" s="91" t="s">
        <v>163</v>
      </c>
      <c r="F114" s="91"/>
      <c r="G114" s="92"/>
      <c r="H114" s="37"/>
      <c r="I114" s="11"/>
    </row>
    <row r="115" spans="1:9" ht="83.25" customHeight="1" x14ac:dyDescent="0.2">
      <c r="A115" s="8" t="s">
        <v>164</v>
      </c>
      <c r="B115" s="9" t="s">
        <v>165</v>
      </c>
      <c r="C115" s="9" t="s">
        <v>166</v>
      </c>
      <c r="D115" s="25" t="s">
        <v>19</v>
      </c>
      <c r="E115" s="29">
        <v>80</v>
      </c>
      <c r="F115" s="12"/>
      <c r="G115" s="32"/>
      <c r="H115" s="37"/>
      <c r="I115" s="11"/>
    </row>
    <row r="116" spans="1:9" ht="13.5" customHeight="1" x14ac:dyDescent="0.2">
      <c r="A116" s="8"/>
      <c r="B116" s="9"/>
      <c r="C116" s="9"/>
      <c r="D116" s="49"/>
      <c r="E116" s="91" t="s">
        <v>20</v>
      </c>
      <c r="F116" s="91"/>
      <c r="G116" s="92"/>
      <c r="H116" s="37"/>
      <c r="I116" s="11"/>
    </row>
    <row r="117" spans="1:9" ht="13.5" customHeight="1" x14ac:dyDescent="0.2">
      <c r="A117" s="8"/>
      <c r="B117" s="9"/>
      <c r="C117" s="9"/>
      <c r="D117" s="49"/>
      <c r="E117" s="91" t="s">
        <v>167</v>
      </c>
      <c r="F117" s="91"/>
      <c r="G117" s="92"/>
      <c r="H117" s="37"/>
      <c r="I117" s="11"/>
    </row>
    <row r="118" spans="1:9" ht="80.25" customHeight="1" x14ac:dyDescent="0.2">
      <c r="A118" s="8" t="s">
        <v>168</v>
      </c>
      <c r="B118" s="9" t="s">
        <v>169</v>
      </c>
      <c r="C118" s="9" t="s">
        <v>170</v>
      </c>
      <c r="D118" s="25" t="s">
        <v>19</v>
      </c>
      <c r="E118" s="29">
        <v>20</v>
      </c>
      <c r="F118" s="12"/>
      <c r="G118" s="32"/>
      <c r="H118" s="37"/>
      <c r="I118" s="11"/>
    </row>
    <row r="119" spans="1:9" ht="13.5" customHeight="1" x14ac:dyDescent="0.2">
      <c r="A119" s="8"/>
      <c r="B119" s="9"/>
      <c r="C119" s="9"/>
      <c r="D119" s="49"/>
      <c r="E119" s="91" t="s">
        <v>20</v>
      </c>
      <c r="F119" s="91"/>
      <c r="G119" s="92"/>
      <c r="H119" s="37"/>
      <c r="I119" s="11"/>
    </row>
    <row r="120" spans="1:9" ht="13.5" customHeight="1" x14ac:dyDescent="0.2">
      <c r="A120" s="8"/>
      <c r="B120" s="9"/>
      <c r="C120" s="9"/>
      <c r="D120" s="49"/>
      <c r="E120" s="91" t="s">
        <v>171</v>
      </c>
      <c r="F120" s="91"/>
      <c r="G120" s="92"/>
      <c r="H120" s="37"/>
      <c r="I120" s="11"/>
    </row>
    <row r="121" spans="1:9" ht="56.25" customHeight="1" x14ac:dyDescent="0.2">
      <c r="A121" s="8" t="s">
        <v>172</v>
      </c>
      <c r="B121" s="9" t="s">
        <v>173</v>
      </c>
      <c r="C121" s="9" t="s">
        <v>174</v>
      </c>
      <c r="D121" s="25" t="s">
        <v>19</v>
      </c>
      <c r="E121" s="29">
        <v>20</v>
      </c>
      <c r="F121" s="12"/>
      <c r="G121" s="32"/>
      <c r="H121" s="37"/>
      <c r="I121" s="11"/>
    </row>
    <row r="122" spans="1:9" ht="13.5" customHeight="1" x14ac:dyDescent="0.2">
      <c r="A122" s="8"/>
      <c r="B122" s="9"/>
      <c r="C122" s="9"/>
      <c r="D122" s="49"/>
      <c r="E122" s="91" t="s">
        <v>20</v>
      </c>
      <c r="F122" s="91"/>
      <c r="G122" s="92"/>
      <c r="H122" s="37"/>
      <c r="I122" s="11"/>
    </row>
    <row r="123" spans="1:9" ht="13.5" customHeight="1" x14ac:dyDescent="0.2">
      <c r="A123" s="8"/>
      <c r="B123" s="9"/>
      <c r="C123" s="9"/>
      <c r="D123" s="49"/>
      <c r="E123" s="91" t="s">
        <v>175</v>
      </c>
      <c r="F123" s="91"/>
      <c r="G123" s="92"/>
      <c r="H123" s="37"/>
      <c r="I123" s="11"/>
    </row>
    <row r="124" spans="1:9" ht="122.25" customHeight="1" x14ac:dyDescent="0.2">
      <c r="A124" s="8" t="s">
        <v>176</v>
      </c>
      <c r="B124" s="9" t="s">
        <v>177</v>
      </c>
      <c r="C124" s="9" t="s">
        <v>178</v>
      </c>
      <c r="D124" s="25" t="s">
        <v>19</v>
      </c>
      <c r="E124" s="29">
        <v>40</v>
      </c>
      <c r="F124" s="12"/>
      <c r="G124" s="32"/>
      <c r="H124" s="37"/>
      <c r="I124" s="11"/>
    </row>
    <row r="125" spans="1:9" ht="13.5" customHeight="1" x14ac:dyDescent="0.2">
      <c r="A125" s="8"/>
      <c r="B125" s="9"/>
      <c r="C125" s="9"/>
      <c r="D125" s="49"/>
      <c r="E125" s="91" t="s">
        <v>20</v>
      </c>
      <c r="F125" s="91"/>
      <c r="G125" s="92"/>
      <c r="H125" s="37"/>
      <c r="I125" s="11"/>
    </row>
    <row r="126" spans="1:9" ht="13.5" customHeight="1" x14ac:dyDescent="0.2">
      <c r="A126" s="8"/>
      <c r="B126" s="9"/>
      <c r="C126" s="9"/>
      <c r="D126" s="49"/>
      <c r="E126" s="91" t="s">
        <v>179</v>
      </c>
      <c r="F126" s="91"/>
      <c r="G126" s="92"/>
      <c r="H126" s="37"/>
      <c r="I126" s="11"/>
    </row>
    <row r="127" spans="1:9" ht="146.25" customHeight="1" x14ac:dyDescent="0.2">
      <c r="A127" s="8" t="s">
        <v>180</v>
      </c>
      <c r="B127" s="9" t="s">
        <v>181</v>
      </c>
      <c r="C127" s="9" t="s">
        <v>182</v>
      </c>
      <c r="D127" s="25" t="s">
        <v>19</v>
      </c>
      <c r="E127" s="29">
        <v>40</v>
      </c>
      <c r="F127" s="12"/>
      <c r="G127" s="32"/>
      <c r="H127" s="37"/>
      <c r="I127" s="11"/>
    </row>
    <row r="128" spans="1:9" ht="13.5" customHeight="1" x14ac:dyDescent="0.2">
      <c r="A128" s="8"/>
      <c r="B128" s="9"/>
      <c r="C128" s="9"/>
      <c r="D128" s="49"/>
      <c r="E128" s="91" t="s">
        <v>20</v>
      </c>
      <c r="F128" s="91"/>
      <c r="G128" s="92"/>
      <c r="H128" s="37"/>
      <c r="I128" s="11"/>
    </row>
    <row r="129" spans="1:9" ht="13.5" customHeight="1" x14ac:dyDescent="0.2">
      <c r="A129" s="8"/>
      <c r="B129" s="9"/>
      <c r="C129" s="9"/>
      <c r="D129" s="49"/>
      <c r="E129" s="91" t="s">
        <v>183</v>
      </c>
      <c r="F129" s="91"/>
      <c r="G129" s="92"/>
      <c r="H129" s="37"/>
      <c r="I129" s="11"/>
    </row>
    <row r="130" spans="1:9" ht="122.25" customHeight="1" x14ac:dyDescent="0.2">
      <c r="A130" s="8" t="s">
        <v>184</v>
      </c>
      <c r="B130" s="9" t="s">
        <v>185</v>
      </c>
      <c r="C130" s="9" t="s">
        <v>186</v>
      </c>
      <c r="D130" s="25" t="s">
        <v>19</v>
      </c>
      <c r="E130" s="29">
        <v>40</v>
      </c>
      <c r="F130" s="12"/>
      <c r="G130" s="32"/>
      <c r="H130" s="37"/>
      <c r="I130" s="11"/>
    </row>
    <row r="131" spans="1:9" ht="13.5" customHeight="1" x14ac:dyDescent="0.2">
      <c r="A131" s="8"/>
      <c r="B131" s="9"/>
      <c r="C131" s="9"/>
      <c r="D131" s="49"/>
      <c r="E131" s="91" t="s">
        <v>20</v>
      </c>
      <c r="F131" s="91"/>
      <c r="G131" s="92"/>
      <c r="H131" s="37"/>
      <c r="I131" s="11"/>
    </row>
    <row r="132" spans="1:9" ht="13.5" customHeight="1" x14ac:dyDescent="0.2">
      <c r="A132" s="8"/>
      <c r="B132" s="9"/>
      <c r="C132" s="9"/>
      <c r="D132" s="49"/>
      <c r="E132" s="91" t="s">
        <v>187</v>
      </c>
      <c r="F132" s="91"/>
      <c r="G132" s="92"/>
      <c r="H132" s="37"/>
      <c r="I132" s="11"/>
    </row>
    <row r="133" spans="1:9" ht="117.75" customHeight="1" x14ac:dyDescent="0.2">
      <c r="A133" s="8" t="s">
        <v>188</v>
      </c>
      <c r="B133" s="9" t="s">
        <v>189</v>
      </c>
      <c r="C133" s="9" t="s">
        <v>190</v>
      </c>
      <c r="D133" s="25" t="s">
        <v>19</v>
      </c>
      <c r="E133" s="29">
        <v>40</v>
      </c>
      <c r="F133" s="12"/>
      <c r="G133" s="32"/>
      <c r="H133" s="37"/>
      <c r="I133" s="11"/>
    </row>
    <row r="134" spans="1:9" ht="13.5" customHeight="1" x14ac:dyDescent="0.2">
      <c r="A134" s="8"/>
      <c r="B134" s="9"/>
      <c r="C134" s="9"/>
      <c r="D134" s="49"/>
      <c r="E134" s="91" t="s">
        <v>20</v>
      </c>
      <c r="F134" s="91"/>
      <c r="G134" s="92"/>
      <c r="H134" s="37"/>
      <c r="I134" s="11"/>
    </row>
    <row r="135" spans="1:9" ht="13.5" customHeight="1" x14ac:dyDescent="0.2">
      <c r="A135" s="8"/>
      <c r="B135" s="9"/>
      <c r="C135" s="9"/>
      <c r="D135" s="49"/>
      <c r="E135" s="91" t="s">
        <v>191</v>
      </c>
      <c r="F135" s="91"/>
      <c r="G135" s="92"/>
      <c r="H135" s="37"/>
      <c r="I135" s="11"/>
    </row>
    <row r="136" spans="1:9" ht="56.25" customHeight="1" x14ac:dyDescent="0.2">
      <c r="A136" s="8" t="s">
        <v>192</v>
      </c>
      <c r="B136" s="9" t="s">
        <v>193</v>
      </c>
      <c r="C136" s="9" t="s">
        <v>194</v>
      </c>
      <c r="D136" s="25" t="s">
        <v>19</v>
      </c>
      <c r="E136" s="29">
        <v>80</v>
      </c>
      <c r="F136" s="12"/>
      <c r="G136" s="32"/>
      <c r="H136" s="37"/>
      <c r="I136" s="11"/>
    </row>
    <row r="137" spans="1:9" ht="13.5" customHeight="1" x14ac:dyDescent="0.2">
      <c r="A137" s="8"/>
      <c r="B137" s="9"/>
      <c r="C137" s="9"/>
      <c r="D137" s="49"/>
      <c r="E137" s="91" t="s">
        <v>20</v>
      </c>
      <c r="F137" s="91"/>
      <c r="G137" s="92"/>
      <c r="H137" s="37"/>
      <c r="I137" s="11"/>
    </row>
    <row r="138" spans="1:9" ht="13.5" customHeight="1" x14ac:dyDescent="0.2">
      <c r="A138" s="8"/>
      <c r="B138" s="9"/>
      <c r="C138" s="9"/>
      <c r="D138" s="49"/>
      <c r="E138" s="91" t="s">
        <v>195</v>
      </c>
      <c r="F138" s="91"/>
      <c r="G138" s="92"/>
      <c r="H138" s="37"/>
      <c r="I138" s="11"/>
    </row>
    <row r="139" spans="1:9" ht="81" customHeight="1" x14ac:dyDescent="0.2">
      <c r="A139" s="8" t="s">
        <v>196</v>
      </c>
      <c r="B139" s="9" t="s">
        <v>197</v>
      </c>
      <c r="C139" s="9" t="s">
        <v>198</v>
      </c>
      <c r="D139" s="25" t="s">
        <v>19</v>
      </c>
      <c r="E139" s="29">
        <v>40</v>
      </c>
      <c r="F139" s="12"/>
      <c r="G139" s="32"/>
      <c r="H139" s="37"/>
      <c r="I139" s="11"/>
    </row>
    <row r="140" spans="1:9" ht="13.5" customHeight="1" x14ac:dyDescent="0.2">
      <c r="A140" s="8"/>
      <c r="B140" s="9"/>
      <c r="C140" s="9"/>
      <c r="D140" s="49"/>
      <c r="E140" s="91" t="s">
        <v>20</v>
      </c>
      <c r="F140" s="91"/>
      <c r="G140" s="92"/>
      <c r="H140" s="37"/>
      <c r="I140" s="11"/>
    </row>
    <row r="141" spans="1:9" ht="13.5" customHeight="1" x14ac:dyDescent="0.2">
      <c r="A141" s="8"/>
      <c r="B141" s="9"/>
      <c r="C141" s="9"/>
      <c r="D141" s="49"/>
      <c r="E141" s="91" t="s">
        <v>199</v>
      </c>
      <c r="F141" s="91"/>
      <c r="G141" s="92"/>
      <c r="H141" s="37"/>
      <c r="I141" s="11"/>
    </row>
    <row r="142" spans="1:9" ht="234" customHeight="1" x14ac:dyDescent="0.2">
      <c r="A142" s="8" t="s">
        <v>200</v>
      </c>
      <c r="B142" s="9" t="s">
        <v>201</v>
      </c>
      <c r="C142" s="9" t="s">
        <v>202</v>
      </c>
      <c r="D142" s="25" t="s">
        <v>19</v>
      </c>
      <c r="E142" s="29">
        <v>70</v>
      </c>
      <c r="F142" s="12"/>
      <c r="G142" s="32"/>
      <c r="H142" s="37"/>
      <c r="I142" s="11"/>
    </row>
    <row r="143" spans="1:9" ht="13.5" customHeight="1" x14ac:dyDescent="0.2">
      <c r="A143" s="8"/>
      <c r="B143" s="9"/>
      <c r="C143" s="9"/>
      <c r="D143" s="49"/>
      <c r="E143" s="91" t="s">
        <v>20</v>
      </c>
      <c r="F143" s="91"/>
      <c r="G143" s="92"/>
      <c r="H143" s="37"/>
      <c r="I143" s="11"/>
    </row>
    <row r="144" spans="1:9" ht="13.5" customHeight="1" x14ac:dyDescent="0.2">
      <c r="A144" s="8"/>
      <c r="B144" s="9"/>
      <c r="C144" s="9"/>
      <c r="D144" s="49"/>
      <c r="E144" s="91" t="s">
        <v>203</v>
      </c>
      <c r="F144" s="91"/>
      <c r="G144" s="92"/>
      <c r="H144" s="37"/>
      <c r="I144" s="11"/>
    </row>
    <row r="145" spans="1:9" ht="31.5" customHeight="1" x14ac:dyDescent="0.2">
      <c r="A145" s="8" t="s">
        <v>204</v>
      </c>
      <c r="B145" s="9" t="s">
        <v>205</v>
      </c>
      <c r="C145" s="9" t="s">
        <v>206</v>
      </c>
      <c r="D145" s="25" t="s">
        <v>19</v>
      </c>
      <c r="E145" s="29">
        <v>80</v>
      </c>
      <c r="F145" s="12"/>
      <c r="G145" s="32"/>
      <c r="H145" s="37"/>
      <c r="I145" s="11"/>
    </row>
    <row r="146" spans="1:9" ht="13.5" customHeight="1" x14ac:dyDescent="0.2">
      <c r="A146" s="8"/>
      <c r="B146" s="9"/>
      <c r="C146" s="9"/>
      <c r="D146" s="49"/>
      <c r="E146" s="91" t="s">
        <v>20</v>
      </c>
      <c r="F146" s="91"/>
      <c r="G146" s="92"/>
      <c r="H146" s="37"/>
      <c r="I146" s="11"/>
    </row>
    <row r="147" spans="1:9" ht="13.5" customHeight="1" x14ac:dyDescent="0.2">
      <c r="A147" s="8"/>
      <c r="B147" s="9"/>
      <c r="C147" s="9"/>
      <c r="D147" s="49"/>
      <c r="E147" s="91" t="s">
        <v>207</v>
      </c>
      <c r="F147" s="91"/>
      <c r="G147" s="92"/>
      <c r="H147" s="37"/>
      <c r="I147" s="11"/>
    </row>
    <row r="148" spans="1:9" ht="14.25" customHeight="1" x14ac:dyDescent="0.2">
      <c r="A148" s="8" t="s">
        <v>208</v>
      </c>
      <c r="B148" s="9" t="s">
        <v>209</v>
      </c>
      <c r="C148" s="9" t="s">
        <v>206</v>
      </c>
      <c r="D148" s="25" t="s">
        <v>19</v>
      </c>
      <c r="E148" s="29">
        <v>40</v>
      </c>
      <c r="F148" s="12"/>
      <c r="G148" s="32"/>
      <c r="H148" s="37"/>
      <c r="I148" s="11"/>
    </row>
    <row r="149" spans="1:9" ht="13.5" customHeight="1" x14ac:dyDescent="0.2">
      <c r="A149" s="8"/>
      <c r="B149" s="9"/>
      <c r="C149" s="9"/>
      <c r="D149" s="49"/>
      <c r="E149" s="91" t="s">
        <v>20</v>
      </c>
      <c r="F149" s="91"/>
      <c r="G149" s="92"/>
      <c r="H149" s="37"/>
      <c r="I149" s="11"/>
    </row>
    <row r="150" spans="1:9" ht="13.5" customHeight="1" x14ac:dyDescent="0.2">
      <c r="A150" s="8"/>
      <c r="B150" s="9"/>
      <c r="C150" s="9"/>
      <c r="D150" s="49"/>
      <c r="E150" s="91" t="s">
        <v>210</v>
      </c>
      <c r="F150" s="91"/>
      <c r="G150" s="92"/>
      <c r="H150" s="37"/>
      <c r="I150" s="11"/>
    </row>
    <row r="151" spans="1:9" ht="12.75" customHeight="1" x14ac:dyDescent="0.2">
      <c r="A151" s="8" t="s">
        <v>211</v>
      </c>
      <c r="B151" s="9" t="s">
        <v>212</v>
      </c>
      <c r="C151" s="9" t="s">
        <v>206</v>
      </c>
      <c r="D151" s="25" t="s">
        <v>19</v>
      </c>
      <c r="E151" s="29">
        <v>80</v>
      </c>
      <c r="F151" s="12"/>
      <c r="G151" s="32"/>
      <c r="H151" s="37"/>
      <c r="I151" s="11"/>
    </row>
    <row r="152" spans="1:9" ht="13.5" customHeight="1" x14ac:dyDescent="0.2">
      <c r="A152" s="8"/>
      <c r="B152" s="9"/>
      <c r="C152" s="9"/>
      <c r="D152" s="49"/>
      <c r="E152" s="91" t="s">
        <v>20</v>
      </c>
      <c r="F152" s="91"/>
      <c r="G152" s="92"/>
      <c r="H152" s="37"/>
      <c r="I152" s="11"/>
    </row>
    <row r="153" spans="1:9" ht="13.5" customHeight="1" x14ac:dyDescent="0.2">
      <c r="A153" s="8"/>
      <c r="B153" s="9"/>
      <c r="C153" s="9"/>
      <c r="D153" s="49"/>
      <c r="E153" s="91" t="s">
        <v>213</v>
      </c>
      <c r="F153" s="91"/>
      <c r="G153" s="92"/>
      <c r="H153" s="37"/>
      <c r="I153" s="11"/>
    </row>
    <row r="154" spans="1:9" ht="63.75" x14ac:dyDescent="0.2">
      <c r="A154" s="8" t="s">
        <v>214</v>
      </c>
      <c r="B154" s="9" t="s">
        <v>215</v>
      </c>
      <c r="C154" s="9" t="s">
        <v>216</v>
      </c>
      <c r="D154" s="25" t="s">
        <v>19</v>
      </c>
      <c r="E154" s="29">
        <v>40</v>
      </c>
      <c r="F154" s="59">
        <v>225</v>
      </c>
      <c r="G154" s="57">
        <v>0.05</v>
      </c>
      <c r="H154" s="58">
        <f>E154*F154</f>
        <v>9000</v>
      </c>
      <c r="I154" s="62" t="s">
        <v>354</v>
      </c>
    </row>
    <row r="155" spans="1:9" ht="13.5" customHeight="1" x14ac:dyDescent="0.2">
      <c r="A155" s="8"/>
      <c r="B155" s="9"/>
      <c r="C155" s="9"/>
      <c r="D155" s="49"/>
      <c r="E155" s="91" t="s">
        <v>20</v>
      </c>
      <c r="F155" s="91"/>
      <c r="G155" s="92"/>
      <c r="H155" s="60">
        <f>H154*0.05</f>
        <v>450</v>
      </c>
      <c r="I155" s="11"/>
    </row>
    <row r="156" spans="1:9" ht="13.5" customHeight="1" x14ac:dyDescent="0.2">
      <c r="A156" s="8"/>
      <c r="B156" s="9"/>
      <c r="C156" s="9"/>
      <c r="D156" s="49"/>
      <c r="E156" s="91" t="s">
        <v>217</v>
      </c>
      <c r="F156" s="91"/>
      <c r="G156" s="92"/>
      <c r="H156" s="60">
        <f>SUM(H154:H155)</f>
        <v>9450</v>
      </c>
      <c r="I156" s="11"/>
    </row>
    <row r="157" spans="1:9" ht="63.75" x14ac:dyDescent="0.2">
      <c r="A157" s="8" t="s">
        <v>218</v>
      </c>
      <c r="B157" s="9" t="s">
        <v>219</v>
      </c>
      <c r="C157" s="9" t="s">
        <v>220</v>
      </c>
      <c r="D157" s="25" t="s">
        <v>19</v>
      </c>
      <c r="E157" s="29">
        <v>40</v>
      </c>
      <c r="F157" s="59">
        <v>455</v>
      </c>
      <c r="G157" s="57">
        <v>0.05</v>
      </c>
      <c r="H157" s="58">
        <f>E157*F157</f>
        <v>18200</v>
      </c>
      <c r="I157" s="62" t="s">
        <v>355</v>
      </c>
    </row>
    <row r="158" spans="1:9" ht="13.5" customHeight="1" x14ac:dyDescent="0.2">
      <c r="A158" s="8"/>
      <c r="B158" s="9"/>
      <c r="C158" s="9"/>
      <c r="D158" s="49"/>
      <c r="E158" s="91" t="s">
        <v>20</v>
      </c>
      <c r="F158" s="91"/>
      <c r="G158" s="92"/>
      <c r="H158" s="60">
        <f>H157*0.05</f>
        <v>910</v>
      </c>
      <c r="I158" s="11"/>
    </row>
    <row r="159" spans="1:9" ht="13.5" customHeight="1" x14ac:dyDescent="0.2">
      <c r="A159" s="8"/>
      <c r="B159" s="9"/>
      <c r="C159" s="9"/>
      <c r="D159" s="49"/>
      <c r="E159" s="91" t="s">
        <v>221</v>
      </c>
      <c r="F159" s="91"/>
      <c r="G159" s="92"/>
      <c r="H159" s="60">
        <f>SUM(H157:H158)</f>
        <v>19110</v>
      </c>
      <c r="I159" s="11"/>
    </row>
    <row r="160" spans="1:9" ht="66.75" customHeight="1" x14ac:dyDescent="0.2">
      <c r="A160" s="8" t="s">
        <v>222</v>
      </c>
      <c r="B160" s="9" t="s">
        <v>223</v>
      </c>
      <c r="C160" s="9" t="s">
        <v>224</v>
      </c>
      <c r="D160" s="25" t="s">
        <v>19</v>
      </c>
      <c r="E160" s="29">
        <v>25</v>
      </c>
      <c r="F160" s="12"/>
      <c r="G160" s="32"/>
      <c r="H160" s="37"/>
      <c r="I160" s="11"/>
    </row>
    <row r="161" spans="1:9" ht="13.5" customHeight="1" x14ac:dyDescent="0.2">
      <c r="A161" s="8"/>
      <c r="B161" s="9"/>
      <c r="C161" s="9"/>
      <c r="D161" s="49"/>
      <c r="E161" s="91" t="s">
        <v>20</v>
      </c>
      <c r="F161" s="91"/>
      <c r="G161" s="92"/>
      <c r="H161" s="37"/>
      <c r="I161" s="11"/>
    </row>
    <row r="162" spans="1:9" ht="13.5" customHeight="1" x14ac:dyDescent="0.2">
      <c r="A162" s="8"/>
      <c r="B162" s="9"/>
      <c r="C162" s="9"/>
      <c r="D162" s="49"/>
      <c r="E162" s="91" t="s">
        <v>225</v>
      </c>
      <c r="F162" s="91"/>
      <c r="G162" s="92"/>
      <c r="H162" s="37"/>
      <c r="I162" s="11"/>
    </row>
    <row r="163" spans="1:9" ht="42" customHeight="1" x14ac:dyDescent="0.2">
      <c r="A163" s="8" t="s">
        <v>226</v>
      </c>
      <c r="B163" s="9" t="s">
        <v>227</v>
      </c>
      <c r="C163" s="9" t="s">
        <v>228</v>
      </c>
      <c r="D163" s="25" t="s">
        <v>19</v>
      </c>
      <c r="E163" s="29">
        <v>40</v>
      </c>
      <c r="F163" s="59"/>
      <c r="G163" s="57"/>
      <c r="H163" s="58"/>
      <c r="I163" s="62"/>
    </row>
    <row r="164" spans="1:9" ht="13.5" customHeight="1" x14ac:dyDescent="0.2">
      <c r="A164" s="8"/>
      <c r="B164" s="9"/>
      <c r="C164" s="9"/>
      <c r="D164" s="49"/>
      <c r="E164" s="91" t="s">
        <v>20</v>
      </c>
      <c r="F164" s="91"/>
      <c r="G164" s="92"/>
      <c r="H164" s="60"/>
      <c r="I164" s="11"/>
    </row>
    <row r="165" spans="1:9" ht="13.5" customHeight="1" x14ac:dyDescent="0.2">
      <c r="A165" s="8"/>
      <c r="B165" s="9"/>
      <c r="C165" s="9"/>
      <c r="D165" s="49"/>
      <c r="E165" s="91" t="s">
        <v>229</v>
      </c>
      <c r="F165" s="91"/>
      <c r="G165" s="92"/>
      <c r="H165" s="60"/>
      <c r="I165" s="11"/>
    </row>
    <row r="166" spans="1:9" ht="42" customHeight="1" x14ac:dyDescent="0.2">
      <c r="A166" s="8" t="s">
        <v>230</v>
      </c>
      <c r="B166" s="9" t="s">
        <v>231</v>
      </c>
      <c r="C166" s="9" t="s">
        <v>232</v>
      </c>
      <c r="D166" s="25" t="s">
        <v>19</v>
      </c>
      <c r="E166" s="29">
        <v>40</v>
      </c>
      <c r="F166" s="59"/>
      <c r="G166" s="57"/>
      <c r="H166" s="58"/>
      <c r="I166" s="11"/>
    </row>
    <row r="167" spans="1:9" ht="13.5" customHeight="1" x14ac:dyDescent="0.2">
      <c r="A167" s="8"/>
      <c r="B167" s="9"/>
      <c r="C167" s="9"/>
      <c r="D167" s="49"/>
      <c r="E167" s="91" t="s">
        <v>20</v>
      </c>
      <c r="F167" s="91"/>
      <c r="G167" s="92"/>
      <c r="H167" s="60"/>
      <c r="I167" s="11"/>
    </row>
    <row r="168" spans="1:9" ht="13.5" customHeight="1" x14ac:dyDescent="0.2">
      <c r="A168" s="8"/>
      <c r="B168" s="9"/>
      <c r="C168" s="9"/>
      <c r="D168" s="49"/>
      <c r="E168" s="91" t="s">
        <v>233</v>
      </c>
      <c r="F168" s="91"/>
      <c r="G168" s="92"/>
      <c r="H168" s="60"/>
      <c r="I168" s="11"/>
    </row>
    <row r="169" spans="1:9" ht="41.25" customHeight="1" x14ac:dyDescent="0.2">
      <c r="A169" s="43" t="s">
        <v>234</v>
      </c>
      <c r="B169" s="48" t="s">
        <v>235</v>
      </c>
      <c r="C169" s="48" t="s">
        <v>236</v>
      </c>
      <c r="D169" s="44"/>
      <c r="E169" s="45"/>
      <c r="F169" s="46"/>
      <c r="G169" s="44"/>
      <c r="H169" s="38"/>
      <c r="I169" s="104" t="s">
        <v>357</v>
      </c>
    </row>
    <row r="170" spans="1:9" x14ac:dyDescent="0.2">
      <c r="A170" s="13" t="s">
        <v>237</v>
      </c>
      <c r="B170" s="16" t="s">
        <v>238</v>
      </c>
      <c r="C170" s="17" t="s">
        <v>239</v>
      </c>
      <c r="D170" s="26" t="s">
        <v>19</v>
      </c>
      <c r="E170" s="30">
        <v>80</v>
      </c>
      <c r="F170" s="59">
        <v>1941</v>
      </c>
      <c r="G170" s="57">
        <v>0.05</v>
      </c>
      <c r="H170" s="58">
        <f>E170*F170</f>
        <v>155280</v>
      </c>
      <c r="I170" s="105"/>
    </row>
    <row r="171" spans="1:9" x14ac:dyDescent="0.2">
      <c r="A171" s="13" t="s">
        <v>240</v>
      </c>
      <c r="B171" s="16" t="s">
        <v>241</v>
      </c>
      <c r="C171" s="17" t="s">
        <v>242</v>
      </c>
      <c r="D171" s="26" t="s">
        <v>19</v>
      </c>
      <c r="E171" s="30">
        <v>80</v>
      </c>
      <c r="F171" s="59">
        <v>240</v>
      </c>
      <c r="G171" s="57">
        <v>0.05</v>
      </c>
      <c r="H171" s="58">
        <f>E171*F171</f>
        <v>19200</v>
      </c>
      <c r="I171" s="105"/>
    </row>
    <row r="172" spans="1:9" x14ac:dyDescent="0.2">
      <c r="A172" s="13"/>
      <c r="B172" s="16"/>
      <c r="C172" s="17"/>
      <c r="D172" s="26"/>
      <c r="E172" s="30"/>
      <c r="F172" s="97" t="s">
        <v>144</v>
      </c>
      <c r="G172" s="98"/>
      <c r="H172" s="61">
        <f>SUM(H170:H171)</f>
        <v>174480</v>
      </c>
      <c r="I172" s="106"/>
    </row>
    <row r="173" spans="1:9" ht="13.5" customHeight="1" x14ac:dyDescent="0.2">
      <c r="A173" s="8"/>
      <c r="B173" s="9"/>
      <c r="C173" s="9"/>
      <c r="D173" s="49"/>
      <c r="E173" s="91" t="s">
        <v>20</v>
      </c>
      <c r="F173" s="91"/>
      <c r="G173" s="92"/>
      <c r="H173" s="61">
        <f>H172*G170</f>
        <v>8724</v>
      </c>
      <c r="I173" s="11"/>
    </row>
    <row r="174" spans="1:9" ht="13.5" customHeight="1" x14ac:dyDescent="0.2">
      <c r="A174" s="8"/>
      <c r="B174" s="9"/>
      <c r="C174" s="9"/>
      <c r="D174" s="49"/>
      <c r="E174" s="91" t="s">
        <v>243</v>
      </c>
      <c r="F174" s="91"/>
      <c r="G174" s="92"/>
      <c r="H174" s="60">
        <f>SUM(H172:H173)</f>
        <v>183204</v>
      </c>
      <c r="I174" s="11"/>
    </row>
    <row r="175" spans="1:9" ht="57" customHeight="1" x14ac:dyDescent="0.2">
      <c r="A175" s="43" t="s">
        <v>244</v>
      </c>
      <c r="B175" s="48" t="s">
        <v>245</v>
      </c>
      <c r="C175" s="48" t="s">
        <v>246</v>
      </c>
      <c r="D175" s="44"/>
      <c r="E175" s="45"/>
      <c r="F175" s="46"/>
      <c r="G175" s="44"/>
      <c r="H175" s="38"/>
      <c r="I175" s="15"/>
    </row>
    <row r="176" spans="1:9" ht="51" x14ac:dyDescent="0.2">
      <c r="A176" s="13" t="s">
        <v>247</v>
      </c>
      <c r="B176" s="16" t="s">
        <v>248</v>
      </c>
      <c r="C176" s="17" t="s">
        <v>249</v>
      </c>
      <c r="D176" s="26" t="s">
        <v>19</v>
      </c>
      <c r="E176" s="30">
        <v>250</v>
      </c>
      <c r="F176" s="14"/>
      <c r="G176" s="32"/>
      <c r="H176" s="37"/>
      <c r="I176" s="15"/>
    </row>
    <row r="177" spans="1:9" ht="38.25" x14ac:dyDescent="0.2">
      <c r="A177" s="13" t="s">
        <v>250</v>
      </c>
      <c r="B177" s="16" t="s">
        <v>251</v>
      </c>
      <c r="C177" s="17" t="s">
        <v>252</v>
      </c>
      <c r="D177" s="26" t="s">
        <v>19</v>
      </c>
      <c r="E177" s="30">
        <v>250</v>
      </c>
      <c r="F177" s="14"/>
      <c r="G177" s="32"/>
      <c r="H177" s="37"/>
      <c r="I177" s="15"/>
    </row>
    <row r="178" spans="1:9" ht="25.5" x14ac:dyDescent="0.2">
      <c r="A178" s="13" t="s">
        <v>253</v>
      </c>
      <c r="B178" s="16" t="s">
        <v>254</v>
      </c>
      <c r="C178" s="17" t="s">
        <v>255</v>
      </c>
      <c r="D178" s="26" t="s">
        <v>19</v>
      </c>
      <c r="E178" s="30">
        <v>250</v>
      </c>
      <c r="F178" s="14"/>
      <c r="G178" s="32"/>
      <c r="H178" s="37"/>
      <c r="I178" s="15"/>
    </row>
    <row r="179" spans="1:9" x14ac:dyDescent="0.2">
      <c r="A179" s="13"/>
      <c r="B179" s="16"/>
      <c r="C179" s="17"/>
      <c r="D179" s="26"/>
      <c r="E179" s="30"/>
      <c r="F179" s="97" t="s">
        <v>144</v>
      </c>
      <c r="G179" s="98"/>
      <c r="H179" s="38"/>
      <c r="I179" s="15"/>
    </row>
    <row r="180" spans="1:9" ht="13.5" customHeight="1" x14ac:dyDescent="0.2">
      <c r="A180" s="8"/>
      <c r="B180" s="9"/>
      <c r="C180" s="9"/>
      <c r="D180" s="49"/>
      <c r="E180" s="91" t="s">
        <v>20</v>
      </c>
      <c r="F180" s="91"/>
      <c r="G180" s="92"/>
      <c r="H180" s="37"/>
      <c r="I180" s="11"/>
    </row>
    <row r="181" spans="1:9" ht="13.5" customHeight="1" x14ac:dyDescent="0.2">
      <c r="A181" s="8"/>
      <c r="B181" s="9"/>
      <c r="C181" s="9"/>
      <c r="D181" s="49"/>
      <c r="E181" s="91" t="s">
        <v>256</v>
      </c>
      <c r="F181" s="91"/>
      <c r="G181" s="92"/>
      <c r="H181" s="37"/>
      <c r="I181" s="11"/>
    </row>
    <row r="182" spans="1:9" ht="66" customHeight="1" x14ac:dyDescent="0.2">
      <c r="A182" s="8" t="s">
        <v>257</v>
      </c>
      <c r="B182" s="9" t="s">
        <v>258</v>
      </c>
      <c r="C182" s="9" t="s">
        <v>259</v>
      </c>
      <c r="D182" s="25" t="s">
        <v>19</v>
      </c>
      <c r="E182" s="29">
        <v>250</v>
      </c>
      <c r="F182" s="12"/>
      <c r="G182" s="32"/>
      <c r="H182" s="37"/>
      <c r="I182" s="11"/>
    </row>
    <row r="183" spans="1:9" ht="13.5" customHeight="1" x14ac:dyDescent="0.2">
      <c r="A183" s="8"/>
      <c r="B183" s="9"/>
      <c r="C183" s="9"/>
      <c r="D183" s="49"/>
      <c r="E183" s="91" t="s">
        <v>20</v>
      </c>
      <c r="F183" s="91"/>
      <c r="G183" s="92"/>
      <c r="H183" s="37"/>
      <c r="I183" s="11"/>
    </row>
    <row r="184" spans="1:9" ht="13.5" customHeight="1" x14ac:dyDescent="0.2">
      <c r="A184" s="8"/>
      <c r="B184" s="9"/>
      <c r="C184" s="9"/>
      <c r="D184" s="49"/>
      <c r="E184" s="91" t="s">
        <v>260</v>
      </c>
      <c r="F184" s="91"/>
      <c r="G184" s="92"/>
      <c r="H184" s="37"/>
      <c r="I184" s="11"/>
    </row>
    <row r="185" spans="1:9" ht="55.5" customHeight="1" x14ac:dyDescent="0.2">
      <c r="A185" s="43" t="s">
        <v>261</v>
      </c>
      <c r="B185" s="48" t="s">
        <v>262</v>
      </c>
      <c r="C185" s="48" t="s">
        <v>263</v>
      </c>
      <c r="D185" s="44"/>
      <c r="E185" s="45"/>
      <c r="F185" s="46"/>
      <c r="G185" s="44"/>
      <c r="H185" s="38"/>
      <c r="I185" s="15"/>
    </row>
    <row r="186" spans="1:9" ht="102" x14ac:dyDescent="0.2">
      <c r="A186" s="13" t="s">
        <v>264</v>
      </c>
      <c r="B186" s="16" t="s">
        <v>265</v>
      </c>
      <c r="C186" s="17" t="s">
        <v>266</v>
      </c>
      <c r="D186" s="26" t="s">
        <v>19</v>
      </c>
      <c r="E186" s="30">
        <v>40</v>
      </c>
      <c r="F186" s="59">
        <v>1068</v>
      </c>
      <c r="G186" s="57">
        <v>0.05</v>
      </c>
      <c r="H186" s="58">
        <f>E186*F186</f>
        <v>42720</v>
      </c>
      <c r="I186" s="99" t="s">
        <v>356</v>
      </c>
    </row>
    <row r="187" spans="1:9" ht="99.75" customHeight="1" x14ac:dyDescent="0.2">
      <c r="A187" s="13" t="s">
        <v>267</v>
      </c>
      <c r="B187" s="16" t="s">
        <v>268</v>
      </c>
      <c r="C187" s="17" t="s">
        <v>269</v>
      </c>
      <c r="D187" s="26" t="s">
        <v>19</v>
      </c>
      <c r="E187" s="30">
        <v>40</v>
      </c>
      <c r="F187" s="59">
        <v>252</v>
      </c>
      <c r="G187" s="57">
        <v>0.05</v>
      </c>
      <c r="H187" s="58">
        <f>E187*F187</f>
        <v>10080</v>
      </c>
      <c r="I187" s="100"/>
    </row>
    <row r="188" spans="1:9" x14ac:dyDescent="0.2">
      <c r="A188" s="13"/>
      <c r="B188" s="16"/>
      <c r="C188" s="17"/>
      <c r="D188" s="26"/>
      <c r="E188" s="30"/>
      <c r="F188" s="97" t="s">
        <v>144</v>
      </c>
      <c r="G188" s="98"/>
      <c r="H188" s="61">
        <f>SUM(H186:H187)</f>
        <v>52800</v>
      </c>
      <c r="I188" s="64"/>
    </row>
    <row r="189" spans="1:9" ht="13.5" customHeight="1" x14ac:dyDescent="0.2">
      <c r="A189" s="8"/>
      <c r="B189" s="9"/>
      <c r="C189" s="9"/>
      <c r="D189" s="49"/>
      <c r="E189" s="91" t="s">
        <v>20</v>
      </c>
      <c r="F189" s="91"/>
      <c r="G189" s="92"/>
      <c r="H189" s="60">
        <f>H188*0.05</f>
        <v>2640</v>
      </c>
      <c r="I189" s="65"/>
    </row>
    <row r="190" spans="1:9" ht="13.5" customHeight="1" x14ac:dyDescent="0.2">
      <c r="A190" s="8"/>
      <c r="B190" s="9"/>
      <c r="C190" s="9"/>
      <c r="D190" s="49"/>
      <c r="E190" s="91" t="s">
        <v>270</v>
      </c>
      <c r="F190" s="91"/>
      <c r="G190" s="92"/>
      <c r="H190" s="60">
        <f>SUM(H188:H189)</f>
        <v>55440</v>
      </c>
      <c r="I190" s="11"/>
    </row>
    <row r="191" spans="1:9" ht="78" customHeight="1" x14ac:dyDescent="0.2">
      <c r="A191" s="43" t="s">
        <v>271</v>
      </c>
      <c r="B191" s="48" t="s">
        <v>272</v>
      </c>
      <c r="C191" s="48" t="s">
        <v>273</v>
      </c>
      <c r="D191" s="44"/>
      <c r="E191" s="45"/>
      <c r="F191" s="46"/>
      <c r="G191" s="44"/>
      <c r="H191" s="38"/>
      <c r="I191" s="99" t="s">
        <v>359</v>
      </c>
    </row>
    <row r="192" spans="1:9" ht="102" x14ac:dyDescent="0.2">
      <c r="A192" s="13" t="s">
        <v>274</v>
      </c>
      <c r="B192" s="16" t="s">
        <v>275</v>
      </c>
      <c r="C192" s="17" t="s">
        <v>276</v>
      </c>
      <c r="D192" s="26" t="s">
        <v>19</v>
      </c>
      <c r="E192" s="30">
        <v>80</v>
      </c>
      <c r="F192" s="59">
        <v>2342</v>
      </c>
      <c r="G192" s="57">
        <v>0.05</v>
      </c>
      <c r="H192" s="58">
        <f>E192*F192</f>
        <v>187360</v>
      </c>
      <c r="I192" s="100"/>
    </row>
    <row r="193" spans="1:9" ht="25.5" x14ac:dyDescent="0.2">
      <c r="A193" s="13" t="s">
        <v>277</v>
      </c>
      <c r="B193" s="16" t="s">
        <v>278</v>
      </c>
      <c r="C193" s="17" t="s">
        <v>279</v>
      </c>
      <c r="D193" s="26" t="s">
        <v>19</v>
      </c>
      <c r="E193" s="30">
        <v>80</v>
      </c>
      <c r="F193" s="59">
        <v>240</v>
      </c>
      <c r="G193" s="57">
        <v>0.05</v>
      </c>
      <c r="H193" s="58">
        <f>E193*F193</f>
        <v>19200</v>
      </c>
      <c r="I193" s="100"/>
    </row>
    <row r="194" spans="1:9" ht="25.5" x14ac:dyDescent="0.2">
      <c r="A194" s="13" t="s">
        <v>280</v>
      </c>
      <c r="B194" s="16" t="s">
        <v>281</v>
      </c>
      <c r="C194" s="17" t="s">
        <v>282</v>
      </c>
      <c r="D194" s="26" t="s">
        <v>19</v>
      </c>
      <c r="E194" s="30">
        <v>80</v>
      </c>
      <c r="F194" s="59">
        <v>240</v>
      </c>
      <c r="G194" s="57">
        <v>0.05</v>
      </c>
      <c r="H194" s="58">
        <f>E194*F194</f>
        <v>19200</v>
      </c>
      <c r="I194" s="100"/>
    </row>
    <row r="195" spans="1:9" x14ac:dyDescent="0.2">
      <c r="A195" s="13" t="s">
        <v>283</v>
      </c>
      <c r="B195" s="16" t="s">
        <v>284</v>
      </c>
      <c r="C195" s="17" t="s">
        <v>285</v>
      </c>
      <c r="D195" s="26" t="s">
        <v>19</v>
      </c>
      <c r="E195" s="30">
        <v>80</v>
      </c>
      <c r="F195" s="59">
        <v>78</v>
      </c>
      <c r="G195" s="57">
        <v>0.05</v>
      </c>
      <c r="H195" s="58">
        <f>E195*F195</f>
        <v>6240</v>
      </c>
      <c r="I195" s="100"/>
    </row>
    <row r="196" spans="1:9" x14ac:dyDescent="0.2">
      <c r="A196" s="13"/>
      <c r="B196" s="16"/>
      <c r="C196" s="17"/>
      <c r="D196" s="26"/>
      <c r="E196" s="30"/>
      <c r="F196" s="97" t="s">
        <v>144</v>
      </c>
      <c r="G196" s="98"/>
      <c r="H196" s="61">
        <f>SUM(H192:H195)</f>
        <v>232000</v>
      </c>
      <c r="I196" s="15"/>
    </row>
    <row r="197" spans="1:9" ht="13.5" customHeight="1" x14ac:dyDescent="0.2">
      <c r="A197" s="8"/>
      <c r="B197" s="9"/>
      <c r="C197" s="9"/>
      <c r="D197" s="49"/>
      <c r="E197" s="91" t="s">
        <v>20</v>
      </c>
      <c r="F197" s="91"/>
      <c r="G197" s="92"/>
      <c r="H197" s="60">
        <f>H196*0.05</f>
        <v>11600</v>
      </c>
      <c r="I197" s="11"/>
    </row>
    <row r="198" spans="1:9" ht="13.5" customHeight="1" x14ac:dyDescent="0.2">
      <c r="A198" s="8"/>
      <c r="B198" s="9"/>
      <c r="C198" s="9"/>
      <c r="D198" s="49"/>
      <c r="E198" s="91" t="s">
        <v>286</v>
      </c>
      <c r="F198" s="91"/>
      <c r="G198" s="92"/>
      <c r="H198" s="60">
        <f>SUM(H196:H197)</f>
        <v>243600</v>
      </c>
      <c r="I198" s="11"/>
    </row>
    <row r="199" spans="1:9" ht="42" customHeight="1" x14ac:dyDescent="0.2">
      <c r="A199" s="43" t="s">
        <v>287</v>
      </c>
      <c r="B199" s="48" t="s">
        <v>288</v>
      </c>
      <c r="C199" s="48" t="s">
        <v>289</v>
      </c>
      <c r="D199" s="44"/>
      <c r="E199" s="45"/>
      <c r="F199" s="46"/>
      <c r="G199" s="44"/>
      <c r="H199" s="38"/>
      <c r="I199" s="99" t="s">
        <v>358</v>
      </c>
    </row>
    <row r="200" spans="1:9" ht="89.25" x14ac:dyDescent="0.2">
      <c r="A200" s="13" t="s">
        <v>290</v>
      </c>
      <c r="B200" s="16" t="s">
        <v>275</v>
      </c>
      <c r="C200" s="17" t="s">
        <v>291</v>
      </c>
      <c r="D200" s="26" t="s">
        <v>19</v>
      </c>
      <c r="E200" s="30">
        <v>50</v>
      </c>
      <c r="F200" s="59">
        <v>2342</v>
      </c>
      <c r="G200" s="57">
        <v>0.05</v>
      </c>
      <c r="H200" s="58">
        <f>E200*F200</f>
        <v>117100</v>
      </c>
      <c r="I200" s="100"/>
    </row>
    <row r="201" spans="1:9" ht="25.5" x14ac:dyDescent="0.2">
      <c r="A201" s="13" t="s">
        <v>292</v>
      </c>
      <c r="B201" s="16" t="s">
        <v>268</v>
      </c>
      <c r="C201" s="17" t="s">
        <v>293</v>
      </c>
      <c r="D201" s="26" t="s">
        <v>19</v>
      </c>
      <c r="E201" s="30">
        <v>40</v>
      </c>
      <c r="F201" s="59">
        <v>240</v>
      </c>
      <c r="G201" s="57">
        <v>0.05</v>
      </c>
      <c r="H201" s="58">
        <f>E201*F201</f>
        <v>9600</v>
      </c>
      <c r="I201" s="100"/>
    </row>
    <row r="202" spans="1:9" ht="25.5" x14ac:dyDescent="0.2">
      <c r="A202" s="13" t="s">
        <v>294</v>
      </c>
      <c r="B202" s="16" t="s">
        <v>295</v>
      </c>
      <c r="C202" s="17" t="s">
        <v>282</v>
      </c>
      <c r="D202" s="26" t="s">
        <v>19</v>
      </c>
      <c r="E202" s="30">
        <v>40</v>
      </c>
      <c r="F202" s="59">
        <v>240</v>
      </c>
      <c r="G202" s="57">
        <v>0.05</v>
      </c>
      <c r="H202" s="58">
        <f>E202*F202</f>
        <v>9600</v>
      </c>
      <c r="I202" s="100"/>
    </row>
    <row r="203" spans="1:9" ht="31.5" customHeight="1" x14ac:dyDescent="0.2">
      <c r="A203" s="13" t="s">
        <v>296</v>
      </c>
      <c r="B203" s="16" t="s">
        <v>284</v>
      </c>
      <c r="C203" s="17" t="s">
        <v>297</v>
      </c>
      <c r="D203" s="26" t="s">
        <v>19</v>
      </c>
      <c r="E203" s="30">
        <v>40</v>
      </c>
      <c r="F203" s="59">
        <v>78</v>
      </c>
      <c r="G203" s="57">
        <v>0.05</v>
      </c>
      <c r="H203" s="58">
        <f>E203*F203</f>
        <v>3120</v>
      </c>
      <c r="I203" s="100"/>
    </row>
    <row r="204" spans="1:9" x14ac:dyDescent="0.2">
      <c r="A204" s="13"/>
      <c r="B204" s="16"/>
      <c r="C204" s="17"/>
      <c r="D204" s="26"/>
      <c r="E204" s="30"/>
      <c r="F204" s="97" t="s">
        <v>144</v>
      </c>
      <c r="G204" s="98"/>
      <c r="H204" s="61">
        <f>SUM(H200:H203)</f>
        <v>139420</v>
      </c>
      <c r="I204" s="15"/>
    </row>
    <row r="205" spans="1:9" ht="13.5" customHeight="1" x14ac:dyDescent="0.2">
      <c r="A205" s="8"/>
      <c r="B205" s="9"/>
      <c r="C205" s="9"/>
      <c r="D205" s="49"/>
      <c r="E205" s="91" t="s">
        <v>20</v>
      </c>
      <c r="F205" s="91"/>
      <c r="G205" s="92"/>
      <c r="H205" s="60">
        <f>H204*0.05</f>
        <v>6971</v>
      </c>
      <c r="I205" s="11"/>
    </row>
    <row r="206" spans="1:9" ht="13.5" customHeight="1" x14ac:dyDescent="0.2">
      <c r="A206" s="8"/>
      <c r="B206" s="9"/>
      <c r="C206" s="9"/>
      <c r="D206" s="49"/>
      <c r="E206" s="91" t="s">
        <v>298</v>
      </c>
      <c r="F206" s="91"/>
      <c r="G206" s="92"/>
      <c r="H206" s="60">
        <f>SUM(H204:H205)</f>
        <v>146391</v>
      </c>
      <c r="I206" s="11"/>
    </row>
    <row r="207" spans="1:9" ht="42.75" customHeight="1" x14ac:dyDescent="0.2">
      <c r="A207" s="43" t="s">
        <v>299</v>
      </c>
      <c r="B207" s="48" t="s">
        <v>300</v>
      </c>
      <c r="C207" s="48" t="s">
        <v>301</v>
      </c>
      <c r="D207" s="44"/>
      <c r="E207" s="45"/>
      <c r="F207" s="46"/>
      <c r="G207" s="44"/>
      <c r="H207" s="38"/>
      <c r="I207" s="99" t="s">
        <v>360</v>
      </c>
    </row>
    <row r="208" spans="1:9" ht="63.75" x14ac:dyDescent="0.2">
      <c r="A208" s="13" t="s">
        <v>302</v>
      </c>
      <c r="B208" s="16" t="s">
        <v>303</v>
      </c>
      <c r="C208" s="17" t="s">
        <v>304</v>
      </c>
      <c r="D208" s="26" t="s">
        <v>19</v>
      </c>
      <c r="E208" s="30">
        <v>120</v>
      </c>
      <c r="F208" s="66">
        <v>1904</v>
      </c>
      <c r="G208" s="57">
        <v>0.05</v>
      </c>
      <c r="H208" s="58">
        <f>E208*F208</f>
        <v>228480</v>
      </c>
      <c r="I208" s="100"/>
    </row>
    <row r="209" spans="1:9" ht="25.5" x14ac:dyDescent="0.2">
      <c r="A209" s="13" t="s">
        <v>305</v>
      </c>
      <c r="B209" s="16" t="s">
        <v>268</v>
      </c>
      <c r="C209" s="17" t="s">
        <v>306</v>
      </c>
      <c r="D209" s="26" t="s">
        <v>19</v>
      </c>
      <c r="E209" s="30">
        <v>120</v>
      </c>
      <c r="F209" s="59">
        <v>240</v>
      </c>
      <c r="G209" s="57">
        <v>0.05</v>
      </c>
      <c r="H209" s="58">
        <f>E209*F209</f>
        <v>28800</v>
      </c>
      <c r="I209" s="100"/>
    </row>
    <row r="210" spans="1:9" ht="25.5" x14ac:dyDescent="0.2">
      <c r="A210" s="13" t="s">
        <v>307</v>
      </c>
      <c r="B210" s="16" t="s">
        <v>295</v>
      </c>
      <c r="C210" s="17" t="s">
        <v>308</v>
      </c>
      <c r="D210" s="26" t="s">
        <v>19</v>
      </c>
      <c r="E210" s="30">
        <v>120</v>
      </c>
      <c r="F210" s="59">
        <v>160</v>
      </c>
      <c r="G210" s="57">
        <v>0.05</v>
      </c>
      <c r="H210" s="58">
        <f>E210*F210</f>
        <v>19200</v>
      </c>
      <c r="I210" s="100"/>
    </row>
    <row r="211" spans="1:9" ht="17.25" customHeight="1" x14ac:dyDescent="0.2">
      <c r="A211" s="13" t="s">
        <v>309</v>
      </c>
      <c r="B211" s="16" t="s">
        <v>284</v>
      </c>
      <c r="C211" s="17" t="s">
        <v>310</v>
      </c>
      <c r="D211" s="26" t="s">
        <v>19</v>
      </c>
      <c r="E211" s="30">
        <v>120</v>
      </c>
      <c r="F211" s="59">
        <v>78</v>
      </c>
      <c r="G211" s="57">
        <v>0.05</v>
      </c>
      <c r="H211" s="58">
        <f>E211*F211</f>
        <v>9360</v>
      </c>
      <c r="I211" s="100"/>
    </row>
    <row r="212" spans="1:9" x14ac:dyDescent="0.2">
      <c r="A212" s="13"/>
      <c r="B212" s="16"/>
      <c r="C212" s="17"/>
      <c r="D212" s="26"/>
      <c r="E212" s="30"/>
      <c r="F212" s="97" t="s">
        <v>144</v>
      </c>
      <c r="G212" s="98"/>
      <c r="H212" s="61">
        <f>SUM(H208:H211)</f>
        <v>285840</v>
      </c>
      <c r="I212" s="15"/>
    </row>
    <row r="213" spans="1:9" ht="13.5" customHeight="1" x14ac:dyDescent="0.2">
      <c r="A213" s="8"/>
      <c r="B213" s="9"/>
      <c r="C213" s="9"/>
      <c r="D213" s="49"/>
      <c r="E213" s="91" t="s">
        <v>20</v>
      </c>
      <c r="F213" s="91"/>
      <c r="G213" s="92"/>
      <c r="H213" s="60">
        <f>H212*0.05</f>
        <v>14292</v>
      </c>
      <c r="I213" s="11"/>
    </row>
    <row r="214" spans="1:9" ht="13.5" customHeight="1" x14ac:dyDescent="0.2">
      <c r="A214" s="8"/>
      <c r="B214" s="9"/>
      <c r="C214" s="9"/>
      <c r="D214" s="49"/>
      <c r="E214" s="91" t="s">
        <v>311</v>
      </c>
      <c r="F214" s="91"/>
      <c r="G214" s="92"/>
      <c r="H214" s="60">
        <f>SUM(H212:H213)</f>
        <v>300132</v>
      </c>
      <c r="I214" s="11"/>
    </row>
    <row r="215" spans="1:9" ht="127.5" x14ac:dyDescent="0.2">
      <c r="A215" s="13" t="s">
        <v>312</v>
      </c>
      <c r="B215" s="16" t="s">
        <v>313</v>
      </c>
      <c r="C215" s="17" t="s">
        <v>314</v>
      </c>
      <c r="D215" s="26" t="s">
        <v>19</v>
      </c>
      <c r="E215" s="30">
        <v>40</v>
      </c>
      <c r="F215" s="14"/>
      <c r="G215" s="32"/>
      <c r="H215" s="37"/>
      <c r="I215" s="15"/>
    </row>
    <row r="216" spans="1:9" ht="13.5" customHeight="1" x14ac:dyDescent="0.2">
      <c r="A216" s="8"/>
      <c r="B216" s="9"/>
      <c r="C216" s="9"/>
      <c r="D216" s="49"/>
      <c r="E216" s="91" t="s">
        <v>20</v>
      </c>
      <c r="F216" s="91"/>
      <c r="G216" s="92"/>
      <c r="H216" s="37"/>
      <c r="I216" s="11"/>
    </row>
    <row r="217" spans="1:9" ht="13.5" customHeight="1" x14ac:dyDescent="0.2">
      <c r="A217" s="8"/>
      <c r="B217" s="9"/>
      <c r="C217" s="9"/>
      <c r="D217" s="49"/>
      <c r="E217" s="91" t="s">
        <v>315</v>
      </c>
      <c r="F217" s="91"/>
      <c r="G217" s="92"/>
      <c r="H217" s="37"/>
      <c r="I217" s="11"/>
    </row>
    <row r="218" spans="1:9" ht="89.25" x14ac:dyDescent="0.2">
      <c r="A218" s="13" t="s">
        <v>316</v>
      </c>
      <c r="B218" s="16" t="s">
        <v>317</v>
      </c>
      <c r="C218" s="17" t="s">
        <v>318</v>
      </c>
      <c r="D218" s="26" t="s">
        <v>19</v>
      </c>
      <c r="E218" s="30">
        <v>20</v>
      </c>
      <c r="F218" s="66"/>
      <c r="G218" s="57"/>
      <c r="H218" s="58"/>
      <c r="I218" s="15"/>
    </row>
    <row r="219" spans="1:9" ht="13.5" customHeight="1" x14ac:dyDescent="0.2">
      <c r="A219" s="8"/>
      <c r="B219" s="9"/>
      <c r="C219" s="9"/>
      <c r="D219" s="49"/>
      <c r="E219" s="91" t="s">
        <v>20</v>
      </c>
      <c r="F219" s="91"/>
      <c r="G219" s="92"/>
      <c r="H219" s="60">
        <f>H218*G218</f>
        <v>0</v>
      </c>
      <c r="I219" s="11"/>
    </row>
    <row r="220" spans="1:9" ht="13.5" customHeight="1" x14ac:dyDescent="0.2">
      <c r="A220" s="8"/>
      <c r="B220" s="9"/>
      <c r="C220" s="9"/>
      <c r="D220" s="49"/>
      <c r="E220" s="91" t="s">
        <v>319</v>
      </c>
      <c r="F220" s="91"/>
      <c r="G220" s="92"/>
      <c r="H220" s="60">
        <f>SUM(H218:H219)</f>
        <v>0</v>
      </c>
      <c r="I220" s="11"/>
    </row>
    <row r="221" spans="1:9" ht="114.75" x14ac:dyDescent="0.2">
      <c r="A221" s="13" t="s">
        <v>320</v>
      </c>
      <c r="B221" s="16" t="s">
        <v>321</v>
      </c>
      <c r="C221" s="17" t="s">
        <v>322</v>
      </c>
      <c r="D221" s="26" t="s">
        <v>19</v>
      </c>
      <c r="E221" s="30">
        <v>20</v>
      </c>
      <c r="F221" s="86"/>
      <c r="G221" s="57"/>
      <c r="H221" s="58"/>
      <c r="I221" s="15"/>
    </row>
    <row r="222" spans="1:9" ht="13.5" customHeight="1" x14ac:dyDescent="0.2">
      <c r="A222" s="8"/>
      <c r="B222" s="9"/>
      <c r="C222" s="9"/>
      <c r="D222" s="49"/>
      <c r="E222" s="91" t="s">
        <v>20</v>
      </c>
      <c r="F222" s="91"/>
      <c r="G222" s="92"/>
      <c r="H222" s="60">
        <f>H221*G221</f>
        <v>0</v>
      </c>
      <c r="I222" s="11"/>
    </row>
    <row r="223" spans="1:9" ht="13.5" customHeight="1" x14ac:dyDescent="0.2">
      <c r="A223" s="8"/>
      <c r="B223" s="9"/>
      <c r="C223" s="9"/>
      <c r="D223" s="49"/>
      <c r="E223" s="91" t="s">
        <v>323</v>
      </c>
      <c r="F223" s="91"/>
      <c r="G223" s="92"/>
      <c r="H223" s="60">
        <f>SUM(H221:H222)</f>
        <v>0</v>
      </c>
      <c r="I223" s="11"/>
    </row>
    <row r="224" spans="1:9" ht="63.75" x14ac:dyDescent="0.2">
      <c r="A224" s="13" t="s">
        <v>324</v>
      </c>
      <c r="B224" s="16" t="s">
        <v>325</v>
      </c>
      <c r="C224" s="17" t="s">
        <v>326</v>
      </c>
      <c r="D224" s="26" t="s">
        <v>19</v>
      </c>
      <c r="E224" s="30">
        <v>160</v>
      </c>
      <c r="F224" s="59">
        <v>240</v>
      </c>
      <c r="G224" s="57">
        <v>0.05</v>
      </c>
      <c r="H224" s="58">
        <f>E224*F224</f>
        <v>38400</v>
      </c>
      <c r="I224" s="87" t="s">
        <v>364</v>
      </c>
    </row>
    <row r="225" spans="1:9" ht="13.5" customHeight="1" x14ac:dyDescent="0.2">
      <c r="A225" s="8"/>
      <c r="B225" s="9"/>
      <c r="C225" s="9"/>
      <c r="D225" s="49"/>
      <c r="E225" s="91" t="s">
        <v>20</v>
      </c>
      <c r="F225" s="91"/>
      <c r="G225" s="92"/>
      <c r="H225" s="60">
        <f>H224*G224</f>
        <v>1920</v>
      </c>
      <c r="I225" s="89"/>
    </row>
    <row r="226" spans="1:9" ht="13.5" customHeight="1" x14ac:dyDescent="0.2">
      <c r="A226" s="8"/>
      <c r="B226" s="9"/>
      <c r="C226" s="9"/>
      <c r="D226" s="49"/>
      <c r="E226" s="91" t="s">
        <v>327</v>
      </c>
      <c r="F226" s="91"/>
      <c r="G226" s="92"/>
      <c r="H226" s="60">
        <f>SUM(H224:H225)</f>
        <v>40320</v>
      </c>
      <c r="I226" s="89"/>
    </row>
    <row r="227" spans="1:9" ht="114.75" x14ac:dyDescent="0.2">
      <c r="A227" s="13" t="s">
        <v>328</v>
      </c>
      <c r="B227" s="16" t="s">
        <v>329</v>
      </c>
      <c r="C227" s="17" t="s">
        <v>330</v>
      </c>
      <c r="D227" s="26" t="s">
        <v>19</v>
      </c>
      <c r="E227" s="30">
        <v>40</v>
      </c>
      <c r="F227" s="14"/>
      <c r="G227" s="32"/>
      <c r="H227" s="37"/>
      <c r="I227" s="89"/>
    </row>
    <row r="228" spans="1:9" ht="13.5" customHeight="1" x14ac:dyDescent="0.2">
      <c r="A228" s="8"/>
      <c r="B228" s="9"/>
      <c r="C228" s="9"/>
      <c r="D228" s="49"/>
      <c r="E228" s="91" t="s">
        <v>20</v>
      </c>
      <c r="F228" s="91"/>
      <c r="G228" s="92"/>
      <c r="H228" s="37"/>
      <c r="I228" s="88"/>
    </row>
    <row r="229" spans="1:9" ht="13.5" customHeight="1" x14ac:dyDescent="0.2">
      <c r="A229" s="8"/>
      <c r="B229" s="9"/>
      <c r="C229" s="9"/>
      <c r="D229" s="49"/>
      <c r="E229" s="91" t="s">
        <v>331</v>
      </c>
      <c r="F229" s="91"/>
      <c r="G229" s="92"/>
      <c r="H229" s="37"/>
      <c r="I229" s="11"/>
    </row>
    <row r="230" spans="1:9" ht="102" x14ac:dyDescent="0.2">
      <c r="A230" s="13" t="s">
        <v>332</v>
      </c>
      <c r="B230" s="16" t="s">
        <v>333</v>
      </c>
      <c r="C230" s="17" t="s">
        <v>334</v>
      </c>
      <c r="D230" s="26" t="s">
        <v>19</v>
      </c>
      <c r="E230" s="30">
        <v>15</v>
      </c>
      <c r="F230" s="14"/>
      <c r="G230" s="32"/>
      <c r="H230" s="37"/>
      <c r="I230" s="15"/>
    </row>
    <row r="231" spans="1:9" ht="13.5" customHeight="1" x14ac:dyDescent="0.2">
      <c r="A231" s="8"/>
      <c r="B231" s="9"/>
      <c r="C231" s="9"/>
      <c r="D231" s="49"/>
      <c r="E231" s="91" t="s">
        <v>20</v>
      </c>
      <c r="F231" s="91"/>
      <c r="G231" s="92"/>
      <c r="H231" s="37"/>
      <c r="I231" s="11"/>
    </row>
    <row r="232" spans="1:9" ht="13.5" customHeight="1" x14ac:dyDescent="0.2">
      <c r="A232" s="8"/>
      <c r="B232" s="9"/>
      <c r="C232" s="9"/>
      <c r="D232" s="49"/>
      <c r="E232" s="91" t="s">
        <v>335</v>
      </c>
      <c r="F232" s="91"/>
      <c r="G232" s="92"/>
      <c r="H232" s="37"/>
      <c r="I232" s="11"/>
    </row>
    <row r="233" spans="1:9" ht="165.75" x14ac:dyDescent="0.2">
      <c r="A233" s="13" t="s">
        <v>336</v>
      </c>
      <c r="B233" s="16" t="s">
        <v>337</v>
      </c>
      <c r="C233" s="17" t="s">
        <v>338</v>
      </c>
      <c r="D233" s="26" t="s">
        <v>19</v>
      </c>
      <c r="E233" s="30">
        <v>80</v>
      </c>
      <c r="F233" s="14"/>
      <c r="G233" s="32"/>
      <c r="H233" s="37"/>
      <c r="I233" s="15"/>
    </row>
    <row r="234" spans="1:9" ht="13.5" customHeight="1" x14ac:dyDescent="0.2">
      <c r="A234" s="8"/>
      <c r="B234" s="9"/>
      <c r="C234" s="9"/>
      <c r="D234" s="49"/>
      <c r="E234" s="91" t="s">
        <v>20</v>
      </c>
      <c r="F234" s="91"/>
      <c r="G234" s="92"/>
      <c r="H234" s="37"/>
      <c r="I234" s="11"/>
    </row>
    <row r="235" spans="1:9" ht="13.5" customHeight="1" x14ac:dyDescent="0.2">
      <c r="A235" s="8"/>
      <c r="B235" s="9"/>
      <c r="C235" s="9"/>
      <c r="D235" s="49"/>
      <c r="E235" s="91" t="s">
        <v>339</v>
      </c>
      <c r="F235" s="91"/>
      <c r="G235" s="92"/>
      <c r="H235" s="37"/>
      <c r="I235" s="11"/>
    </row>
    <row r="237" spans="1:9" ht="13.5" x14ac:dyDescent="0.2">
      <c r="B237" s="51" t="s">
        <v>340</v>
      </c>
    </row>
    <row r="238" spans="1:9" ht="13.5" x14ac:dyDescent="0.2">
      <c r="B238" s="51" t="s">
        <v>341</v>
      </c>
    </row>
    <row r="239" spans="1:9" ht="6.75" customHeight="1" x14ac:dyDescent="0.2">
      <c r="B239" s="51"/>
    </row>
    <row r="240" spans="1:9" ht="31.5" customHeight="1" x14ac:dyDescent="0.2">
      <c r="B240" s="90" t="s">
        <v>342</v>
      </c>
      <c r="C240" s="90"/>
      <c r="D240" s="90"/>
      <c r="E240" s="90"/>
      <c r="F240" s="90"/>
      <c r="G240" s="90"/>
      <c r="H240" s="90"/>
      <c r="I240" s="90"/>
    </row>
  </sheetData>
  <mergeCells count="147">
    <mergeCell ref="I191:I195"/>
    <mergeCell ref="I199:I203"/>
    <mergeCell ref="I207:I211"/>
    <mergeCell ref="I95:I99"/>
    <mergeCell ref="I102:I106"/>
    <mergeCell ref="I169:I172"/>
    <mergeCell ref="I186:I187"/>
    <mergeCell ref="E234:G234"/>
    <mergeCell ref="E235:G235"/>
    <mergeCell ref="E226:G226"/>
    <mergeCell ref="E228:G228"/>
    <mergeCell ref="E229:G229"/>
    <mergeCell ref="E231:G231"/>
    <mergeCell ref="E232:G232"/>
    <mergeCell ref="E219:G219"/>
    <mergeCell ref="E220:G220"/>
    <mergeCell ref="E222:G222"/>
    <mergeCell ref="E223:G223"/>
    <mergeCell ref="E225:G225"/>
    <mergeCell ref="E213:G213"/>
    <mergeCell ref="E214:G214"/>
    <mergeCell ref="E216:G216"/>
    <mergeCell ref="E217:G217"/>
    <mergeCell ref="E198:G198"/>
    <mergeCell ref="F204:G204"/>
    <mergeCell ref="E205:G205"/>
    <mergeCell ref="E206:G206"/>
    <mergeCell ref="F212:G212"/>
    <mergeCell ref="F188:G188"/>
    <mergeCell ref="E189:G189"/>
    <mergeCell ref="E190:G190"/>
    <mergeCell ref="F196:G196"/>
    <mergeCell ref="E197:G197"/>
    <mergeCell ref="F179:G179"/>
    <mergeCell ref="E180:G180"/>
    <mergeCell ref="E181:G181"/>
    <mergeCell ref="E183:G183"/>
    <mergeCell ref="E184:G184"/>
    <mergeCell ref="E167:G167"/>
    <mergeCell ref="E168:G168"/>
    <mergeCell ref="F172:G172"/>
    <mergeCell ref="E173:G173"/>
    <mergeCell ref="E174:G174"/>
    <mergeCell ref="E159:G159"/>
    <mergeCell ref="E161:G161"/>
    <mergeCell ref="E162:G162"/>
    <mergeCell ref="E164:G164"/>
    <mergeCell ref="E165:G165"/>
    <mergeCell ref="E152:G152"/>
    <mergeCell ref="E153:G153"/>
    <mergeCell ref="E155:G155"/>
    <mergeCell ref="E156:G156"/>
    <mergeCell ref="E158:G158"/>
    <mergeCell ref="E144:G144"/>
    <mergeCell ref="E146:G146"/>
    <mergeCell ref="E147:G147"/>
    <mergeCell ref="E149:G149"/>
    <mergeCell ref="E150:G150"/>
    <mergeCell ref="E137:G137"/>
    <mergeCell ref="E138:G138"/>
    <mergeCell ref="E140:G140"/>
    <mergeCell ref="E141:G141"/>
    <mergeCell ref="E143:G143"/>
    <mergeCell ref="E129:G129"/>
    <mergeCell ref="E131:G131"/>
    <mergeCell ref="E132:G132"/>
    <mergeCell ref="E134:G134"/>
    <mergeCell ref="E135:G135"/>
    <mergeCell ref="E122:G122"/>
    <mergeCell ref="E123:G123"/>
    <mergeCell ref="E125:G125"/>
    <mergeCell ref="E126:G126"/>
    <mergeCell ref="E128:G128"/>
    <mergeCell ref="E90:G90"/>
    <mergeCell ref="E91:G91"/>
    <mergeCell ref="E93:G93"/>
    <mergeCell ref="E94:G94"/>
    <mergeCell ref="F106:G106"/>
    <mergeCell ref="E120:G120"/>
    <mergeCell ref="E113:G113"/>
    <mergeCell ref="E114:G114"/>
    <mergeCell ref="E116:G116"/>
    <mergeCell ref="E117:G117"/>
    <mergeCell ref="E119:G119"/>
    <mergeCell ref="E101:G101"/>
    <mergeCell ref="F99:G99"/>
    <mergeCell ref="E110:G110"/>
    <mergeCell ref="E111:G111"/>
    <mergeCell ref="E100:G100"/>
    <mergeCell ref="E107:G107"/>
    <mergeCell ref="E108:G108"/>
    <mergeCell ref="E79:G79"/>
    <mergeCell ref="E66:G66"/>
    <mergeCell ref="E67:G67"/>
    <mergeCell ref="E69:G69"/>
    <mergeCell ref="E70:G70"/>
    <mergeCell ref="E72:G72"/>
    <mergeCell ref="E84:G84"/>
    <mergeCell ref="E87:G87"/>
    <mergeCell ref="E88:G88"/>
    <mergeCell ref="E83:G83"/>
    <mergeCell ref="E52:G52"/>
    <mergeCell ref="E54:G54"/>
    <mergeCell ref="E55:G55"/>
    <mergeCell ref="E57:G57"/>
    <mergeCell ref="E58:G58"/>
    <mergeCell ref="E73:G73"/>
    <mergeCell ref="E75:G75"/>
    <mergeCell ref="E76:G76"/>
    <mergeCell ref="E78:G78"/>
    <mergeCell ref="F1:G1"/>
    <mergeCell ref="A4:B4"/>
    <mergeCell ref="E24:G24"/>
    <mergeCell ref="E25:G25"/>
    <mergeCell ref="E27:G27"/>
    <mergeCell ref="E28:G28"/>
    <mergeCell ref="E30:G30"/>
    <mergeCell ref="E31:G31"/>
    <mergeCell ref="E33:G33"/>
    <mergeCell ref="A2:H2"/>
    <mergeCell ref="A5:H5"/>
    <mergeCell ref="A7:H7"/>
    <mergeCell ref="E12:G12"/>
    <mergeCell ref="B240:I240"/>
    <mergeCell ref="E13:G13"/>
    <mergeCell ref="E15:G15"/>
    <mergeCell ref="E16:G16"/>
    <mergeCell ref="E18:G18"/>
    <mergeCell ref="E19:G19"/>
    <mergeCell ref="E21:G21"/>
    <mergeCell ref="E22:G22"/>
    <mergeCell ref="E42:G42"/>
    <mergeCell ref="E43:G43"/>
    <mergeCell ref="E45:G45"/>
    <mergeCell ref="E46:G46"/>
    <mergeCell ref="E48:G48"/>
    <mergeCell ref="E49:G49"/>
    <mergeCell ref="E51:G51"/>
    <mergeCell ref="E34:G34"/>
    <mergeCell ref="E61:G61"/>
    <mergeCell ref="E63:G63"/>
    <mergeCell ref="E64:G64"/>
    <mergeCell ref="E36:G36"/>
    <mergeCell ref="E37:G37"/>
    <mergeCell ref="E39:G39"/>
    <mergeCell ref="E40:G40"/>
    <mergeCell ref="E60:G60"/>
  </mergeCells>
  <pageMargins left="0.7" right="0.7" top="0.75" bottom="0.75"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1"/>
  <sheetViews>
    <sheetView topLeftCell="A76" workbookViewId="0">
      <selection activeCell="B11" sqref="B11"/>
    </sheetView>
  </sheetViews>
  <sheetFormatPr defaultRowHeight="15" x14ac:dyDescent="0.25"/>
  <sheetData>
    <row r="11" spans="2:2" x14ac:dyDescent="0.25">
      <c r="B11" s="4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Danmeda</cp:lastModifiedBy>
  <cp:revision/>
  <dcterms:created xsi:type="dcterms:W3CDTF">2019-11-28T10:53:09Z</dcterms:created>
  <dcterms:modified xsi:type="dcterms:W3CDTF">2020-08-04T18:27:57Z</dcterms:modified>
  <cp:category/>
  <cp:contentStatus/>
</cp:coreProperties>
</file>