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tkagentura-my.sharepoint.com/personal/gediminas_rudys_tka_lt/Documents/Derinimai skyriaus viduje/TKA_pirkimai/2025 pirkimai/VPD-205 automobilis/sutartis viesinimui/"/>
    </mc:Choice>
  </mc:AlternateContent>
  <xr:revisionPtr revIDLastSave="411" documentId="13_ncr:1_{6BA99A68-6643-463B-BD7A-6767D4FB8A40}" xr6:coauthVersionLast="47" xr6:coauthVersionMax="47" xr10:uidLastSave="{FCAD533E-45F8-4136-AD3F-2C551E49A13F}"/>
  <bookViews>
    <workbookView xWindow="-120" yWindow="-120" windowWidth="29040" windowHeight="15720" xr2:uid="{00000000-000D-0000-FFFF-FFFF00000000}"/>
  </bookViews>
  <sheets>
    <sheet name="Pasiūlymas" sheetId="1" r:id="rId1"/>
    <sheet name="Automobilių siūlymas" sheetId="3"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F33" i="1"/>
  <c r="G34" i="1" s="1"/>
  <c r="F34" i="1" l="1"/>
  <c r="F35" i="1" s="1"/>
  <c r="F36" i="1" s="1"/>
</calcChain>
</file>

<file path=xl/sharedStrings.xml><?xml version="1.0" encoding="utf-8"?>
<sst xmlns="http://schemas.openxmlformats.org/spreadsheetml/2006/main" count="181" uniqueCount="141">
  <si>
    <t>PIRKIMO SĄLYGŲ PRIEDAS "PASIŪLYMO FORMA"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</si>
  <si>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</si>
  <si>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</si>
  <si>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</si>
  <si>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</si>
  <si>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</si>
  <si>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</si>
  <si>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</si>
  <si>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</si>
  <si>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</si>
  <si>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</si>
  <si>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</si>
  <si>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</si>
  <si>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</si>
  <si>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</si>
  <si>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</si>
  <si>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</si>
  <si>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</si>
  <si>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</si>
  <si>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</si>
  <si>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</si>
  <si>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</si>
  <si>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</si>
  <si>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</si>
  <si>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</si>
  <si>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</si>
  <si>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</si>
  <si>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Kaina be PVM, Eur</t>
  </si>
  <si>
    <t>Suma be PVM, Eur</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</si>
  <si>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</si>
  <si>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</si>
  <si>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</si>
  <si>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</si>
  <si>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</si>
  <si>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</si>
  <si>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</si>
  <si>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</si>
  <si>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</si>
  <si>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</si>
  <si>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</si>
  <si>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</si>
  <si>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</si>
  <si>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</si>
  <si>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</si>
  <si>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</si>
  <si>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2</t>
  </si>
  <si>
    <t>Tiekėjo arba jo įgalioto asmens pareigų pavadinimas:</t>
  </si>
  <si>
    <t>Pasirašančio asmens vardas ir pavardė:</t>
  </si>
  <si>
    <t>13106 2024-03-07 13:50:20</t>
  </si>
  <si>
    <t>Viešoji įstaiga Transporto kompetencijų agentūra</t>
  </si>
  <si>
    <t>Kiekis</t>
  </si>
  <si>
    <t>Pasiūlyme nurodyta Paslaugų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</si>
  <si>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vnt.</t>
  </si>
  <si>
    <t>Automobilio rūšis</t>
  </si>
  <si>
    <t>Keleivinis iki 3,5 t bendrosios masės automobilis, M1 klasės.</t>
  </si>
  <si>
    <t>Kėbulo tipas</t>
  </si>
  <si>
    <t>Durelių skaičius</t>
  </si>
  <si>
    <t>Sėdimų vietų skaičius</t>
  </si>
  <si>
    <t>Automobilio pagaminimas</t>
  </si>
  <si>
    <t>Automobilis naujas, neeksploatuotas, pagamintas ne anksčiau kaip prieš 12 mėnesių iki pasiūlymo pateikimo termino pabaigos.</t>
  </si>
  <si>
    <t>Variklio galingumas</t>
  </si>
  <si>
    <t>Minimalūs aplinkos apsaugos kriterijai</t>
  </si>
  <si>
    <t>Pavarų dėžė</t>
  </si>
  <si>
    <t>Automatinė.</t>
  </si>
  <si>
    <t>Bendras ilgis, cm</t>
  </si>
  <si>
    <t>Automobilio valdymo ir saugumo sistemos</t>
  </si>
  <si>
    <t>Vairuotojo ir keleivio oro saugos pagalvės.</t>
  </si>
  <si>
    <t>Galvos atramos ir saugos diržai vairuotojo ir visoms keleivių vietoms.</t>
  </si>
  <si>
    <t>Elektroninė stabilizavimo sistema (ESP), stabdžių antiblokavimo sistema (ABS).</t>
  </si>
  <si>
    <t>Vairas</t>
  </si>
  <si>
    <t>Vairas kairėje pusėje su vairo stiprintuvu.</t>
  </si>
  <si>
    <t>Atsarginis ratas arba gamyklinis ratų remonto komplektas</t>
  </si>
  <si>
    <t>Normalaus dydžio atsarginis ratas (analogiškas automobilio ratams), raktas rato nuėmimui ir kėliklis. Jei siūlomam modeliui gamintojas nenumato komplektavimo standartinio dydžio atsarginiu ratu, vietoj jo automobilis turi būti sukomplektuotas gamykliniu ratų remonto komplektu (oro kompresorius, specialūs klijai).</t>
  </si>
  <si>
    <t>Salono šildymas ir vėdinimas</t>
  </si>
  <si>
    <t>Automobilyje turi būti neužšąlantis iki -35°C aušinimo skystis, oro kondicionavimo ir šildymo sistema. Salono oro temperatūros valdymas – automatinė klimato kontrolė.</t>
  </si>
  <si>
    <t>Durų užraktas</t>
  </si>
  <si>
    <t>Gamyklinis centrinis visų durų užraktas su nuotoliniu valdymu ir „Kasko“ draudimo reikalavimus atitinkančia apsaugos sistema. Mažiausiai du užvedimo rakteliai su centrinio užrakto nuotolinio valdymo pulteliais.</t>
  </si>
  <si>
    <t>Laisvų rankų įranga</t>
  </si>
  <si>
    <t>Automobilyje turi būti įmontuota laisvų rankų įranga.</t>
  </si>
  <si>
    <t>Audiosistema</t>
  </si>
  <si>
    <t>Radijo imtuvas.</t>
  </si>
  <si>
    <t>Automobilio komplektacija</t>
  </si>
  <si>
    <t>Automobilis turi būti visiškai sukomplektuotas, su visais dokumentais bei priklausiniais: vaistinėle, gesintuvu, avariniu ženklu, šviesą atspindinčia liemene, transportavimo kilpa.</t>
  </si>
  <si>
    <t>Naudojimo instrukcija</t>
  </si>
  <si>
    <t>Techninė priežiūra</t>
  </si>
  <si>
    <t>Pardavėjas ar jo įgaliotas atstovas privalo užtikrinti automobilio gamintojo numatytą techninę priežiūrą pardavėjo ar jo atstovo nurodytose automobilių techninės priežiūros dirbtuvėse Lietuvos Respublikoje.</t>
  </si>
  <si>
    <t>Automobilio garantija</t>
  </si>
  <si>
    <t>Automobiliui turi būti suteikta ne mažiau kaip 24 mėnesių ir ne mažiau kaip 100 000 km ridos garantija.</t>
  </si>
  <si>
    <t>Papildomos sąlygos</t>
  </si>
  <si>
    <t>Į automobilį įdiegus telemetrinę kontrolės sistemą, ji nepanaikina ir neapriboja automobilio garantijos.</t>
  </si>
  <si>
    <t>Ratų komplektas</t>
  </si>
  <si>
    <t>Greičio palaikymo sistema</t>
  </si>
  <si>
    <t>Taip.</t>
  </si>
  <si>
    <t>Parkavimo davikliai gale</t>
  </si>
  <si>
    <t>Registracija</t>
  </si>
  <si>
    <t>Pirkėjui perduodama Lietuvos Respublikoje užregistruota transporto priemonė.</t>
  </si>
  <si>
    <t>Atitinka/neatitinka arba nurodomi konkretūs parametrai</t>
  </si>
  <si>
    <t>Reikalavimai</t>
  </si>
  <si>
    <t xml:space="preserve">Eil. Nr. </t>
  </si>
  <si>
    <t>Automobilio gamintojas ir modelis</t>
  </si>
  <si>
    <t>-</t>
  </si>
  <si>
    <t>Taip/Ne (nereikalingą ištrinti)</t>
  </si>
  <si>
    <t>Tiekėjo siūlomo automobilio atitiktis pirkimo dokumentų reikalavimams</t>
  </si>
  <si>
    <t>Tinkamo pasiūlymo vertė - 70 000 Eur su PVM.</t>
  </si>
  <si>
    <t>Vienatūris atitinkantis bet kurią iš šių autotyrimai.lt rinkos klasifikatoriaus kategoriją (https://www.autotyrimai.lt/klasifikacija/):
1.	J34. Vidutiniai ir dideli vienatūriai</t>
  </si>
  <si>
    <t>Ne mažiau kaip 100 kW.</t>
  </si>
  <si>
    <t>Automatinė avarinio stabdymo funkcija.</t>
  </si>
  <si>
    <t>Eismo juostos išlaikymo asistentas.</t>
  </si>
  <si>
    <t>Parkavimo davikliai priekyje</t>
  </si>
  <si>
    <t>Galinio vaizdo kamera</t>
  </si>
  <si>
    <t>Automobilio pristatymas</t>
  </si>
  <si>
    <t>KELEIVINIS MIKROAUTOBUSAS</t>
  </si>
  <si>
    <t>3/4 arba 4/5</t>
  </si>
  <si>
    <t>Ne mažiau kaip 7 (įskaitant vairuotojo vietą).</t>
  </si>
  <si>
    <t>Vidaus degimo variklis kombinuotas su elektros energija varoma pavara, turinčia elektrinę įkraunamąją energijos kaupimo sistemą, kurią galima įkrauti iš išorės (įkraunamas hibridinis automobilis)</t>
  </si>
  <si>
    <t>Varomosios jėgos tipas</t>
  </si>
  <si>
    <t>Automobilis turi būti Netarši transporto priemonė.
Sąvoka apibrėžta Lietuvos Respublikos alternatyviųjų degalų įstatymo (2021 m. kovo 23 d. Nr. XIV-196) 2 str. 16 p.: 
„Netarši transporto priemonė – M1, M2 arba N1 kategorijos transporto priemonė, kurios išmetamo CO2 kiekis neviršija 50 g/km, o realiomis važiavimo sąlygomis išmetamų teršalų kiekis neviršija 80 procentų ribinės vertės, nustatytos 2007 m. birželio 20 d. Europos Parlamento ir Tarybos reglamente (EB) Nr. 715/2007 dėl variklinių transporto priemonių tipo patvirtinimo atsižvelgiant į išmetamųjų teršalų kiekį iš lengvųjų keleivinių ir komercinių transporto priemonių (Euro 5 ir Euro 6) ir dėl transporto priemonių remonto ir priežiūros informacijos prieigos, arba M3, N2, N3 kategorijos transporto priemonė, naudojanti alternatyviuosius degalus, išskyrus skystųjų biodegalų ir degalų mišinius.“</t>
  </si>
  <si>
    <t>Nuo 480 cm iki 530 cm, neskaitant vilkties kablio</t>
  </si>
  <si>
    <t>Automobilyje turi būti naudojimo instrukcijos knygelė lietuvių kalba, kurioje turi būti nurodyta automobilio garantinio aptarnavimo atlikėjų adresai ir telefonų numeriai bei atliekamų garantinių aptarnavimų periodiškumas. Informacija gali būti pateikta skaitmeninėje formoje visuotinai prieinamais failų formatais.</t>
  </si>
  <si>
    <t>Taip, su originalaus gamintojo lengvojo lydinio ratlankiais ir vasarinėmis padangomis</t>
  </si>
  <si>
    <t>Papildomas ratų komplektas</t>
  </si>
  <si>
    <t>Taip, su originalaus gamintojo lengvojo lydinio ratlankiais ir žieminėmis padangomis.</t>
  </si>
  <si>
    <t xml:space="preserve">Rodūnios kel. 2, Vilnius arba I. Kanto g. 23, Kaunas </t>
  </si>
  <si>
    <t>Volkswagen Multivan</t>
  </si>
  <si>
    <t>Taip</t>
  </si>
  <si>
    <t>Vidutiniai ir dideli vienatūriai</t>
  </si>
  <si>
    <t>180kW (benzininis variklis 130kW ir elektrinis 85kW)</t>
  </si>
  <si>
    <t>497,3 Cm</t>
  </si>
  <si>
    <t>24 mėn. be ridos apribojimo arba 48 mėn. iki 120 000km priklausomai nuo to kas greičiau sueis</t>
  </si>
  <si>
    <t>Chemijos g. 8, Kaunas</t>
  </si>
  <si>
    <t>UAB Autojuta</t>
  </si>
  <si>
    <t>LT351684610</t>
  </si>
  <si>
    <t>7 (įskaitant vairuotojo vietą)</t>
  </si>
  <si>
    <t>20250701-05-01</t>
  </si>
  <si>
    <t>2025.07.01</t>
  </si>
  <si>
    <t>Dalia Kapočienė</t>
  </si>
  <si>
    <t>KELEIVINIS AUTOMOBILIS Volkswagen Multivan</t>
  </si>
  <si>
    <t>Įgaliojimas pateikti ir pasirašyti pasiūlymą</t>
  </si>
  <si>
    <t>Ne</t>
  </si>
  <si>
    <t>Tiekėjo deklaracija</t>
  </si>
  <si>
    <t>Vadybininkė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</si>
</sst>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charset val="186"/>
      <scheme val="major"/>
    </font>
    <font>
      <sz val="12"/>
      <color rgb="FF363636"/>
      <name val="Calibri"/>
      <family val="2"/>
      <charset val="186"/>
      <scheme val="major"/>
    </font>
    <font>
      <u/>
      <sz val="12"/>
      <color theme="10"/>
      <name val="Calibri"/>
      <family val="2"/>
      <scheme val="minor"/>
    </font>
    <font>
      <sz val="12"/>
      <name val="Calibri"/>
      <family val="2"/>
      <charset val="186"/>
      <scheme val="maj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FAFAFA"/>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16" xfId="0" applyFont="1" applyFill="1" applyBorder="1"/>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4" borderId="1" xfId="0" applyFont="1" applyFill="1" applyBorder="1"/>
    <xf numFmtId="0" fontId="1" fillId="4" borderId="17" xfId="0" applyFont="1" applyFill="1" applyBorder="1"/>
    <xf numFmtId="0" fontId="2" fillId="4" borderId="18" xfId="0" applyFont="1" applyFill="1" applyBorder="1"/>
    <xf numFmtId="0" fontId="2" fillId="4" borderId="19" xfId="0" applyFont="1" applyFill="1" applyBorder="1"/>
    <xf numFmtId="0" fontId="1" fillId="6" borderId="1" xfId="0" applyFont="1" applyFill="1" applyBorder="1" applyProtection="1">
      <protection locked="0"/>
    </xf>
    <xf numFmtId="0" fontId="1" fillId="4" borderId="1" xfId="0" applyFont="1" applyFill="1" applyBorder="1" applyAlignment="1">
      <alignment wrapText="1"/>
    </xf>
    <xf numFmtId="0" fontId="1" fillId="4" borderId="1" xfId="0" applyFont="1" applyFill="1" applyBorder="1" applyAlignment="1">
      <alignment horizontal="center"/>
    </xf>
    <xf numFmtId="0" fontId="5" fillId="0" borderId="0" xfId="0" applyFont="1"/>
    <xf numFmtId="0" fontId="6" fillId="7" borderId="1" xfId="0" applyFont="1" applyFill="1" applyBorder="1" applyAlignment="1">
      <alignment horizontal="left" vertical="center" wrapText="1" indent="1"/>
    </xf>
    <xf numFmtId="0" fontId="6" fillId="7" borderId="1" xfId="0" applyFont="1" applyFill="1" applyBorder="1" applyAlignment="1">
      <alignment horizontal="center" vertical="center" wrapText="1"/>
    </xf>
    <xf numFmtId="0" fontId="6" fillId="3" borderId="1" xfId="0" applyFont="1" applyFill="1" applyBorder="1" applyAlignment="1">
      <alignment horizontal="left" vertical="center" wrapText="1" indent="1"/>
    </xf>
    <xf numFmtId="0" fontId="8" fillId="7" borderId="1" xfId="0" applyFont="1" applyFill="1" applyBorder="1" applyAlignment="1">
      <alignment horizontal="left" vertical="center" wrapText="1"/>
    </xf>
    <xf numFmtId="0" fontId="8" fillId="0" borderId="1" xfId="0" applyFont="1" applyBorder="1" applyAlignment="1">
      <alignment horizontal="left"/>
    </xf>
    <xf numFmtId="12" fontId="8" fillId="0" borderId="1" xfId="0" applyNumberFormat="1" applyFont="1" applyBorder="1" applyAlignment="1">
      <alignment horizontal="left"/>
    </xf>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xf>
    <xf numFmtId="0" fontId="0" fillId="0" borderId="15" xfId="0" applyBorder="1"/>
    <xf numFmtId="0" fontId="2" fillId="4" borderId="0" xfId="0" applyFont="1" applyFill="1" applyAlignment="1">
      <alignment horizontal="left" wrapText="1"/>
    </xf>
    <xf numFmtId="0" fontId="1" fillId="2" borderId="1" xfId="0" applyFont="1" applyFill="1" applyBorder="1" applyAlignment="1">
      <alignment vertical="center" wrapText="1"/>
    </xf>
    <xf numFmtId="0" fontId="0" fillId="0" borderId="12" xfId="0" applyBorder="1"/>
    <xf numFmtId="0" fontId="7" fillId="0" borderId="0" xfId="1" applyFill="1" applyAlignment="1">
      <alignment horizontal="center"/>
    </xf>
    <xf numFmtId="0" fontId="0" fillId="0" borderId="0" xfId="0" applyAlignment="1">
      <alignment horizontal="center"/>
    </xf>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vertical="center" wrapText="1"/>
    </xf>
    <xf numFmtId="0" fontId="6" fillId="7" borderId="20"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6" fillId="7" borderId="1" xfId="0" applyFont="1" applyFill="1" applyBorder="1" applyAlignment="1">
      <alignment horizontal="left" vertical="center" wrapText="1" inden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22" xfId="0" applyFont="1" applyFill="1" applyBorder="1" applyAlignment="1">
      <alignment horizontal="left" vertical="top" wrapText="1"/>
    </xf>
    <xf numFmtId="0" fontId="6" fillId="3" borderId="20" xfId="0" applyFont="1" applyFill="1" applyBorder="1" applyAlignment="1">
      <alignment horizontal="left" vertical="center" wrapText="1" indent="1"/>
    </xf>
    <xf numFmtId="0" fontId="0" fillId="0" borderId="21" xfId="0" applyBorder="1" applyAlignment="1">
      <alignment horizontal="left" vertical="center" wrapText="1" indent="1"/>
    </xf>
    <xf numFmtId="0" fontId="0" fillId="0" borderId="22" xfId="0" applyBorder="1" applyAlignment="1">
      <alignment horizontal="left" vertical="center" wrapText="1" indent="1"/>
    </xf>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0" fillId="0" borderId="13" xfId="0" applyBorder="1"/>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1" fillId="3" borderId="0" xfId="0" applyFont="1" applyFill="1" applyProtection="1">
      <protection locked="0"/>
    </xf>
    <xf numFmtId="0" fontId="2" fillId="2" borderId="0" xfId="0" applyFont="1" applyFill="1" applyAlignment="1">
      <alignment horizontal="left"/>
    </xf>
    <xf numFmtId="0" fontId="1" fillId="5" borderId="1" xfId="0" applyFont="1" applyFill="1" applyBorder="1" applyAlignment="1" applyProtection="1">
      <alignment horizontal="left" vertical="center" wrapText="1"/>
      <protection locked="0"/>
    </xf>
    <xf numFmtId="0" fontId="4" fillId="2" borderId="0" xfId="0" applyFont="1" applyFill="1" applyAlignment="1">
      <alignment horizontal="left" vertical="top" wrapText="1"/>
    </xf>
    <xf numFmtId="0" fontId="1" fillId="0" borderId="1" xfId="0" applyFont="1" applyBorder="1" applyAlignment="1">
      <alignment horizontal="left" vertical="center" wrapText="1"/>
    </xf>
    <xf numFmtId="0" fontId="1" fillId="2" borderId="6" xfId="0" applyFont="1" applyFill="1" applyBorder="1" applyAlignment="1">
      <alignment horizontal="center" vertical="center" wrapText="1"/>
    </xf>
    <xf numFmtId="0" fontId="0" fillId="0" borderId="11"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6"/>
  <sheetViews>
    <sheetView tabSelected="1" topLeftCell="A16" workbookViewId="0">
      <selection activeCell="C17" sqref="C17: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40" t="s">
        <v>111</v>
      </c>
      <c r="B4" s="40"/>
      <c r="C4" s="40"/>
      <c r="D4" s="40"/>
      <c r="E4" s="40"/>
      <c r="F4" s="40"/>
    </row>
    <row r="5" spans="1:6" x14ac:dyDescent="0.25">
      <c r="A5" s="2"/>
      <c r="B5" s="2"/>
    </row>
    <row r="6" spans="1:6" x14ac:dyDescent="0.25">
      <c r="A6" s="1" t="s">
        <v>1</v>
      </c>
      <c r="B6" s="12" t="s">
        <v>49</v>
      </c>
    </row>
    <row r="7" spans="1:6" x14ac:dyDescent="0.25">
      <c r="B7" s="2"/>
    </row>
    <row r="8" spans="1:6" x14ac:dyDescent="0.25">
      <c r="A8" s="4" t="s">
        <v>2</v>
      </c>
      <c r="B8" s="13" t="s">
        <v>134</v>
      </c>
    </row>
    <row r="9" spans="1:6" x14ac:dyDescent="0.25">
      <c r="A9" s="4" t="s">
        <v>3</v>
      </c>
      <c r="B9" s="13" t="s">
        <v>133</v>
      </c>
    </row>
    <row r="10" spans="1:6" x14ac:dyDescent="0.25">
      <c r="A10" s="4" t="s">
        <v>4</v>
      </c>
      <c r="B10" s="13" t="s">
        <v>129</v>
      </c>
    </row>
    <row r="12" spans="1:6" ht="15.75" x14ac:dyDescent="0.25">
      <c r="A12" s="41" t="s">
        <v>5</v>
      </c>
      <c r="B12" s="42"/>
      <c r="C12" s="35" t="s">
        <v>130</v>
      </c>
      <c r="D12" s="36"/>
      <c r="E12" s="36"/>
      <c r="F12" s="37"/>
    </row>
    <row r="13" spans="1:6" ht="15.95" customHeight="1" x14ac:dyDescent="0.25">
      <c r="A13" s="38" t="s">
        <v>6</v>
      </c>
      <c r="B13" s="39"/>
      <c r="C13" s="35">
        <v>135168464</v>
      </c>
      <c r="D13" s="36"/>
      <c r="E13" s="36"/>
      <c r="F13" s="37"/>
    </row>
    <row r="14" spans="1:6" ht="15.95" customHeight="1" x14ac:dyDescent="0.25">
      <c r="A14" s="38" t="s">
        <v>7</v>
      </c>
      <c r="B14" s="39"/>
      <c r="C14" s="35" t="s">
        <v>129</v>
      </c>
      <c r="D14" s="36"/>
      <c r="E14" s="36"/>
      <c r="F14" s="37"/>
    </row>
    <row r="15" spans="1:6" ht="15.95" customHeight="1" x14ac:dyDescent="0.25">
      <c r="A15" s="41" t="s">
        <v>8</v>
      </c>
      <c r="B15" s="42"/>
      <c r="C15" s="35" t="s">
        <v>131</v>
      </c>
      <c r="D15" s="36"/>
      <c r="E15" s="36"/>
      <c r="F15" s="37"/>
    </row>
    <row r="16" spans="1:6" ht="63" customHeight="1" x14ac:dyDescent="0.25">
      <c r="A16" s="46" t="s">
        <v>9</v>
      </c>
      <c r="B16" s="39"/>
      <c r="C16" s="35"/>
      <c r="D16" s="36"/>
      <c r="E16" s="36"/>
      <c r="F16" s="37"/>
    </row>
    <row r="17" spans="1:6" ht="15.95" customHeight="1" x14ac:dyDescent="0.25">
      <c r="A17" s="41" t="s">
        <v>10</v>
      </c>
      <c r="B17" s="42"/>
      <c r="C17" s="35"/>
      <c r="D17" s="36"/>
      <c r="E17" s="36"/>
      <c r="F17" s="37"/>
    </row>
    <row r="18" spans="1:6" ht="15.95" customHeight="1" x14ac:dyDescent="0.25">
      <c r="A18" s="41" t="s">
        <v>11</v>
      </c>
      <c r="B18" s="42"/>
      <c r="C18" s="43"/>
      <c r="D18" s="44"/>
      <c r="E18" s="44"/>
      <c r="F18" s="44"/>
    </row>
    <row r="19" spans="1:6" ht="48" customHeight="1" x14ac:dyDescent="0.25">
      <c r="A19" s="41" t="s">
        <v>12</v>
      </c>
      <c r="B19" s="42"/>
      <c r="C19" s="35"/>
      <c r="D19" s="36"/>
      <c r="E19" s="36"/>
      <c r="F19" s="37"/>
    </row>
    <row r="20" spans="1:6" ht="54.95" customHeight="1" x14ac:dyDescent="0.25">
      <c r="A20" s="41" t="s">
        <v>13</v>
      </c>
      <c r="B20" s="42"/>
      <c r="C20" s="35"/>
      <c r="D20" s="36"/>
      <c r="E20" s="36"/>
      <c r="F20" s="37"/>
    </row>
    <row r="21" spans="1:6" ht="18" customHeight="1" x14ac:dyDescent="0.25">
      <c r="A21" s="5"/>
      <c r="B21" s="5"/>
      <c r="C21" s="6"/>
      <c r="D21" s="6"/>
      <c r="E21" s="6"/>
      <c r="F21" s="6"/>
    </row>
    <row r="22" spans="1:6" x14ac:dyDescent="0.25">
      <c r="A22" s="47" t="s">
        <v>14</v>
      </c>
      <c r="B22" s="45"/>
      <c r="C22" s="45"/>
      <c r="D22" s="45"/>
      <c r="E22" s="45"/>
      <c r="F22" s="45"/>
    </row>
    <row r="23" spans="1:6" x14ac:dyDescent="0.25">
      <c r="A23" s="45" t="s">
        <v>15</v>
      </c>
      <c r="B23" s="45"/>
      <c r="C23" s="45"/>
      <c r="D23" s="45"/>
      <c r="E23" s="45"/>
      <c r="F23" s="45"/>
    </row>
    <row r="24" spans="1:6" x14ac:dyDescent="0.25">
      <c r="A24" s="45" t="s">
        <v>16</v>
      </c>
      <c r="B24" s="45"/>
      <c r="C24" s="45"/>
      <c r="D24" s="45"/>
      <c r="E24" s="45"/>
      <c r="F24" s="45"/>
    </row>
    <row r="25" spans="1:6" x14ac:dyDescent="0.25">
      <c r="A25" s="45" t="s">
        <v>17</v>
      </c>
      <c r="B25" s="45"/>
      <c r="C25" s="45"/>
      <c r="D25" s="45"/>
      <c r="E25" s="45"/>
      <c r="F25" s="45"/>
    </row>
    <row r="26" spans="1:6" x14ac:dyDescent="0.25">
      <c r="A26" s="45" t="s">
        <v>18</v>
      </c>
      <c r="B26" s="45"/>
      <c r="C26" s="45"/>
      <c r="D26" s="45"/>
      <c r="E26" s="45"/>
      <c r="F26" s="45"/>
    </row>
    <row r="27" spans="1:6" ht="32.1" customHeight="1" x14ac:dyDescent="0.25">
      <c r="A27" s="48" t="s">
        <v>19</v>
      </c>
      <c r="B27" s="45"/>
      <c r="C27" s="45"/>
      <c r="D27" s="45"/>
      <c r="E27" s="45"/>
      <c r="F27" s="45"/>
    </row>
    <row r="28" spans="1:6" x14ac:dyDescent="0.25">
      <c r="A28" s="45" t="s">
        <v>20</v>
      </c>
      <c r="B28" s="45"/>
      <c r="C28" s="45"/>
      <c r="D28" s="45"/>
      <c r="E28" s="45"/>
      <c r="F28" s="45"/>
    </row>
    <row r="29" spans="1:6" x14ac:dyDescent="0.25">
      <c r="A29" s="14" t="s">
        <v>21</v>
      </c>
      <c r="D29" s="15"/>
    </row>
    <row r="30" spans="1:6" x14ac:dyDescent="0.25">
      <c r="A30" s="14" t="s">
        <v>22</v>
      </c>
    </row>
    <row r="31" spans="1:6" x14ac:dyDescent="0.25">
      <c r="A31" s="12" t="s">
        <v>23</v>
      </c>
    </row>
    <row r="32" spans="1:6" x14ac:dyDescent="0.25">
      <c r="A32" s="23" t="s">
        <v>24</v>
      </c>
      <c r="B32" s="23" t="s">
        <v>25</v>
      </c>
      <c r="C32" s="23" t="s">
        <v>50</v>
      </c>
      <c r="D32" s="23" t="s">
        <v>26</v>
      </c>
      <c r="E32" s="23" t="s">
        <v>27</v>
      </c>
      <c r="F32" s="16" t="s">
        <v>28</v>
      </c>
    </row>
    <row r="33" spans="1:7" x14ac:dyDescent="0.25">
      <c r="A33" s="27">
        <v>1</v>
      </c>
      <c r="B33" s="26" t="s">
        <v>136</v>
      </c>
      <c r="C33" s="21">
        <v>1</v>
      </c>
      <c r="D33" s="21" t="s">
        <v>52</v>
      </c>
      <c r="E33" s="25">
        <v>42561</v>
      </c>
      <c r="F33" s="22">
        <f>IF(ISBLANK(E33),"", PRODUCT(C33,E33))</f>
        <v>42561</v>
      </c>
    </row>
    <row r="34" spans="1:7" x14ac:dyDescent="0.25">
      <c r="E34" s="24" t="s">
        <v>29</v>
      </c>
      <c r="F34" s="16">
        <f>SUM(F33:F33)</f>
        <v>42561</v>
      </c>
      <c r="G34" s="14" t="str">
        <f>IF(F33="","Neužpildytos visos objektų kainos","")</f>
        <v/>
      </c>
    </row>
    <row r="35" spans="1:7" x14ac:dyDescent="0.25">
      <c r="C35" s="16" t="s">
        <v>30</v>
      </c>
      <c r="D35" s="17">
        <v>21</v>
      </c>
      <c r="E35" s="16" t="s">
        <v>31</v>
      </c>
      <c r="F35" s="16">
        <f>IF(OR(F34="",D35=""),"", ROUND(PRODUCT(D35,F34)/100,2))</f>
        <v>8937.81</v>
      </c>
      <c r="G35" s="14" t="str">
        <f>IF(D35="", "Nurodykite taikomą PVM dydį", "")</f>
        <v/>
      </c>
    </row>
    <row r="36" spans="1:7" x14ac:dyDescent="0.25">
      <c r="E36" s="16" t="s">
        <v>32</v>
      </c>
      <c r="F36" s="16">
        <f>IF(ISBLANK(F35), "", ROUND(SUM(F34:F35),2))</f>
        <v>51498.81</v>
      </c>
      <c r="G36" s="1" t="s">
        <v>103</v>
      </c>
    </row>
  </sheetData>
  <mergeCells count="26">
    <mergeCell ref="A28:F28"/>
    <mergeCell ref="A26:F26"/>
    <mergeCell ref="A25:F25"/>
    <mergeCell ref="C19:F19"/>
    <mergeCell ref="A16:B16"/>
    <mergeCell ref="A22:F22"/>
    <mergeCell ref="A27:F27"/>
    <mergeCell ref="C20:F20"/>
    <mergeCell ref="C16:F16"/>
    <mergeCell ref="A24:F24"/>
    <mergeCell ref="A23:F23"/>
    <mergeCell ref="A20:B20"/>
    <mergeCell ref="A19:B19"/>
    <mergeCell ref="C12:F12"/>
    <mergeCell ref="A13:B13"/>
    <mergeCell ref="A4:F4"/>
    <mergeCell ref="A18:B18"/>
    <mergeCell ref="C17:F17"/>
    <mergeCell ref="A15:B15"/>
    <mergeCell ref="C14:F14"/>
    <mergeCell ref="A12:B12"/>
    <mergeCell ref="A14:B14"/>
    <mergeCell ref="C13:F13"/>
    <mergeCell ref="C18:F18"/>
    <mergeCell ref="C15:F15"/>
    <mergeCell ref="A17:B17"/>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DB05-6950-4C41-9CDF-18BEF2FBC884}">
  <dimension ref="B4:E51"/>
  <sheetViews>
    <sheetView workbookViewId="0">
      <selection activeCell="D55" sqref="D55"/>
    </sheetView>
  </sheetViews>
  <sheetFormatPr defaultColWidth="9" defaultRowHeight="15.75" x14ac:dyDescent="0.25"/>
  <cols>
    <col min="1" max="1" width="9" style="28"/>
    <col min="2" max="2" width="5.125" style="28" customWidth="1"/>
    <col min="3" max="3" width="35.5" style="28" customWidth="1"/>
    <col min="4" max="4" width="47.625" style="28" customWidth="1"/>
    <col min="5" max="5" width="79.625" style="28" customWidth="1"/>
    <col min="6" max="16384" width="9" style="28"/>
  </cols>
  <sheetData>
    <row r="4" spans="2:5" x14ac:dyDescent="0.25">
      <c r="B4" s="28" t="s">
        <v>102</v>
      </c>
    </row>
    <row r="5" spans="2:5" ht="31.5" x14ac:dyDescent="0.25">
      <c r="B5" s="29" t="s">
        <v>98</v>
      </c>
      <c r="C5" s="52" t="s">
        <v>97</v>
      </c>
      <c r="D5" s="52"/>
      <c r="E5" s="29" t="s">
        <v>96</v>
      </c>
    </row>
    <row r="6" spans="2:5" x14ac:dyDescent="0.25">
      <c r="B6" s="29">
        <v>1</v>
      </c>
      <c r="C6" s="30" t="s">
        <v>99</v>
      </c>
      <c r="D6" s="30" t="s">
        <v>100</v>
      </c>
      <c r="E6" s="32" t="s">
        <v>123</v>
      </c>
    </row>
    <row r="7" spans="2:5" ht="31.5" x14ac:dyDescent="0.25">
      <c r="B7" s="30">
        <v>2</v>
      </c>
      <c r="C7" s="29" t="s">
        <v>53</v>
      </c>
      <c r="D7" s="29" t="s">
        <v>54</v>
      </c>
      <c r="E7" s="33" t="s">
        <v>124</v>
      </c>
    </row>
    <row r="8" spans="2:5" ht="67.150000000000006" customHeight="1" x14ac:dyDescent="0.25">
      <c r="B8" s="49">
        <v>3</v>
      </c>
      <c r="C8" s="54" t="s">
        <v>55</v>
      </c>
      <c r="D8" s="55" t="s">
        <v>104</v>
      </c>
      <c r="E8" s="53" t="s">
        <v>125</v>
      </c>
    </row>
    <row r="9" spans="2:5" ht="1.1499999999999999" hidden="1" customHeight="1" x14ac:dyDescent="0.25">
      <c r="B9" s="50"/>
      <c r="C9" s="54"/>
      <c r="D9" s="56"/>
      <c r="E9" s="53"/>
    </row>
    <row r="10" spans="2:5" hidden="1" x14ac:dyDescent="0.25">
      <c r="B10" s="50"/>
      <c r="C10" s="54"/>
      <c r="D10" s="56"/>
      <c r="E10" s="53"/>
    </row>
    <row r="11" spans="2:5" hidden="1" x14ac:dyDescent="0.25">
      <c r="B11" s="50"/>
      <c r="C11" s="54"/>
      <c r="D11" s="56"/>
      <c r="E11" s="53"/>
    </row>
    <row r="12" spans="2:5" hidden="1" x14ac:dyDescent="0.25">
      <c r="B12" s="50"/>
      <c r="C12" s="54"/>
      <c r="D12" s="56"/>
      <c r="E12" s="53"/>
    </row>
    <row r="13" spans="2:5" hidden="1" x14ac:dyDescent="0.25">
      <c r="B13" s="50"/>
      <c r="C13" s="54"/>
      <c r="D13" s="56"/>
      <c r="E13" s="53"/>
    </row>
    <row r="14" spans="2:5" hidden="1" x14ac:dyDescent="0.25">
      <c r="B14" s="50"/>
      <c r="C14" s="54"/>
      <c r="D14" s="56"/>
      <c r="E14" s="53"/>
    </row>
    <row r="15" spans="2:5" hidden="1" x14ac:dyDescent="0.25">
      <c r="B15" s="50"/>
      <c r="C15" s="54"/>
      <c r="D15" s="56"/>
      <c r="E15" s="53"/>
    </row>
    <row r="16" spans="2:5" hidden="1" x14ac:dyDescent="0.25">
      <c r="B16" s="50"/>
      <c r="C16" s="54"/>
      <c r="D16" s="56"/>
      <c r="E16" s="53"/>
    </row>
    <row r="17" spans="2:5" x14ac:dyDescent="0.25">
      <c r="B17" s="51"/>
      <c r="C17" s="54"/>
      <c r="D17" s="57"/>
      <c r="E17" s="53"/>
    </row>
    <row r="18" spans="2:5" x14ac:dyDescent="0.25">
      <c r="B18" s="30">
        <v>4</v>
      </c>
      <c r="C18" s="29" t="s">
        <v>56</v>
      </c>
      <c r="D18" s="29" t="s">
        <v>112</v>
      </c>
      <c r="E18" s="34">
        <v>0.8</v>
      </c>
    </row>
    <row r="19" spans="2:5" x14ac:dyDescent="0.25">
      <c r="B19" s="30">
        <v>5</v>
      </c>
      <c r="C19" s="29" t="s">
        <v>57</v>
      </c>
      <c r="D19" s="29" t="s">
        <v>113</v>
      </c>
      <c r="E19" s="33" t="s">
        <v>132</v>
      </c>
    </row>
    <row r="20" spans="2:5" ht="47.25" x14ac:dyDescent="0.25">
      <c r="B20" s="30">
        <v>6</v>
      </c>
      <c r="C20" s="29" t="s">
        <v>58</v>
      </c>
      <c r="D20" s="29" t="s">
        <v>59</v>
      </c>
      <c r="E20" s="33" t="s">
        <v>124</v>
      </c>
    </row>
    <row r="21" spans="2:5" x14ac:dyDescent="0.25">
      <c r="B21" s="30">
        <v>7</v>
      </c>
      <c r="C21" s="29" t="s">
        <v>60</v>
      </c>
      <c r="D21" s="29" t="s">
        <v>105</v>
      </c>
      <c r="E21" s="33" t="s">
        <v>126</v>
      </c>
    </row>
    <row r="22" spans="2:5" ht="63" x14ac:dyDescent="0.25">
      <c r="B22" s="30">
        <v>8</v>
      </c>
      <c r="C22" s="29" t="s">
        <v>115</v>
      </c>
      <c r="D22" s="29" t="s">
        <v>114</v>
      </c>
      <c r="E22" s="33" t="s">
        <v>124</v>
      </c>
    </row>
    <row r="23" spans="2:5" ht="283.5" x14ac:dyDescent="0.25">
      <c r="B23" s="30">
        <v>9</v>
      </c>
      <c r="C23" s="29" t="s">
        <v>61</v>
      </c>
      <c r="D23" s="29" t="s">
        <v>116</v>
      </c>
      <c r="E23" s="33" t="s">
        <v>124</v>
      </c>
    </row>
    <row r="24" spans="2:5" x14ac:dyDescent="0.25">
      <c r="B24" s="30">
        <v>10</v>
      </c>
      <c r="C24" s="29" t="s">
        <v>62</v>
      </c>
      <c r="D24" s="29" t="s">
        <v>63</v>
      </c>
      <c r="E24" s="33" t="s">
        <v>124</v>
      </c>
    </row>
    <row r="25" spans="2:5" x14ac:dyDescent="0.25">
      <c r="B25" s="30">
        <v>11</v>
      </c>
      <c r="C25" s="29" t="s">
        <v>64</v>
      </c>
      <c r="D25" s="29" t="s">
        <v>117</v>
      </c>
      <c r="E25" s="33" t="s">
        <v>127</v>
      </c>
    </row>
    <row r="26" spans="2:5" ht="31.5" x14ac:dyDescent="0.25">
      <c r="B26" s="30">
        <v>12</v>
      </c>
      <c r="C26" s="29" t="s">
        <v>65</v>
      </c>
      <c r="D26" s="29" t="s">
        <v>66</v>
      </c>
      <c r="E26" s="33" t="s">
        <v>124</v>
      </c>
    </row>
    <row r="27" spans="2:5" ht="31.5" x14ac:dyDescent="0.25">
      <c r="B27" s="30">
        <v>13</v>
      </c>
      <c r="C27" s="29" t="s">
        <v>65</v>
      </c>
      <c r="D27" s="29" t="s">
        <v>67</v>
      </c>
      <c r="E27" s="33" t="s">
        <v>124</v>
      </c>
    </row>
    <row r="28" spans="2:5" ht="31.5" x14ac:dyDescent="0.25">
      <c r="B28" s="30">
        <v>14</v>
      </c>
      <c r="C28" s="29" t="s">
        <v>65</v>
      </c>
      <c r="D28" s="29" t="s">
        <v>68</v>
      </c>
      <c r="E28" s="33" t="s">
        <v>124</v>
      </c>
    </row>
    <row r="29" spans="2:5" ht="15" customHeight="1" x14ac:dyDescent="0.25">
      <c r="B29" s="49">
        <v>15</v>
      </c>
      <c r="C29" s="49" t="s">
        <v>65</v>
      </c>
      <c r="D29" s="58" t="s">
        <v>106</v>
      </c>
      <c r="E29" s="33" t="s">
        <v>124</v>
      </c>
    </row>
    <row r="30" spans="2:5" hidden="1" x14ac:dyDescent="0.25">
      <c r="B30" s="50"/>
      <c r="C30" s="50"/>
      <c r="D30" s="59"/>
      <c r="E30" s="33" t="s">
        <v>101</v>
      </c>
    </row>
    <row r="31" spans="2:5" hidden="1" x14ac:dyDescent="0.25">
      <c r="B31" s="50"/>
      <c r="C31" s="50"/>
      <c r="D31" s="60"/>
      <c r="E31" s="33" t="s">
        <v>101</v>
      </c>
    </row>
    <row r="32" spans="2:5" x14ac:dyDescent="0.25">
      <c r="B32" s="51"/>
      <c r="C32" s="51"/>
      <c r="D32" s="29" t="s">
        <v>107</v>
      </c>
      <c r="E32" s="33" t="s">
        <v>124</v>
      </c>
    </row>
    <row r="33" spans="2:5" x14ac:dyDescent="0.25">
      <c r="B33" s="30">
        <v>16</v>
      </c>
      <c r="C33" s="29" t="s">
        <v>69</v>
      </c>
      <c r="D33" s="29" t="s">
        <v>70</v>
      </c>
      <c r="E33" s="33" t="s">
        <v>124</v>
      </c>
    </row>
    <row r="34" spans="2:5" ht="110.25" x14ac:dyDescent="0.25">
      <c r="B34" s="30">
        <v>17</v>
      </c>
      <c r="C34" s="29" t="s">
        <v>71</v>
      </c>
      <c r="D34" s="29" t="s">
        <v>72</v>
      </c>
      <c r="E34" s="33" t="s">
        <v>124</v>
      </c>
    </row>
    <row r="35" spans="2:5" ht="63" x14ac:dyDescent="0.25">
      <c r="B35" s="30">
        <v>18</v>
      </c>
      <c r="C35" s="29" t="s">
        <v>73</v>
      </c>
      <c r="D35" s="29" t="s">
        <v>74</v>
      </c>
      <c r="E35" s="33" t="s">
        <v>124</v>
      </c>
    </row>
    <row r="36" spans="2:5" ht="78.75" x14ac:dyDescent="0.25">
      <c r="B36" s="30">
        <v>19</v>
      </c>
      <c r="C36" s="29" t="s">
        <v>75</v>
      </c>
      <c r="D36" s="29" t="s">
        <v>76</v>
      </c>
      <c r="E36" s="33" t="s">
        <v>124</v>
      </c>
    </row>
    <row r="37" spans="2:5" x14ac:dyDescent="0.25">
      <c r="B37" s="30">
        <v>20</v>
      </c>
      <c r="C37" s="29" t="s">
        <v>77</v>
      </c>
      <c r="D37" s="29" t="s">
        <v>78</v>
      </c>
      <c r="E37" s="33" t="s">
        <v>124</v>
      </c>
    </row>
    <row r="38" spans="2:5" x14ac:dyDescent="0.25">
      <c r="B38" s="30">
        <v>21</v>
      </c>
      <c r="C38" s="29" t="s">
        <v>79</v>
      </c>
      <c r="D38" s="29" t="s">
        <v>80</v>
      </c>
      <c r="E38" s="33" t="s">
        <v>124</v>
      </c>
    </row>
    <row r="39" spans="2:5" ht="63" x14ac:dyDescent="0.25">
      <c r="B39" s="30">
        <v>22</v>
      </c>
      <c r="C39" s="29" t="s">
        <v>81</v>
      </c>
      <c r="D39" s="29" t="s">
        <v>82</v>
      </c>
      <c r="E39" s="33" t="s">
        <v>124</v>
      </c>
    </row>
    <row r="40" spans="2:5" ht="110.25" x14ac:dyDescent="0.25">
      <c r="B40" s="30">
        <v>23</v>
      </c>
      <c r="C40" s="29" t="s">
        <v>83</v>
      </c>
      <c r="D40" s="29" t="s">
        <v>118</v>
      </c>
      <c r="E40" s="33" t="s">
        <v>124</v>
      </c>
    </row>
    <row r="41" spans="2:5" ht="63" x14ac:dyDescent="0.25">
      <c r="B41" s="30">
        <v>24</v>
      </c>
      <c r="C41" s="29" t="s">
        <v>84</v>
      </c>
      <c r="D41" s="29" t="s">
        <v>85</v>
      </c>
      <c r="E41" s="33" t="s">
        <v>124</v>
      </c>
    </row>
    <row r="42" spans="2:5" ht="31.5" x14ac:dyDescent="0.25">
      <c r="B42" s="30">
        <v>25</v>
      </c>
      <c r="C42" s="29" t="s">
        <v>86</v>
      </c>
      <c r="D42" s="29" t="s">
        <v>87</v>
      </c>
      <c r="E42" s="33" t="s">
        <v>128</v>
      </c>
    </row>
    <row r="43" spans="2:5" ht="31.5" x14ac:dyDescent="0.25">
      <c r="B43" s="30">
        <v>26</v>
      </c>
      <c r="C43" s="29" t="s">
        <v>88</v>
      </c>
      <c r="D43" s="29" t="s">
        <v>89</v>
      </c>
      <c r="E43" s="33" t="s">
        <v>124</v>
      </c>
    </row>
    <row r="44" spans="2:5" ht="31.5" x14ac:dyDescent="0.25">
      <c r="B44" s="30">
        <v>27</v>
      </c>
      <c r="C44" s="29" t="s">
        <v>90</v>
      </c>
      <c r="D44" s="29" t="s">
        <v>119</v>
      </c>
      <c r="E44" s="33" t="s">
        <v>124</v>
      </c>
    </row>
    <row r="45" spans="2:5" ht="31.5" x14ac:dyDescent="0.25">
      <c r="B45" s="30">
        <v>28</v>
      </c>
      <c r="C45" s="29" t="s">
        <v>120</v>
      </c>
      <c r="D45" s="29" t="s">
        <v>121</v>
      </c>
      <c r="E45" s="33" t="s">
        <v>124</v>
      </c>
    </row>
    <row r="46" spans="2:5" x14ac:dyDescent="0.25">
      <c r="B46" s="30">
        <v>29</v>
      </c>
      <c r="C46" s="29" t="s">
        <v>91</v>
      </c>
      <c r="D46" s="29" t="s">
        <v>92</v>
      </c>
      <c r="E46" s="33" t="s">
        <v>124</v>
      </c>
    </row>
    <row r="47" spans="2:5" x14ac:dyDescent="0.25">
      <c r="B47" s="30">
        <v>30</v>
      </c>
      <c r="C47" s="29" t="s">
        <v>93</v>
      </c>
      <c r="D47" s="29" t="s">
        <v>92</v>
      </c>
      <c r="E47" s="33" t="s">
        <v>124</v>
      </c>
    </row>
    <row r="48" spans="2:5" x14ac:dyDescent="0.25">
      <c r="B48" s="30">
        <v>31</v>
      </c>
      <c r="C48" s="29" t="s">
        <v>108</v>
      </c>
      <c r="D48" s="29" t="s">
        <v>92</v>
      </c>
      <c r="E48" s="33" t="s">
        <v>124</v>
      </c>
    </row>
    <row r="49" spans="2:5" x14ac:dyDescent="0.25">
      <c r="B49" s="30">
        <v>32</v>
      </c>
      <c r="C49" s="29" t="s">
        <v>109</v>
      </c>
      <c r="D49" s="29" t="s">
        <v>92</v>
      </c>
      <c r="E49" s="33" t="s">
        <v>124</v>
      </c>
    </row>
    <row r="50" spans="2:5" ht="31.5" x14ac:dyDescent="0.25">
      <c r="B50" s="30">
        <v>33</v>
      </c>
      <c r="C50" s="29" t="s">
        <v>94</v>
      </c>
      <c r="D50" s="29" t="s">
        <v>95</v>
      </c>
      <c r="E50" s="33" t="s">
        <v>124</v>
      </c>
    </row>
    <row r="51" spans="2:5" x14ac:dyDescent="0.25">
      <c r="B51" s="30">
        <v>34</v>
      </c>
      <c r="C51" s="31" t="s">
        <v>110</v>
      </c>
      <c r="D51" s="31" t="s">
        <v>122</v>
      </c>
      <c r="E51" s="33" t="s">
        <v>124</v>
      </c>
    </row>
  </sheetData>
  <mergeCells count="8">
    <mergeCell ref="C29:C32"/>
    <mergeCell ref="B29:B32"/>
    <mergeCell ref="C5:D5"/>
    <mergeCell ref="E8:E17"/>
    <mergeCell ref="B8:B17"/>
    <mergeCell ref="C8:C17"/>
    <mergeCell ref="D8:D17"/>
    <mergeCell ref="D29:D31"/>
  </mergeCells>
  <pageMargins left="0.23622047244094491" right="0.23622047244094491" top="0.74803149606299213" bottom="0.74803149606299213" header="0.31496062992125984" footer="0.31496062992125984"/>
  <pageSetup paperSize="8" scale="70"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0"/>
  <sheetViews>
    <sheetView topLeftCell="A10" workbookViewId="0">
      <selection activeCell="B23" sqref="B23:G2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1" t="s">
        <v>33</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7"/>
      <c r="B4" s="7"/>
      <c r="C4" s="7"/>
      <c r="D4" s="7"/>
      <c r="E4" s="7"/>
      <c r="F4" s="7"/>
      <c r="G4" s="7"/>
      <c r="H4" s="7"/>
      <c r="I4" s="7"/>
      <c r="J4" s="7"/>
    </row>
    <row r="5" spans="1:11" ht="48" customHeight="1" x14ac:dyDescent="0.25">
      <c r="A5" s="71" t="s">
        <v>34</v>
      </c>
      <c r="B5" s="70"/>
      <c r="C5" s="68" t="s">
        <v>35</v>
      </c>
      <c r="D5" s="69"/>
      <c r="E5" s="70"/>
      <c r="F5" s="68" t="s">
        <v>36</v>
      </c>
      <c r="G5" s="69"/>
      <c r="H5" s="70"/>
      <c r="I5" s="68" t="s">
        <v>37</v>
      </c>
      <c r="J5" s="70"/>
      <c r="K5" s="9" t="s">
        <v>38</v>
      </c>
    </row>
    <row r="6" spans="1:11" ht="48.95" customHeight="1" x14ac:dyDescent="0.25">
      <c r="A6" s="62"/>
      <c r="B6" s="42"/>
      <c r="C6" s="66"/>
      <c r="D6" s="64"/>
      <c r="E6" s="42"/>
      <c r="F6" s="66"/>
      <c r="G6" s="64"/>
      <c r="H6" s="42"/>
      <c r="I6" s="66"/>
      <c r="J6" s="42"/>
      <c r="K6" s="18"/>
    </row>
    <row r="7" spans="1:11" ht="48.95" customHeight="1" x14ac:dyDescent="0.25">
      <c r="A7" s="62"/>
      <c r="B7" s="42"/>
      <c r="C7" s="66"/>
      <c r="D7" s="64"/>
      <c r="E7" s="42"/>
      <c r="F7" s="66"/>
      <c r="G7" s="64"/>
      <c r="H7" s="42"/>
      <c r="I7" s="66"/>
      <c r="J7" s="42"/>
      <c r="K7" s="18"/>
    </row>
    <row r="8" spans="1:11" ht="48.95" customHeight="1" x14ac:dyDescent="0.25">
      <c r="A8" s="62"/>
      <c r="B8" s="42"/>
      <c r="C8" s="66"/>
      <c r="D8" s="64"/>
      <c r="E8" s="42"/>
      <c r="F8" s="66"/>
      <c r="G8" s="64"/>
      <c r="H8" s="42"/>
      <c r="I8" s="66"/>
      <c r="J8" s="42"/>
      <c r="K8" s="18"/>
    </row>
    <row r="9" spans="1:11" ht="18.95" customHeight="1" x14ac:dyDescent="0.25">
      <c r="A9" s="10"/>
      <c r="B9" s="10"/>
      <c r="C9" s="10"/>
      <c r="D9" s="10"/>
      <c r="E9" s="10"/>
      <c r="F9" s="10"/>
      <c r="G9" s="10"/>
      <c r="H9" s="10"/>
      <c r="I9" s="10"/>
      <c r="J9" s="10"/>
      <c r="K9" s="11"/>
    </row>
    <row r="10" spans="1:11" ht="48.95" customHeight="1" x14ac:dyDescent="0.25">
      <c r="A10" s="82" t="s">
        <v>39</v>
      </c>
      <c r="B10" s="45"/>
      <c r="C10" s="45"/>
      <c r="D10" s="45"/>
      <c r="E10" s="45"/>
      <c r="F10" s="45"/>
      <c r="G10" s="45"/>
      <c r="H10" s="45"/>
      <c r="I10" s="45"/>
      <c r="J10" s="45"/>
      <c r="K10" s="45"/>
    </row>
    <row r="11" spans="1:11" ht="15.95" customHeight="1" thickBot="1" x14ac:dyDescent="0.3">
      <c r="A11" s="10"/>
      <c r="B11" s="10"/>
      <c r="C11" s="10"/>
      <c r="D11" s="10"/>
      <c r="E11" s="10"/>
      <c r="F11" s="10"/>
      <c r="G11" s="10"/>
      <c r="H11" s="10"/>
      <c r="I11" s="10"/>
      <c r="J11" s="10"/>
      <c r="K11" s="11"/>
    </row>
    <row r="12" spans="1:11" ht="48.95" customHeight="1" x14ac:dyDescent="0.25">
      <c r="A12" s="71" t="s">
        <v>25</v>
      </c>
      <c r="B12" s="70"/>
      <c r="C12" s="68" t="s">
        <v>35</v>
      </c>
      <c r="D12" s="69"/>
      <c r="E12" s="70"/>
      <c r="F12" s="68" t="s">
        <v>40</v>
      </c>
      <c r="G12" s="69"/>
      <c r="H12" s="70"/>
      <c r="I12" s="78" t="s">
        <v>37</v>
      </c>
      <c r="J12" s="79"/>
      <c r="K12" s="11"/>
    </row>
    <row r="13" spans="1:11" ht="48.95" customHeight="1" x14ac:dyDescent="0.25">
      <c r="A13" s="62"/>
      <c r="B13" s="42"/>
      <c r="C13" s="66"/>
      <c r="D13" s="64"/>
      <c r="E13" s="42"/>
      <c r="F13" s="66"/>
      <c r="G13" s="64"/>
      <c r="H13" s="42"/>
      <c r="I13" s="67"/>
      <c r="J13" s="65"/>
      <c r="K13" s="11"/>
    </row>
    <row r="14" spans="1:11" ht="48.95" customHeight="1" x14ac:dyDescent="0.25">
      <c r="A14" s="62"/>
      <c r="B14" s="42"/>
      <c r="C14" s="66"/>
      <c r="D14" s="64"/>
      <c r="E14" s="42"/>
      <c r="F14" s="66"/>
      <c r="G14" s="64"/>
      <c r="H14" s="42"/>
      <c r="I14" s="67"/>
      <c r="J14" s="65"/>
      <c r="K14" s="11"/>
    </row>
    <row r="15" spans="1:11" ht="48.95" customHeight="1" x14ac:dyDescent="0.25">
      <c r="A15" s="62"/>
      <c r="B15" s="42"/>
      <c r="C15" s="66"/>
      <c r="D15" s="64"/>
      <c r="E15" s="42"/>
      <c r="F15" s="66"/>
      <c r="G15" s="64"/>
      <c r="H15" s="42"/>
      <c r="I15" s="67"/>
      <c r="J15" s="65"/>
      <c r="K15" s="11"/>
    </row>
    <row r="18" spans="1:10" ht="15.95" customHeight="1" x14ac:dyDescent="0.25">
      <c r="A18" s="74" t="s">
        <v>41</v>
      </c>
      <c r="B18" s="45"/>
      <c r="C18" s="45"/>
      <c r="D18" s="45"/>
      <c r="E18" s="45"/>
      <c r="F18" s="45"/>
      <c r="G18" s="45"/>
      <c r="H18" s="45"/>
      <c r="I18" s="45"/>
      <c r="J18" s="45"/>
    </row>
    <row r="19" spans="1:10" ht="15.95" customHeight="1" thickBot="1" x14ac:dyDescent="0.3"/>
    <row r="20" spans="1:10" ht="15.95" customHeight="1" x14ac:dyDescent="0.25">
      <c r="A20" s="8" t="s">
        <v>24</v>
      </c>
      <c r="B20" s="80" t="s">
        <v>42</v>
      </c>
      <c r="C20" s="69"/>
      <c r="D20" s="69"/>
      <c r="E20" s="69"/>
      <c r="F20" s="69"/>
      <c r="G20" s="70"/>
      <c r="H20" s="81" t="s">
        <v>43</v>
      </c>
      <c r="I20" s="69"/>
      <c r="J20" s="79"/>
    </row>
    <row r="21" spans="1:10" ht="48" customHeight="1" x14ac:dyDescent="0.25">
      <c r="A21" s="19" t="s">
        <v>44</v>
      </c>
      <c r="B21" s="77" t="s">
        <v>137</v>
      </c>
      <c r="C21" s="64"/>
      <c r="D21" s="64"/>
      <c r="E21" s="64"/>
      <c r="F21" s="64"/>
      <c r="G21" s="42"/>
      <c r="H21" s="63" t="s">
        <v>138</v>
      </c>
      <c r="I21" s="64"/>
      <c r="J21" s="65"/>
    </row>
    <row r="22" spans="1:10" ht="48" customHeight="1" x14ac:dyDescent="0.25">
      <c r="A22" s="19" t="s">
        <v>45</v>
      </c>
      <c r="B22" s="77" t="s">
        <v>139</v>
      </c>
      <c r="C22" s="64"/>
      <c r="D22" s="64"/>
      <c r="E22" s="64"/>
      <c r="F22" s="64"/>
      <c r="G22" s="42"/>
      <c r="H22" s="63" t="s">
        <v>138</v>
      </c>
      <c r="I22" s="64"/>
      <c r="J22" s="65"/>
    </row>
    <row r="23" spans="1:10" ht="48" customHeight="1" x14ac:dyDescent="0.25">
      <c r="A23" s="20"/>
      <c r="B23" s="75"/>
      <c r="C23" s="64"/>
      <c r="D23" s="64"/>
      <c r="E23" s="64"/>
      <c r="F23" s="64"/>
      <c r="G23" s="42"/>
      <c r="H23" s="63"/>
      <c r="I23" s="64"/>
      <c r="J23" s="65"/>
    </row>
    <row r="24" spans="1:10" ht="48" customHeight="1" x14ac:dyDescent="0.25">
      <c r="A24" s="20"/>
      <c r="B24" s="75"/>
      <c r="C24" s="64"/>
      <c r="D24" s="64"/>
      <c r="E24" s="64"/>
      <c r="F24" s="64"/>
      <c r="G24" s="42"/>
      <c r="H24" s="63"/>
      <c r="I24" s="64"/>
      <c r="J24" s="65"/>
    </row>
    <row r="25" spans="1:10" ht="48" customHeight="1" x14ac:dyDescent="0.25">
      <c r="A25" s="20"/>
      <c r="B25" s="75"/>
      <c r="C25" s="64"/>
      <c r="D25" s="64"/>
      <c r="E25" s="64"/>
      <c r="F25" s="64"/>
      <c r="G25" s="42"/>
      <c r="H25" s="63"/>
      <c r="I25" s="64"/>
      <c r="J25" s="65"/>
    </row>
    <row r="26" spans="1:10" ht="48" customHeight="1" x14ac:dyDescent="0.25">
      <c r="A26" s="20"/>
      <c r="B26" s="75"/>
      <c r="C26" s="64"/>
      <c r="D26" s="64"/>
      <c r="E26" s="64"/>
      <c r="F26" s="64"/>
      <c r="G26" s="42"/>
      <c r="H26" s="63"/>
      <c r="I26" s="64"/>
      <c r="J26" s="65"/>
    </row>
    <row r="28" spans="1:10" ht="102" customHeight="1" x14ac:dyDescent="0.25">
      <c r="A28" s="76" t="s">
        <v>51</v>
      </c>
      <c r="B28" s="45"/>
      <c r="C28" s="45"/>
      <c r="D28" s="45"/>
      <c r="E28" s="45"/>
      <c r="F28" s="45"/>
      <c r="G28" s="45"/>
      <c r="H28" s="45"/>
      <c r="I28" s="45"/>
      <c r="J28" s="45"/>
    </row>
    <row r="31" spans="1:10" x14ac:dyDescent="0.25">
      <c r="A31" s="72" t="s">
        <v>46</v>
      </c>
      <c r="B31" s="45"/>
      <c r="C31" s="45"/>
      <c r="D31" s="45"/>
      <c r="E31" s="73" t="s">
        <v>140</v>
      </c>
      <c r="F31" s="45"/>
      <c r="G31" s="45"/>
      <c r="H31" s="45"/>
      <c r="I31" s="45"/>
      <c r="J31" s="45"/>
    </row>
    <row r="33" spans="1:10" x14ac:dyDescent="0.25">
      <c r="A33" s="72" t="s">
        <v>47</v>
      </c>
      <c r="B33" s="45"/>
      <c r="C33" s="45"/>
      <c r="D33" s="45"/>
      <c r="E33" s="73" t="s">
        <v>135</v>
      </c>
      <c r="F33" s="45"/>
      <c r="G33" s="45"/>
      <c r="H33" s="45"/>
      <c r="I33" s="45"/>
      <c r="J33" s="45"/>
    </row>
    <row r="80" spans="1:1" ht="15.75" x14ac:dyDescent="0.25">
      <c r="A80" t="s">
        <v>48</v>
      </c>
    </row>
  </sheetData>
  <mergeCells count="54">
    <mergeCell ref="F15:H15"/>
    <mergeCell ref="C6:E6"/>
    <mergeCell ref="F6:H6"/>
    <mergeCell ref="F5:H5"/>
    <mergeCell ref="F8:H8"/>
    <mergeCell ref="C14:E14"/>
    <mergeCell ref="E31:J31"/>
    <mergeCell ref="C13:E13"/>
    <mergeCell ref="B23:G23"/>
    <mergeCell ref="I12:J12"/>
    <mergeCell ref="I7:J7"/>
    <mergeCell ref="H26:J26"/>
    <mergeCell ref="B25:G25"/>
    <mergeCell ref="B20:G20"/>
    <mergeCell ref="H20:J20"/>
    <mergeCell ref="I8:J8"/>
    <mergeCell ref="A8:B8"/>
    <mergeCell ref="A10:K10"/>
    <mergeCell ref="B24:G24"/>
    <mergeCell ref="I14:J14"/>
    <mergeCell ref="A14:B14"/>
    <mergeCell ref="H25:J25"/>
    <mergeCell ref="A33:D33"/>
    <mergeCell ref="C15:E15"/>
    <mergeCell ref="A31:D31"/>
    <mergeCell ref="I13:J13"/>
    <mergeCell ref="A12:B12"/>
    <mergeCell ref="H24:J24"/>
    <mergeCell ref="E33:J33"/>
    <mergeCell ref="H23:J23"/>
    <mergeCell ref="A18:J18"/>
    <mergeCell ref="F13:H13"/>
    <mergeCell ref="B26:G26"/>
    <mergeCell ref="H21:J21"/>
    <mergeCell ref="A28:J28"/>
    <mergeCell ref="B22:G22"/>
    <mergeCell ref="B21:G21"/>
    <mergeCell ref="A15:B15"/>
    <mergeCell ref="A2:K3"/>
    <mergeCell ref="A6:B6"/>
    <mergeCell ref="H22:J22"/>
    <mergeCell ref="C8:E8"/>
    <mergeCell ref="I15:J15"/>
    <mergeCell ref="C12:E12"/>
    <mergeCell ref="I5:J5"/>
    <mergeCell ref="A13:B13"/>
    <mergeCell ref="F12:H12"/>
    <mergeCell ref="C5:E5"/>
    <mergeCell ref="A7:B7"/>
    <mergeCell ref="I6:J6"/>
    <mergeCell ref="A5:B5"/>
    <mergeCell ref="F7:H7"/>
    <mergeCell ref="F14:H14"/>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Automobilių 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Ramūnas Valiulis</cp:lastModifiedBy>
  <cp:lastPrinted>2025-07-03T08:30:38Z</cp:lastPrinted>
  <dcterms:created xsi:type="dcterms:W3CDTF">2023-04-04T12:16:45Z</dcterms:created>
  <dcterms:modified xsi:type="dcterms:W3CDTF">2025-07-04T08:02:04Z</dcterms:modified>
</cp:coreProperties>
</file>