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3\Ignitis (905) NK Radviliškio TP 110-10 kV\5. Pasiūlymas\02 Galutinis\"/>
    </mc:Choice>
  </mc:AlternateContent>
  <xr:revisionPtr revIDLastSave="0" documentId="13_ncr:1_{D498C472-4264-41DC-9900-90CC64E42232}" xr6:coauthVersionLast="47" xr6:coauthVersionMax="47" xr10:uidLastSave="{00000000-0000-0000-0000-000000000000}"/>
  <bookViews>
    <workbookView xWindow="28680" yWindow="-120" windowWidth="29040" windowHeight="15840" xr2:uid="{00000000-000D-0000-FFFF-FFFF00000000}"/>
  </bookViews>
  <sheets>
    <sheet name="SDKŽ" sheetId="3" r:id="rId1"/>
  </sheets>
  <calcPr calcId="181029"/>
</workbook>
</file>

<file path=xl/calcChain.xml><?xml version="1.0" encoding="utf-8"?>
<calcChain xmlns="http://schemas.openxmlformats.org/spreadsheetml/2006/main">
  <c r="F12" i="3" l="1"/>
  <c r="F11" i="3"/>
  <c r="F10" i="3"/>
  <c r="F7" i="3"/>
  <c r="F9" i="3"/>
  <c r="F6" i="3"/>
  <c r="F5" i="3"/>
  <c r="F8" i="3" l="1"/>
  <c r="F4" i="3"/>
  <c r="F13" i="3" l="1"/>
  <c r="F15" i="3" s="1"/>
  <c r="F14" i="3" s="1"/>
</calcChain>
</file>

<file path=xl/sharedStrings.xml><?xml version="1.0" encoding="utf-8"?>
<sst xmlns="http://schemas.openxmlformats.org/spreadsheetml/2006/main" count="37" uniqueCount="32">
  <si>
    <t>Eil. Nr.</t>
  </si>
  <si>
    <t>Darbų pavadinimas</t>
  </si>
  <si>
    <t>Mato vnt.</t>
  </si>
  <si>
    <t>PVM, 21%</t>
  </si>
  <si>
    <t>Sustambintų darbų kiekių žiniaraštis</t>
  </si>
  <si>
    <t>Viso Eur be PVM</t>
  </si>
  <si>
    <t>Viso Eur su PVM</t>
  </si>
  <si>
    <t>1.2.</t>
  </si>
  <si>
    <t xml:space="preserve">1.1. </t>
  </si>
  <si>
    <t>Elektrotechnikos dalis</t>
  </si>
  <si>
    <t>Relinės apsaugos ir automatikos dalis</t>
  </si>
  <si>
    <t>2.</t>
  </si>
  <si>
    <t>2.1.</t>
  </si>
  <si>
    <t>kompl.</t>
  </si>
  <si>
    <t>vnt.</t>
  </si>
  <si>
    <t>1.3.</t>
  </si>
  <si>
    <t>Kiekis</t>
  </si>
  <si>
    <t>Mato vnt. įkainis 
Eur be PVM</t>
  </si>
  <si>
    <t>Suma Eur be PVM</t>
  </si>
  <si>
    <t>1.</t>
  </si>
  <si>
    <t>2.2.</t>
  </si>
  <si>
    <t>2.3.</t>
  </si>
  <si>
    <t>2.4.</t>
  </si>
  <si>
    <t>Elektros renginių (galios transformatorių T-1 ir T-2) Gedimino g. 52b, Radviliškio m., rekonstravimo projektas</t>
  </si>
  <si>
    <t>Nusileidimų ir jungčių išmontavimas</t>
  </si>
  <si>
    <t>Nusileidimų ir jungčių montavimas</t>
  </si>
  <si>
    <t>Elektrotechninių įrenginių paleidimo derinimo darbai</t>
  </si>
  <si>
    <t>Kopleksiniai perdavimo tinklo relinės apsaugos bandymai</t>
  </si>
  <si>
    <t>Radviliškio TP ST-101 ir ST-102 grandinių bandymų ir testavimų darbai</t>
  </si>
  <si>
    <t>Radviliškio TP ST-101 ir ST-102 koeficientų keitimas</t>
  </si>
  <si>
    <t>PT TSPĮ konfigūravimo ir derinimo darbai bei kompleksiniai bandymai</t>
  </si>
  <si>
    <t>Pastabos:
 1. Visi darbai (tame tarpe įranga ir medžiagos), nepaisant to, ar jie yra įtraukti į sąnaudų kiekių žiniaraštį, ar ne, bet jie pagrįstai yra laikomi būtinais objekto pilnavertiškam funkcionavimui, privalo būti atlikti rangovo.
 2. Medžiagos ir jų kiekiai tikslinami darbo projekto metu.
3. Už atliktus darbus bus apmokama Bendrųjų sutarties sąlygų 7.1 p. nustatyta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</si>
</sst>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name val="Arial"/>
      <family val="2"/>
      <charset val="186"/>
    </font>
    <font>
      <sz val="11"/>
      <color theme="1"/>
      <name val="Arial"/>
      <family val="2"/>
      <charset val="186"/>
    </font>
    <font>
      <b/>
      <sz val="11"/>
      <color theme="1"/>
      <name val="Arial"/>
      <family val="2"/>
      <charset val="186"/>
    </font>
    <font>
      <sz val="11"/>
      <color theme="0"/>
      <name val="Arial"/>
      <family val="2"/>
      <charset val="186"/>
    </font>
    <font>
      <sz val="11"/>
      <color rgb="FFFF0000"/>
      <name val="Arial"/>
      <family val="2"/>
      <charset val="186"/>
    </font>
    <font>
      <b/>
      <sz val="11"/>
      <name val="Trebuchet MS"/>
      <family val="2"/>
      <charset val="186"/>
    </font>
    <font>
      <sz val="11"/>
      <name val="Trebuchet MS"/>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s>
  <cellStyleXfs count="1">
    <xf numFmtId="0" fontId="0" fillId="0" borderId="0"/>
  </cellStyleXfs>
  <cellXfs count="39">
    <xf numFmtId="0" fontId="0" fillId="0" borderId="0" xfId="0"/>
    <xf numFmtId="0" fontId="1" fillId="3" borderId="1" xfId="0" applyFont="1" applyFill="1" applyBorder="1" applyAlignment="1">
      <alignment horizontal="center" vertical="center" wrapText="1"/>
    </xf>
    <xf numFmtId="0" fontId="4" fillId="0" borderId="0" xfId="0" applyFont="1" applyAlignment="1">
      <alignment wrapText="1"/>
    </xf>
    <xf numFmtId="0" fontId="4" fillId="0" borderId="0" xfId="0" applyFont="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xf numFmtId="0" fontId="1" fillId="3" borderId="2" xfId="0" applyFont="1" applyFill="1" applyBorder="1" applyAlignment="1">
      <alignment horizontal="center" vertical="center" wrapText="1"/>
    </xf>
    <xf numFmtId="0" fontId="2" fillId="0" borderId="0" xfId="0" applyFont="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vertical="center" wrapText="1"/>
    </xf>
    <xf numFmtId="0" fontId="7" fillId="4" borderId="4" xfId="0" applyFont="1" applyFill="1" applyBorder="1" applyAlignment="1">
      <alignment horizontal="center" vertical="center" wrapText="1"/>
    </xf>
    <xf numFmtId="0" fontId="1" fillId="2" borderId="4" xfId="0" applyFont="1" applyFill="1" applyBorder="1" applyAlignment="1">
      <alignment horizontal="right" vertical="center" wrapText="1"/>
    </xf>
    <xf numFmtId="0" fontId="7" fillId="2" borderId="5" xfId="0" applyFont="1" applyFill="1" applyBorder="1" applyAlignment="1">
      <alignment horizontal="center" vertical="center" wrapText="1"/>
    </xf>
    <xf numFmtId="0" fontId="1" fillId="3" borderId="2" xfId="0" applyFont="1" applyFill="1" applyBorder="1" applyAlignment="1">
      <alignment horizontal="right" vertical="center" wrapText="1"/>
    </xf>
    <xf numFmtId="0" fontId="7"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 fillId="2" borderId="8"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11" xfId="0" applyFont="1" applyFill="1" applyBorder="1" applyAlignment="1">
      <alignment horizontal="right" vertical="center" wrapText="1"/>
    </xf>
    <xf numFmtId="0" fontId="1" fillId="2" borderId="12" xfId="0" applyFont="1" applyFill="1" applyBorder="1" applyAlignment="1">
      <alignment horizontal="right" vertical="center" wrapText="1"/>
    </xf>
    <xf numFmtId="0" fontId="1" fillId="2" borderId="13" xfId="0" applyFont="1" applyFill="1" applyBorder="1" applyAlignment="1">
      <alignment horizontal="right" vertical="center" wrapText="1"/>
    </xf>
    <xf numFmtId="0" fontId="1" fillId="2" borderId="14" xfId="0" applyFont="1" applyFill="1" applyBorder="1" applyAlignment="1">
      <alignment horizontal="right" vertical="center" wrapText="1"/>
    </xf>
    <xf numFmtId="0" fontId="1" fillId="2" borderId="15" xfId="0" applyFont="1" applyFill="1" applyBorder="1" applyAlignment="1">
      <alignment horizontal="right" vertical="center" wrapText="1"/>
    </xf>
    <xf numFmtId="0" fontId="1" fillId="2" borderId="16" xfId="0" applyFont="1" applyFill="1" applyBorder="1" applyAlignment="1">
      <alignment horizontal="right" vertical="center" wrapText="1"/>
    </xf>
    <xf numFmtId="0" fontId="7" fillId="2" borderId="0" xfId="0" applyFont="1" applyFill="1" applyAlignment="1">
      <alignment horizontal="center" vertical="center" wrapText="1"/>
    </xf>
    <xf numFmtId="0" fontId="7" fillId="2" borderId="9" xfId="0" applyFont="1" applyFill="1" applyBorder="1" applyAlignment="1">
      <alignment vertical="center" wrapText="1"/>
    </xf>
    <xf numFmtId="0" fontId="7" fillId="2" borderId="18"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wrapText="1"/>
    </xf>
    <xf numFmtId="0" fontId="1" fillId="3" borderId="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0" fillId="0" borderId="6" xfId="0"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8"/>
  <sheetViews>
    <sheetView tabSelected="1" zoomScale="85" zoomScaleNormal="85" workbookViewId="0">
      <pane ySplit="2" topLeftCell="A3" activePane="bottomLeft" state="frozen"/>
      <selection pane="bottomLeft" activeCell="B8" sqref="B8:E8"/>
    </sheetView>
  </sheetViews>
  <sheetFormatPr defaultColWidth="9.28515625" defaultRowHeight="15" x14ac:dyDescent="0.25"/>
  <cols>
    <col min="1" max="1" width="8.7109375" style="9" customWidth="1"/>
    <col min="2" max="2" width="45.7109375" style="4" customWidth="1"/>
    <col min="3" max="3" width="21.7109375" style="4" customWidth="1"/>
    <col min="4" max="6" width="18.7109375" style="4" customWidth="1"/>
    <col min="7" max="10" width="9.28515625" customWidth="1"/>
    <col min="11" max="21" width="9.28515625" style="4" customWidth="1"/>
    <col min="22" max="25" width="9.28515625" style="3"/>
    <col min="26" max="26" width="9.28515625" style="7"/>
    <col min="27" max="16384" width="9.28515625" style="4"/>
  </cols>
  <sheetData>
    <row r="1" spans="1:25" ht="15.75" thickBot="1" x14ac:dyDescent="0.3">
      <c r="A1" s="33" t="s">
        <v>4</v>
      </c>
      <c r="B1" s="33"/>
      <c r="C1" s="33"/>
      <c r="D1" s="33"/>
      <c r="E1" s="33"/>
      <c r="F1" s="33"/>
      <c r="V1" s="2"/>
      <c r="W1" s="2"/>
      <c r="X1" s="2"/>
    </row>
    <row r="2" spans="1:25" ht="30.75" thickBot="1" x14ac:dyDescent="0.3">
      <c r="A2" s="1" t="s">
        <v>0</v>
      </c>
      <c r="B2" s="8" t="s">
        <v>1</v>
      </c>
      <c r="C2" s="8" t="s">
        <v>2</v>
      </c>
      <c r="D2" s="8" t="s">
        <v>16</v>
      </c>
      <c r="E2" s="8" t="s">
        <v>17</v>
      </c>
      <c r="F2" s="1" t="s">
        <v>18</v>
      </c>
      <c r="V2" s="2"/>
      <c r="W2" s="2"/>
      <c r="X2" s="2"/>
    </row>
    <row r="3" spans="1:25" ht="35.65" customHeight="1" thickBot="1" x14ac:dyDescent="0.3">
      <c r="A3" s="31"/>
      <c r="B3" s="34" t="s">
        <v>23</v>
      </c>
      <c r="C3" s="35"/>
      <c r="D3" s="35"/>
      <c r="E3" s="35"/>
      <c r="F3" s="36"/>
      <c r="V3" s="2"/>
      <c r="W3" s="2"/>
      <c r="X3" s="2"/>
    </row>
    <row r="4" spans="1:25" ht="15.75" customHeight="1" thickBot="1" x14ac:dyDescent="0.3">
      <c r="A4" s="17" t="s">
        <v>19</v>
      </c>
      <c r="B4" s="37" t="s">
        <v>9</v>
      </c>
      <c r="C4" s="38"/>
      <c r="D4" s="38"/>
      <c r="E4" s="38"/>
      <c r="F4" s="15">
        <f>SUM(F5:F7)</f>
        <v>28000</v>
      </c>
    </row>
    <row r="5" spans="1:25" ht="16.5" x14ac:dyDescent="0.25">
      <c r="A5" s="16" t="s">
        <v>8</v>
      </c>
      <c r="B5" s="11" t="s">
        <v>24</v>
      </c>
      <c r="C5" s="10" t="s">
        <v>14</v>
      </c>
      <c r="D5" s="10">
        <v>2</v>
      </c>
      <c r="E5" s="12">
        <v>3500</v>
      </c>
      <c r="F5" s="14">
        <f>D5*E5</f>
        <v>7000</v>
      </c>
      <c r="V5" s="2">
        <v>1</v>
      </c>
      <c r="W5" s="2"/>
      <c r="X5" s="2"/>
    </row>
    <row r="6" spans="1:25" ht="16.5" x14ac:dyDescent="0.25">
      <c r="A6" s="10" t="s">
        <v>7</v>
      </c>
      <c r="B6" s="11" t="s">
        <v>25</v>
      </c>
      <c r="C6" s="10" t="s">
        <v>14</v>
      </c>
      <c r="D6" s="10">
        <v>2</v>
      </c>
      <c r="E6" s="12">
        <v>5500</v>
      </c>
      <c r="F6" s="14">
        <f t="shared" ref="F6:F7" si="0">D6*E6</f>
        <v>11000</v>
      </c>
      <c r="V6" s="2"/>
      <c r="W6" s="2"/>
      <c r="X6" s="2"/>
      <c r="Y6" s="2"/>
    </row>
    <row r="7" spans="1:25" ht="33.75" thickBot="1" x14ac:dyDescent="0.3">
      <c r="A7" s="28" t="s">
        <v>15</v>
      </c>
      <c r="B7" s="29" t="s">
        <v>26</v>
      </c>
      <c r="C7" s="18" t="s">
        <v>13</v>
      </c>
      <c r="D7" s="18">
        <v>1</v>
      </c>
      <c r="E7" s="19">
        <v>10000</v>
      </c>
      <c r="F7" s="30">
        <f t="shared" si="0"/>
        <v>10000</v>
      </c>
      <c r="V7" s="2"/>
      <c r="W7" s="2"/>
      <c r="X7" s="2"/>
      <c r="Y7" s="2"/>
    </row>
    <row r="8" spans="1:25" ht="17.25" thickBot="1" x14ac:dyDescent="0.3">
      <c r="A8" s="17" t="s">
        <v>11</v>
      </c>
      <c r="B8" s="37" t="s">
        <v>10</v>
      </c>
      <c r="C8" s="38"/>
      <c r="D8" s="38"/>
      <c r="E8" s="38"/>
      <c r="F8" s="15">
        <f>SUM(F9:F12)</f>
        <v>37000</v>
      </c>
      <c r="L8" s="5"/>
      <c r="M8" s="6"/>
      <c r="N8" s="6"/>
      <c r="O8" s="6"/>
      <c r="V8" s="2">
        <v>2</v>
      </c>
      <c r="W8" s="2"/>
      <c r="X8" s="2"/>
      <c r="Y8" s="2"/>
    </row>
    <row r="9" spans="1:25" ht="33" x14ac:dyDescent="0.25">
      <c r="A9" s="10" t="s">
        <v>12</v>
      </c>
      <c r="B9" s="11" t="s">
        <v>27</v>
      </c>
      <c r="C9" s="10" t="s">
        <v>13</v>
      </c>
      <c r="D9" s="10">
        <v>1</v>
      </c>
      <c r="E9" s="12">
        <v>15000</v>
      </c>
      <c r="F9" s="14">
        <f>D9*E9</f>
        <v>15000</v>
      </c>
      <c r="L9" s="5"/>
      <c r="M9" s="6"/>
      <c r="N9" s="6"/>
      <c r="O9" s="6"/>
      <c r="V9" s="2">
        <v>2</v>
      </c>
      <c r="W9" s="2">
        <v>1</v>
      </c>
      <c r="X9" s="2"/>
      <c r="Y9" s="2"/>
    </row>
    <row r="10" spans="1:25" ht="33" x14ac:dyDescent="0.25">
      <c r="A10" s="10" t="s">
        <v>20</v>
      </c>
      <c r="B10" s="11" t="s">
        <v>28</v>
      </c>
      <c r="C10" s="10" t="s">
        <v>13</v>
      </c>
      <c r="D10" s="10">
        <v>1</v>
      </c>
      <c r="E10" s="12">
        <v>3000</v>
      </c>
      <c r="F10" s="14">
        <f>D10*E10</f>
        <v>3000</v>
      </c>
      <c r="L10" s="5"/>
      <c r="M10" s="6"/>
      <c r="N10" s="6"/>
      <c r="O10" s="6"/>
      <c r="V10" s="2"/>
      <c r="W10" s="2"/>
      <c r="X10" s="2"/>
      <c r="Y10" s="2"/>
    </row>
    <row r="11" spans="1:25" ht="33" x14ac:dyDescent="0.25">
      <c r="A11" s="10" t="s">
        <v>21</v>
      </c>
      <c r="B11" s="11" t="s">
        <v>29</v>
      </c>
      <c r="C11" s="10" t="s">
        <v>13</v>
      </c>
      <c r="D11" s="10">
        <v>1</v>
      </c>
      <c r="E11" s="12">
        <v>2000</v>
      </c>
      <c r="F11" s="14">
        <f>D11*E11</f>
        <v>2000</v>
      </c>
      <c r="L11" s="5"/>
      <c r="M11" s="6"/>
      <c r="N11" s="6"/>
      <c r="O11" s="6"/>
      <c r="V11" s="2"/>
      <c r="W11" s="2"/>
      <c r="X11" s="2"/>
      <c r="Y11" s="2"/>
    </row>
    <row r="12" spans="1:25" ht="33.75" thickBot="1" x14ac:dyDescent="0.3">
      <c r="A12" s="10" t="s">
        <v>22</v>
      </c>
      <c r="B12" s="11" t="s">
        <v>30</v>
      </c>
      <c r="C12" s="10" t="s">
        <v>13</v>
      </c>
      <c r="D12" s="10">
        <v>1</v>
      </c>
      <c r="E12" s="12">
        <v>17000</v>
      </c>
      <c r="F12" s="14">
        <f>D12*E12</f>
        <v>17000</v>
      </c>
      <c r="L12" s="5"/>
      <c r="M12" s="6"/>
      <c r="N12" s="6"/>
      <c r="O12" s="6"/>
      <c r="V12" s="2"/>
      <c r="W12" s="2"/>
      <c r="X12" s="2"/>
      <c r="Y12" s="2"/>
    </row>
    <row r="13" spans="1:25" x14ac:dyDescent="0.25">
      <c r="A13" s="4"/>
      <c r="D13" s="21" t="s">
        <v>5</v>
      </c>
      <c r="E13" s="20"/>
      <c r="F13" s="25">
        <f>F4+F8</f>
        <v>65000</v>
      </c>
      <c r="M13" s="5"/>
      <c r="N13" s="6"/>
      <c r="O13" s="6"/>
      <c r="P13" s="6"/>
      <c r="V13" s="2"/>
      <c r="W13" s="2"/>
      <c r="X13" s="2"/>
    </row>
    <row r="14" spans="1:25" x14ac:dyDescent="0.25">
      <c r="A14" s="4"/>
      <c r="D14" s="22" t="s">
        <v>3</v>
      </c>
      <c r="E14" s="13"/>
      <c r="F14" s="26">
        <f>F15-F13</f>
        <v>13650</v>
      </c>
    </row>
    <row r="15" spans="1:25" ht="15.75" thickBot="1" x14ac:dyDescent="0.3">
      <c r="A15" s="4"/>
      <c r="D15" s="23" t="s">
        <v>6</v>
      </c>
      <c r="E15" s="24"/>
      <c r="F15" s="27">
        <f>F13*1.21</f>
        <v>78650</v>
      </c>
    </row>
    <row r="18" spans="2:2" ht="143.25" x14ac:dyDescent="0.25">
      <c r="B18" s="32" t="s">
        <v>31</v>
      </c>
    </row>
  </sheetData>
  <mergeCells count="4">
    <mergeCell ref="A1:F1"/>
    <mergeCell ref="B3:F3"/>
    <mergeCell ref="B4:E4"/>
    <mergeCell ref="B8:E8"/>
  </mergeCells>
  <pageMargins left="0.7" right="0.7" top="0.75" bottom="0.75" header="0.3" footer="0.3"/>
  <pageSetup paperSize="9" orientation="portrait" r:id="rId1"/>
  <headerFooter>
    <oddHeader>&amp;R&amp;"Calibri"&amp;10&amp;K000000 VIEŠO NAUDOJIMO&amp;1#_x000D_</oddHeader>
  </headerFooter>
  <ignoredErrors>
    <ignoredError sqref="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7338357C8D9094991ACA495C861E4BA" ma:contentTypeVersion="5" ma:contentTypeDescription="Kurkite naują dokumentą." ma:contentTypeScope="" ma:versionID="3118d2b58cafbce7a7eb89b2461885d4">
  <xsd:schema xmlns:xsd="http://www.w3.org/2001/XMLSchema" xmlns:xs="http://www.w3.org/2001/XMLSchema" xmlns:p="http://schemas.microsoft.com/office/2006/metadata/properties" xmlns:ns2="adb9560f-3459-4027-90b9-4d7f289acbd5" xmlns:ns3="0e57d4a8-f273-49e1-b72c-27cb406c2998" targetNamespace="http://schemas.microsoft.com/office/2006/metadata/properties" ma:root="true" ma:fieldsID="010c32ee191d426db37b80ab1a195c73" ns2:_="" ns3:_="">
    <xsd:import namespace="adb9560f-3459-4027-90b9-4d7f289acbd5"/>
    <xsd:import namespace="0e57d4a8-f273-49e1-b72c-27cb406c299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9560f-3459-4027-90b9-4d7f289ac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57d4a8-f273-49e1-b72c-27cb406c2998"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201AE0-7882-47D2-8177-6875303BE7E0}">
  <ds:schemaRefs>
    <ds:schemaRef ds:uri="http://schemas.microsoft.com/sharepoint/v3/contenttype/forms"/>
  </ds:schemaRefs>
</ds:datastoreItem>
</file>

<file path=customXml/itemProps2.xml><?xml version="1.0" encoding="utf-8"?>
<ds:datastoreItem xmlns:ds="http://schemas.openxmlformats.org/officeDocument/2006/customXml" ds:itemID="{5290F656-1592-478B-838E-8378C5DBC3A5}">
  <ds:schemaRefs>
    <ds:schemaRef ds:uri="http://schemas.microsoft.com/office/2006/metadata/properties"/>
    <ds:schemaRef ds:uri="http://schemas.microsoft.com/office/infopath/2007/PartnerControls"/>
    <ds:schemaRef ds:uri="58896280-883f-49e1-8f2c-86b01e3ff616"/>
  </ds:schemaRefs>
</ds:datastoreItem>
</file>

<file path=customXml/itemProps3.xml><?xml version="1.0" encoding="utf-8"?>
<ds:datastoreItem xmlns:ds="http://schemas.openxmlformats.org/officeDocument/2006/customXml" ds:itemID="{6FC5DEE2-4C11-40DE-8E35-76808C5A8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9560f-3459-4027-90b9-4d7f289acbd5"/>
    <ds:schemaRef ds:uri="0e57d4a8-f273-49e1-b72c-27cb406c29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Raimondas Kulevičius</cp:lastModifiedBy>
  <cp:lastPrinted>2014-12-15T14:21:14Z</cp:lastPrinted>
  <dcterms:created xsi:type="dcterms:W3CDTF">2013-08-02T07:05:12Z</dcterms:created>
  <dcterms:modified xsi:type="dcterms:W3CDTF">2023-11-16T06:02:05Z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0x01010077338357C8D9094991ACA495C861E4BA</vt:lpwstr>
  </property>
  <property fmtid="{D5CDD505-2E9C-101B-9397-08002B2CF9AE}" pid="3" name="_dlc_DocIdItemGuid">
    <vt:lpwstr>cfecec4c-bbb1-4a6c-8349-f753248d873b</vt:lpwstr>
  </property>
  <property fmtid="{D5CDD505-2E9C-101B-9397-08002B2CF9AE}" pid="4" name="MSIP_Label_7058e6ed-1f62-4b3b-a413-1541f2aa482f_Enabled">
    <vt:lpwstr>true</vt:lpwstr>
  </property>
  <property fmtid="{D5CDD505-2E9C-101B-9397-08002B2CF9AE}" pid="5" name="MSIP_Label_7058e6ed-1f62-4b3b-a413-1541f2aa482f_SetDate">
    <vt:lpwstr>2023-04-17T11:41:46Z</vt:lpwstr>
  </property>
  <property fmtid="{D5CDD505-2E9C-101B-9397-08002B2CF9AE}" pid="6" name="MSIP_Label_7058e6ed-1f62-4b3b-a413-1541f2aa482f_Method">
    <vt:lpwstr>Privileged</vt:lpwstr>
  </property>
  <property fmtid="{D5CDD505-2E9C-101B-9397-08002B2CF9AE}" pid="7" name="MSIP_Label_7058e6ed-1f62-4b3b-a413-1541f2aa482f_Name">
    <vt:lpwstr>VIEŠA</vt:lpwstr>
  </property>
  <property fmtid="{D5CDD505-2E9C-101B-9397-08002B2CF9AE}" pid="8" name="MSIP_Label_7058e6ed-1f62-4b3b-a413-1541f2aa482f_SiteId">
    <vt:lpwstr>86bcf768-7bcf-4cd6-b041-b219988b7a9c</vt:lpwstr>
  </property>
  <property fmtid="{D5CDD505-2E9C-101B-9397-08002B2CF9AE}" pid="9" name="MSIP_Label_7058e6ed-1f62-4b3b-a413-1541f2aa482f_ActionId">
    <vt:lpwstr>2d73f4a9-3fb3-4400-897c-5a13603dc009</vt:lpwstr>
  </property>
  <property fmtid="{D5CDD505-2E9C-101B-9397-08002B2CF9AE}" pid="10" name="MSIP_Label_7058e6ed-1f62-4b3b-a413-1541f2aa482f_ContentBits">
    <vt:lpwstr>0</vt:lpwstr>
  </property>
</Properties>
</file>