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defaultThemeVersion="124226"/>
  <mc:AlternateContent xmlns:mc="http://schemas.openxmlformats.org/markup-compatibility/2006">
    <mc:Choice Requires="x15">
      <x15ac:absPath xmlns:x15ac="http://schemas.microsoft.com/office/spreadsheetml/2010/11/ac" url="http://esodlx.elencorp.lt/DocLogix/Attachments/Current/(_REGISTRAS_ (7729))/22SU-S (73996050)/22SU-S-1684/"/>
    </mc:Choice>
  </mc:AlternateContent>
  <xr:revisionPtr revIDLastSave="0" documentId="13_ncr:101_{C7D4ECC8-3322-4F30-84F1-5716BDFBD7B6}" xr6:coauthVersionLast="47" xr6:coauthVersionMax="47" xr10:uidLastSave="{00000000-0000-0000-0000-000000000000}"/>
  <bookViews>
    <workbookView xWindow="-28920" yWindow="-30" windowWidth="29040" windowHeight="15840" xr2:uid="{00000000-000D-0000-FFFF-FFFF00000000}"/>
  </bookViews>
  <sheets>
    <sheet name="Suvestinė" sheetId="5"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5" l="1"/>
  <c r="M10" i="5" s="1"/>
  <c r="K11" i="5"/>
  <c r="M11" i="5" s="1"/>
  <c r="K20" i="5"/>
  <c r="M20" i="5" s="1"/>
  <c r="K19" i="5"/>
  <c r="M19" i="5" s="1"/>
  <c r="K18" i="5"/>
  <c r="M18" i="5" s="1"/>
  <c r="K17" i="5"/>
  <c r="M17" i="5" s="1"/>
  <c r="K16" i="5"/>
  <c r="M16" i="5" s="1"/>
  <c r="K15" i="5"/>
  <c r="M15" i="5" s="1"/>
  <c r="K14" i="5"/>
  <c r="M14" i="5" s="1"/>
  <c r="K13" i="5"/>
  <c r="M13" i="5" s="1"/>
  <c r="K12" i="5"/>
  <c r="M12" i="5" s="1"/>
  <c r="K9" i="5"/>
  <c r="M9" i="5" s="1"/>
  <c r="K8" i="5"/>
  <c r="M8" i="5" s="1"/>
  <c r="K7" i="5"/>
  <c r="M7" i="5" s="1"/>
  <c r="K6" i="5"/>
  <c r="M6" i="5" s="1"/>
  <c r="K5" i="5"/>
  <c r="M5" i="5" s="1"/>
  <c r="M21" i="5" l="1"/>
  <c r="M22" i="5" l="1"/>
  <c r="M23" i="5" s="1"/>
</calcChain>
</file>

<file path=xl/sharedStrings.xml><?xml version="1.0" encoding="utf-8"?>
<sst xmlns="http://schemas.openxmlformats.org/spreadsheetml/2006/main" count="58" uniqueCount="48">
  <si>
    <t xml:space="preserve">EIL. NR. </t>
  </si>
  <si>
    <t>DARBAI</t>
  </si>
  <si>
    <t xml:space="preserve"> </t>
  </si>
  <si>
    <t>MATO VIENETAS</t>
  </si>
  <si>
    <t>vnt.</t>
  </si>
  <si>
    <t>Žaibosaugos troso keitimas</t>
  </si>
  <si>
    <t>Vilniaus</t>
  </si>
  <si>
    <t>m2</t>
  </si>
  <si>
    <t>Aviacinio apšvietimo lempų keitimas</t>
  </si>
  <si>
    <t>Bokšto vertikalumo atstatymas</t>
  </si>
  <si>
    <t>Bokšto vertikalumo geodezinė patikra</t>
  </si>
  <si>
    <t>Bokšto konstrukcijų perdažymas</t>
  </si>
  <si>
    <t>Klaipėdos</t>
  </si>
  <si>
    <t>Šiaulių</t>
  </si>
  <si>
    <t>Alytaus</t>
  </si>
  <si>
    <t>Kauno</t>
  </si>
  <si>
    <t>Utenos</t>
  </si>
  <si>
    <t>vnt</t>
  </si>
  <si>
    <t>m</t>
  </si>
  <si>
    <t>val</t>
  </si>
  <si>
    <t>Pamatų yrančių paviršių remontas</t>
  </si>
  <si>
    <t>Bokšto įžeminimo kontūro remontas</t>
  </si>
  <si>
    <t>Smulkus elektros instaliacijos remontas</t>
  </si>
  <si>
    <t>Smulkus metalo remonto (šaltkalvio) darbai</t>
  </si>
  <si>
    <t>Varžtinių sujungimų užveržimo momento patikra</t>
  </si>
  <si>
    <t xml:space="preserve">                                                                      </t>
  </si>
  <si>
    <t>Panevėžio (Kupiškio, Rokiškio r.)</t>
  </si>
  <si>
    <t>kmpl/bokštui</t>
  </si>
  <si>
    <t>Anteninių ar apšvietimo kabelių tvirtinimas</t>
  </si>
  <si>
    <t>Netinkamų jungčių keitimas naujomis</t>
  </si>
  <si>
    <t>Žaibosaugos trosų įtempimas, pitvirtinimas</t>
  </si>
  <si>
    <t>Vedlinės troso keitimas,  vnt/bokšto aukštis</t>
  </si>
  <si>
    <t>Vedlinės keitimas,           kmpl/bokšto aukštis</t>
  </si>
  <si>
    <t>6*</t>
  </si>
  <si>
    <t>30</t>
  </si>
  <si>
    <t>7**</t>
  </si>
  <si>
    <t>* Viso 4 kompl.: Vilniuje 1 kompl. 45 m aukščio bokštui. Alytuje 1 kompl. 30 m aukščio bokštui. Kaune 1 kompl. 38 m aukščio bokštui ir 1 kompl. 24 m aukščio bokštui.</t>
  </si>
  <si>
    <t>** Viso 2 vnt.: Šiauliuose 1 vnt. 40 m aukščio bokštui. Utenoje 1 vnt. 54 m aukščio bokštui.</t>
  </si>
  <si>
    <t>Įspėjamų ženklų tvirtinimas (1+2+2)</t>
  </si>
  <si>
    <t>Viso***</t>
  </si>
  <si>
    <t>*** Nurodytas preliminarus Darbų kiekis. Sutarties galiojimo laikotarpiu Užsakovas turi teisę koreguoti perkamų Darbų kiekį, neviršijant sutartyje nurodytos maksimalios Sutarties kainos. Užsakovas neįsipareigoja išpirkti viso Darbų kiekio ar bet kokios jų dalies.</t>
  </si>
  <si>
    <t>1 mato vnt. Įkainis EUR be PVM</t>
  </si>
  <si>
    <t>Kaina EUR be PVM</t>
  </si>
  <si>
    <t>Palyginamoji kaina EUR be PVM (P1)</t>
  </si>
  <si>
    <t>PVM</t>
  </si>
  <si>
    <t>Palyginamoji kaina EUR su PVM</t>
  </si>
  <si>
    <t xml:space="preserve">           PF Priedas Nr. 4 </t>
  </si>
  <si>
    <t>DARBŲ ĮKAINIŲ LENTELĖ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</si>
</sst>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0"/>
      <name val="Arial"/>
      <family val="2"/>
      <charset val="186"/>
    </font>
    <font>
      <sz val="11"/>
      <name val="Calibri"/>
      <family val="2"/>
      <charset val="186"/>
      <scheme val="minor"/>
    </font>
    <font>
      <sz val="11"/>
      <color theme="1"/>
      <name val="Arial"/>
      <family val="2"/>
      <charset val="186"/>
    </font>
    <font>
      <i/>
      <sz val="11"/>
      <color theme="1"/>
      <name val="Arial"/>
      <family val="2"/>
      <charset val="186"/>
    </font>
    <font>
      <b/>
      <sz val="11"/>
      <color theme="1"/>
      <name val="Arial"/>
      <family val="2"/>
      <charset val="186"/>
    </font>
    <font>
      <sz val="11"/>
      <name val="Arial"/>
      <family val="2"/>
      <charset val="186"/>
    </font>
    <font>
      <b/>
      <sz val="12"/>
      <color theme="1"/>
      <name val="Arial"/>
      <family val="2"/>
      <charset val="186"/>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1" fillId="0" borderId="0"/>
  </cellStyleXfs>
  <cellXfs count="34">
    <xf numFmtId="0" fontId="0" fillId="0" borderId="0" xfId="0"/>
    <xf numFmtId="0" fontId="0" fillId="0" borderId="0" xfId="0" applyAlignment="1">
      <alignment vertical="center"/>
    </xf>
    <xf numFmtId="0" fontId="2" fillId="0" borderId="0" xfId="0" applyFont="1"/>
    <xf numFmtId="0" fontId="3" fillId="0" borderId="0" xfId="0" applyFont="1"/>
    <xf numFmtId="0" fontId="4" fillId="0" borderId="0" xfId="0" applyFont="1"/>
    <xf numFmtId="0" fontId="3" fillId="0" borderId="1" xfId="0" applyFont="1" applyBorder="1" applyAlignment="1">
      <alignment horizontal="center"/>
    </xf>
    <xf numFmtId="0" fontId="3" fillId="0" borderId="1" xfId="0" applyFont="1" applyBorder="1"/>
    <xf numFmtId="0" fontId="3" fillId="0" borderId="1" xfId="0" applyFont="1" applyFill="1" applyBorder="1" applyAlignment="1">
      <alignment horizontal="center"/>
    </xf>
    <xf numFmtId="4" fontId="3" fillId="0" borderId="1" xfId="0" applyNumberFormat="1" applyFont="1" applyBorder="1"/>
    <xf numFmtId="0" fontId="6" fillId="2" borderId="1" xfId="0" applyFont="1" applyFill="1" applyBorder="1" applyAlignment="1">
      <alignment horizontal="center"/>
    </xf>
    <xf numFmtId="0" fontId="6" fillId="2" borderId="1" xfId="0" applyFont="1" applyFill="1" applyBorder="1" applyAlignment="1">
      <alignment wrapText="1"/>
    </xf>
    <xf numFmtId="0" fontId="6" fillId="2" borderId="1" xfId="0" applyFont="1" applyFill="1" applyBorder="1"/>
    <xf numFmtId="49" fontId="6" fillId="2" borderId="1" xfId="0" applyNumberFormat="1" applyFont="1" applyFill="1" applyBorder="1" applyAlignment="1">
      <alignment horizontal="right"/>
    </xf>
    <xf numFmtId="0" fontId="6" fillId="2" borderId="1" xfId="0" applyFont="1" applyFill="1" applyBorder="1" applyAlignment="1">
      <alignment horizontal="right"/>
    </xf>
    <xf numFmtId="0" fontId="4" fillId="0" borderId="1" xfId="0" applyFont="1" applyBorder="1" applyAlignment="1">
      <alignment wrapText="1"/>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3" fillId="3" borderId="1" xfId="0" applyFont="1" applyFill="1" applyBorder="1"/>
    <xf numFmtId="0" fontId="6" fillId="3" borderId="1" xfId="0" applyFont="1" applyFill="1" applyBorder="1"/>
    <xf numFmtId="4" fontId="5" fillId="3" borderId="1" xfId="0" applyNumberFormat="1" applyFont="1" applyFill="1" applyBorder="1"/>
    <xf numFmtId="0" fontId="7" fillId="0" borderId="0" xfId="0" applyFont="1"/>
    <xf numFmtId="4" fontId="0" fillId="0" borderId="1" xfId="0" applyNumberFormat="1" applyBorder="1" applyAlignment="1">
      <alignment horizontal="center" vertical="center"/>
    </xf>
    <xf numFmtId="4" fontId="2" fillId="0" borderId="1" xfId="0" applyNumberFormat="1" applyFont="1" applyBorder="1" applyAlignment="1">
      <alignment horizontal="center" vertical="center"/>
    </xf>
    <xf numFmtId="0" fontId="6" fillId="0" borderId="4" xfId="0" applyFont="1" applyBorder="1" applyAlignment="1">
      <alignment horizontal="left"/>
    </xf>
    <xf numFmtId="0" fontId="3" fillId="0" borderId="0" xfId="0" applyFont="1" applyAlignment="1">
      <alignment horizontal="left"/>
    </xf>
    <xf numFmtId="0" fontId="5" fillId="3" borderId="1" xfId="0" applyFont="1" applyFill="1" applyBorder="1" applyAlignment="1">
      <alignment horizontal="right"/>
    </xf>
    <xf numFmtId="0" fontId="5" fillId="3" borderId="2" xfId="0" applyFont="1" applyFill="1" applyBorder="1" applyAlignment="1">
      <alignment horizontal="right" wrapText="1"/>
    </xf>
    <xf numFmtId="0" fontId="0" fillId="3" borderId="5" xfId="0" applyFill="1" applyBorder="1" applyAlignment="1">
      <alignment horizontal="right" wrapText="1"/>
    </xf>
    <xf numFmtId="0" fontId="0" fillId="3" borderId="3" xfId="0" applyFill="1" applyBorder="1" applyAlignment="1">
      <alignment horizontal="right" wrapText="1"/>
    </xf>
    <xf numFmtId="0" fontId="5" fillId="3" borderId="2" xfId="0" applyFont="1" applyFill="1" applyBorder="1" applyAlignment="1">
      <alignment horizontal="right"/>
    </xf>
    <xf numFmtId="0" fontId="0" fillId="3" borderId="5" xfId="0" applyFill="1" applyBorder="1" applyAlignment="1">
      <alignment horizontal="right"/>
    </xf>
    <xf numFmtId="0" fontId="0" fillId="3" borderId="3" xfId="0" applyFill="1" applyBorder="1" applyAlignment="1">
      <alignment horizontal="right"/>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C1ADC-1170-4EA6-8726-C4D3722405B5}">
  <dimension ref="A1:M26"/>
  <sheetViews>
    <sheetView tabSelected="1" zoomScale="85" zoomScaleNormal="85" workbookViewId="0">
      <selection activeCell="M9" sqref="M9"/>
    </sheetView>
  </sheetViews>
  <sheetFormatPr defaultRowHeight="15" x14ac:dyDescent="0.25"/>
  <cols>
    <col min="2" max="2" width="46.140625" customWidth="1"/>
    <col min="3" max="3" width="18.5703125" customWidth="1"/>
    <col min="4" max="5" width="18.42578125" customWidth="1"/>
    <col min="6" max="10" width="18.140625" customWidth="1"/>
    <col min="12" max="12" width="25.85546875" customWidth="1"/>
    <col min="13" max="13" width="17.5703125" customWidth="1"/>
  </cols>
  <sheetData>
    <row r="1" spans="1:13" x14ac:dyDescent="0.25">
      <c r="L1" s="3" t="s">
        <v>46</v>
      </c>
    </row>
    <row r="2" spans="1:13" ht="15.75" x14ac:dyDescent="0.25">
      <c r="C2" s="22"/>
      <c r="D2" s="22" t="s">
        <v>47</v>
      </c>
      <c r="E2" s="22"/>
    </row>
    <row r="3" spans="1:13" x14ac:dyDescent="0.25">
      <c r="A3" s="3" t="s">
        <v>2</v>
      </c>
      <c r="B3" s="14"/>
      <c r="C3" s="4"/>
      <c r="D3" s="4"/>
      <c r="E3" s="4"/>
      <c r="F3" s="4"/>
      <c r="G3" s="4"/>
      <c r="H3" s="4"/>
      <c r="I3" s="4"/>
      <c r="J3" s="4"/>
      <c r="K3" s="4"/>
      <c r="L3" s="3" t="s">
        <v>25</v>
      </c>
      <c r="M3" s="3"/>
    </row>
    <row r="4" spans="1:13" s="1" customFormat="1" ht="45" x14ac:dyDescent="0.25">
      <c r="A4" s="15" t="s">
        <v>0</v>
      </c>
      <c r="B4" s="16" t="s">
        <v>1</v>
      </c>
      <c r="C4" s="16" t="s">
        <v>3</v>
      </c>
      <c r="D4" s="17" t="s">
        <v>6</v>
      </c>
      <c r="E4" s="17" t="s">
        <v>12</v>
      </c>
      <c r="F4" s="17" t="s">
        <v>13</v>
      </c>
      <c r="G4" s="18" t="s">
        <v>26</v>
      </c>
      <c r="H4" s="17" t="s">
        <v>14</v>
      </c>
      <c r="I4" s="17" t="s">
        <v>15</v>
      </c>
      <c r="J4" s="17" t="s">
        <v>16</v>
      </c>
      <c r="K4" s="17" t="s">
        <v>39</v>
      </c>
      <c r="L4" s="18" t="s">
        <v>41</v>
      </c>
      <c r="M4" s="17" t="s">
        <v>42</v>
      </c>
    </row>
    <row r="5" spans="1:13" x14ac:dyDescent="0.25">
      <c r="A5" s="5">
        <v>1</v>
      </c>
      <c r="B5" s="6" t="s">
        <v>10</v>
      </c>
      <c r="C5" s="5" t="s">
        <v>4</v>
      </c>
      <c r="D5" s="5">
        <v>13</v>
      </c>
      <c r="E5" s="7">
        <v>17</v>
      </c>
      <c r="F5" s="5">
        <v>19</v>
      </c>
      <c r="G5" s="5">
        <v>5</v>
      </c>
      <c r="H5" s="6">
        <v>21</v>
      </c>
      <c r="I5" s="6">
        <v>3</v>
      </c>
      <c r="J5" s="5">
        <v>19</v>
      </c>
      <c r="K5" s="19">
        <f>SUM(D5:J5)</f>
        <v>97</v>
      </c>
      <c r="L5" s="23">
        <v>1000</v>
      </c>
      <c r="M5" s="8">
        <f>+K5*L5</f>
        <v>97000</v>
      </c>
    </row>
    <row r="6" spans="1:13" x14ac:dyDescent="0.25">
      <c r="A6" s="5">
        <v>2</v>
      </c>
      <c r="B6" s="6" t="s">
        <v>9</v>
      </c>
      <c r="C6" s="5" t="s">
        <v>4</v>
      </c>
      <c r="D6" s="5">
        <v>12</v>
      </c>
      <c r="E6" s="7">
        <v>16</v>
      </c>
      <c r="F6" s="5">
        <v>3</v>
      </c>
      <c r="G6" s="5">
        <v>5</v>
      </c>
      <c r="H6" s="6">
        <v>18</v>
      </c>
      <c r="I6" s="6">
        <v>2</v>
      </c>
      <c r="J6" s="5">
        <v>8</v>
      </c>
      <c r="K6" s="19">
        <f t="shared" ref="K6:K20" si="0">SUM(D6:J6)</f>
        <v>64</v>
      </c>
      <c r="L6" s="24">
        <v>500</v>
      </c>
      <c r="M6" s="8">
        <f t="shared" ref="M6:M20" si="1">+K6*L6</f>
        <v>32000</v>
      </c>
    </row>
    <row r="7" spans="1:13" x14ac:dyDescent="0.25">
      <c r="A7" s="5">
        <v>3</v>
      </c>
      <c r="B7" s="6" t="s">
        <v>24</v>
      </c>
      <c r="C7" s="5" t="s">
        <v>4</v>
      </c>
      <c r="D7" s="5">
        <v>3710</v>
      </c>
      <c r="E7" s="7">
        <v>2370</v>
      </c>
      <c r="F7" s="5">
        <v>4620</v>
      </c>
      <c r="G7" s="5">
        <v>750</v>
      </c>
      <c r="H7" s="6">
        <v>5670</v>
      </c>
      <c r="I7" s="6">
        <v>750</v>
      </c>
      <c r="J7" s="5">
        <v>4400</v>
      </c>
      <c r="K7" s="19">
        <f t="shared" si="0"/>
        <v>22270</v>
      </c>
      <c r="L7" s="23">
        <v>3</v>
      </c>
      <c r="M7" s="8">
        <f t="shared" si="1"/>
        <v>66810</v>
      </c>
    </row>
    <row r="8" spans="1:13" x14ac:dyDescent="0.25">
      <c r="A8" s="9">
        <v>4</v>
      </c>
      <c r="B8" s="10" t="s">
        <v>29</v>
      </c>
      <c r="C8" s="9" t="s">
        <v>4</v>
      </c>
      <c r="D8" s="9">
        <v>300</v>
      </c>
      <c r="E8" s="9">
        <v>190</v>
      </c>
      <c r="F8" s="9">
        <v>321</v>
      </c>
      <c r="G8" s="9">
        <v>40</v>
      </c>
      <c r="H8" s="11">
        <v>455</v>
      </c>
      <c r="I8" s="11">
        <v>60</v>
      </c>
      <c r="J8" s="9">
        <v>260</v>
      </c>
      <c r="K8" s="20">
        <f t="shared" si="0"/>
        <v>1626</v>
      </c>
      <c r="L8" s="23">
        <v>9</v>
      </c>
      <c r="M8" s="8">
        <f t="shared" si="1"/>
        <v>14634</v>
      </c>
    </row>
    <row r="9" spans="1:13" x14ac:dyDescent="0.25">
      <c r="A9" s="9">
        <v>5</v>
      </c>
      <c r="B9" s="11" t="s">
        <v>11</v>
      </c>
      <c r="C9" s="9" t="s">
        <v>7</v>
      </c>
      <c r="D9" s="9">
        <v>295</v>
      </c>
      <c r="E9" s="9">
        <v>160</v>
      </c>
      <c r="F9" s="9">
        <v>0</v>
      </c>
      <c r="G9" s="9">
        <v>130</v>
      </c>
      <c r="H9" s="11">
        <v>602</v>
      </c>
      <c r="I9" s="11">
        <v>230</v>
      </c>
      <c r="J9" s="9">
        <v>160</v>
      </c>
      <c r="K9" s="20">
        <f t="shared" si="0"/>
        <v>1577</v>
      </c>
      <c r="L9" s="24">
        <v>70</v>
      </c>
      <c r="M9" s="8">
        <f t="shared" si="1"/>
        <v>110390</v>
      </c>
    </row>
    <row r="10" spans="1:13" x14ac:dyDescent="0.25">
      <c r="A10" s="9" t="s">
        <v>33</v>
      </c>
      <c r="B10" s="11" t="s">
        <v>32</v>
      </c>
      <c r="C10" s="9" t="s">
        <v>18</v>
      </c>
      <c r="D10" s="9">
        <v>45</v>
      </c>
      <c r="E10" s="9">
        <v>0</v>
      </c>
      <c r="F10" s="9">
        <v>0</v>
      </c>
      <c r="G10" s="9">
        <v>0</v>
      </c>
      <c r="H10" s="12" t="s">
        <v>34</v>
      </c>
      <c r="I10" s="13">
        <v>62</v>
      </c>
      <c r="J10" s="9">
        <v>0</v>
      </c>
      <c r="K10" s="20">
        <f t="shared" si="0"/>
        <v>107</v>
      </c>
      <c r="L10" s="23">
        <v>60</v>
      </c>
      <c r="M10" s="8">
        <f t="shared" si="1"/>
        <v>6420</v>
      </c>
    </row>
    <row r="11" spans="1:13" x14ac:dyDescent="0.25">
      <c r="A11" s="9" t="s">
        <v>35</v>
      </c>
      <c r="B11" s="11" t="s">
        <v>31</v>
      </c>
      <c r="C11" s="9" t="s">
        <v>18</v>
      </c>
      <c r="D11" s="9">
        <v>0</v>
      </c>
      <c r="E11" s="9">
        <v>0</v>
      </c>
      <c r="F11" s="9">
        <v>40</v>
      </c>
      <c r="G11" s="9">
        <v>0</v>
      </c>
      <c r="H11" s="11">
        <v>0</v>
      </c>
      <c r="I11" s="11">
        <v>0</v>
      </c>
      <c r="J11" s="9">
        <v>54</v>
      </c>
      <c r="K11" s="20">
        <f t="shared" si="0"/>
        <v>94</v>
      </c>
      <c r="L11" s="23">
        <v>20</v>
      </c>
      <c r="M11" s="8">
        <f t="shared" si="1"/>
        <v>1880</v>
      </c>
    </row>
    <row r="12" spans="1:13" x14ac:dyDescent="0.25">
      <c r="A12" s="9">
        <v>8</v>
      </c>
      <c r="B12" s="11" t="s">
        <v>20</v>
      </c>
      <c r="C12" s="9" t="s">
        <v>7</v>
      </c>
      <c r="D12" s="9">
        <v>5</v>
      </c>
      <c r="E12" s="9">
        <v>3</v>
      </c>
      <c r="F12" s="9">
        <v>0</v>
      </c>
      <c r="G12" s="9">
        <v>1</v>
      </c>
      <c r="H12" s="11">
        <v>5</v>
      </c>
      <c r="I12" s="11">
        <v>0</v>
      </c>
      <c r="J12" s="9">
        <v>5</v>
      </c>
      <c r="K12" s="20">
        <f t="shared" si="0"/>
        <v>19</v>
      </c>
      <c r="L12" s="23">
        <v>230</v>
      </c>
      <c r="M12" s="8">
        <f t="shared" si="1"/>
        <v>4370</v>
      </c>
    </row>
    <row r="13" spans="1:13" x14ac:dyDescent="0.25">
      <c r="A13" s="9">
        <v>9</v>
      </c>
      <c r="B13" s="11" t="s">
        <v>21</v>
      </c>
      <c r="C13" s="9" t="s">
        <v>17</v>
      </c>
      <c r="D13" s="9">
        <v>0</v>
      </c>
      <c r="E13" s="9">
        <v>19</v>
      </c>
      <c r="F13" s="9">
        <v>0</v>
      </c>
      <c r="G13" s="9">
        <v>0</v>
      </c>
      <c r="H13" s="11">
        <v>0</v>
      </c>
      <c r="I13" s="11">
        <v>0</v>
      </c>
      <c r="J13" s="9">
        <v>6</v>
      </c>
      <c r="K13" s="20">
        <f t="shared" si="0"/>
        <v>25</v>
      </c>
      <c r="L13" s="24">
        <v>1200</v>
      </c>
      <c r="M13" s="8">
        <f t="shared" si="1"/>
        <v>30000</v>
      </c>
    </row>
    <row r="14" spans="1:13" x14ac:dyDescent="0.25">
      <c r="A14" s="9">
        <v>10</v>
      </c>
      <c r="B14" s="11" t="s">
        <v>5</v>
      </c>
      <c r="C14" s="9" t="s">
        <v>18</v>
      </c>
      <c r="D14" s="9">
        <v>50</v>
      </c>
      <c r="E14" s="9">
        <v>0</v>
      </c>
      <c r="F14" s="9">
        <v>0</v>
      </c>
      <c r="G14" s="9">
        <v>0</v>
      </c>
      <c r="H14" s="11">
        <v>0</v>
      </c>
      <c r="I14" s="11">
        <v>0</v>
      </c>
      <c r="J14" s="9">
        <v>0</v>
      </c>
      <c r="K14" s="20">
        <f t="shared" si="0"/>
        <v>50</v>
      </c>
      <c r="L14" s="23">
        <v>50</v>
      </c>
      <c r="M14" s="8">
        <f t="shared" si="1"/>
        <v>2500</v>
      </c>
    </row>
    <row r="15" spans="1:13" x14ac:dyDescent="0.25">
      <c r="A15" s="9">
        <v>11</v>
      </c>
      <c r="B15" s="11" t="s">
        <v>30</v>
      </c>
      <c r="C15" s="9" t="s">
        <v>17</v>
      </c>
      <c r="D15" s="9">
        <v>14</v>
      </c>
      <c r="E15" s="9">
        <v>19</v>
      </c>
      <c r="F15" s="9">
        <v>0</v>
      </c>
      <c r="G15" s="9">
        <v>6</v>
      </c>
      <c r="H15" s="11">
        <v>15</v>
      </c>
      <c r="I15" s="11">
        <v>0</v>
      </c>
      <c r="J15" s="9">
        <v>20</v>
      </c>
      <c r="K15" s="20">
        <f t="shared" si="0"/>
        <v>74</v>
      </c>
      <c r="L15" s="24">
        <v>250</v>
      </c>
      <c r="M15" s="8">
        <f t="shared" si="1"/>
        <v>18500</v>
      </c>
    </row>
    <row r="16" spans="1:13" x14ac:dyDescent="0.25">
      <c r="A16" s="9">
        <v>12</v>
      </c>
      <c r="B16" s="11" t="s">
        <v>8</v>
      </c>
      <c r="C16" s="9" t="s">
        <v>17</v>
      </c>
      <c r="D16" s="9">
        <v>10</v>
      </c>
      <c r="E16" s="9">
        <v>0</v>
      </c>
      <c r="F16" s="9">
        <v>4</v>
      </c>
      <c r="G16" s="9">
        <v>0</v>
      </c>
      <c r="H16" s="11">
        <v>10</v>
      </c>
      <c r="I16" s="11">
        <v>0</v>
      </c>
      <c r="J16" s="9">
        <v>28</v>
      </c>
      <c r="K16" s="20">
        <f t="shared" si="0"/>
        <v>52</v>
      </c>
      <c r="L16" s="23">
        <v>300</v>
      </c>
      <c r="M16" s="8">
        <f t="shared" si="1"/>
        <v>15600</v>
      </c>
    </row>
    <row r="17" spans="1:13" x14ac:dyDescent="0.25">
      <c r="A17" s="9">
        <v>13</v>
      </c>
      <c r="B17" s="11" t="s">
        <v>28</v>
      </c>
      <c r="C17" s="9" t="s">
        <v>18</v>
      </c>
      <c r="D17" s="9">
        <v>0</v>
      </c>
      <c r="E17" s="9">
        <v>0</v>
      </c>
      <c r="F17" s="9">
        <v>0</v>
      </c>
      <c r="G17" s="9">
        <v>120</v>
      </c>
      <c r="H17" s="11">
        <v>21</v>
      </c>
      <c r="I17" s="11">
        <v>0</v>
      </c>
      <c r="J17" s="9">
        <v>200</v>
      </c>
      <c r="K17" s="20">
        <f t="shared" si="0"/>
        <v>341</v>
      </c>
      <c r="L17" s="23">
        <v>14</v>
      </c>
      <c r="M17" s="8">
        <f t="shared" si="1"/>
        <v>4774</v>
      </c>
    </row>
    <row r="18" spans="1:13" x14ac:dyDescent="0.25">
      <c r="A18" s="9">
        <v>14</v>
      </c>
      <c r="B18" s="11" t="s">
        <v>38</v>
      </c>
      <c r="C18" s="9" t="s">
        <v>27</v>
      </c>
      <c r="D18" s="9">
        <v>1</v>
      </c>
      <c r="E18" s="9">
        <v>1</v>
      </c>
      <c r="F18" s="9">
        <v>1</v>
      </c>
      <c r="G18" s="9">
        <v>9</v>
      </c>
      <c r="H18" s="11">
        <v>21</v>
      </c>
      <c r="I18" s="11">
        <v>1</v>
      </c>
      <c r="J18" s="9">
        <v>12</v>
      </c>
      <c r="K18" s="20">
        <f t="shared" si="0"/>
        <v>46</v>
      </c>
      <c r="L18" s="24">
        <v>60</v>
      </c>
      <c r="M18" s="8">
        <f t="shared" si="1"/>
        <v>2760</v>
      </c>
    </row>
    <row r="19" spans="1:13" x14ac:dyDescent="0.25">
      <c r="A19" s="9">
        <v>15</v>
      </c>
      <c r="B19" s="11" t="s">
        <v>22</v>
      </c>
      <c r="C19" s="9" t="s">
        <v>19</v>
      </c>
      <c r="D19" s="9">
        <v>10</v>
      </c>
      <c r="E19" s="9">
        <v>12</v>
      </c>
      <c r="F19" s="9">
        <v>10</v>
      </c>
      <c r="G19" s="9">
        <v>10</v>
      </c>
      <c r="H19" s="11">
        <v>15</v>
      </c>
      <c r="I19" s="11">
        <v>10</v>
      </c>
      <c r="J19" s="9">
        <v>12</v>
      </c>
      <c r="K19" s="20">
        <f t="shared" si="0"/>
        <v>79</v>
      </c>
      <c r="L19" s="23">
        <v>58</v>
      </c>
      <c r="M19" s="8">
        <f t="shared" si="1"/>
        <v>4582</v>
      </c>
    </row>
    <row r="20" spans="1:13" x14ac:dyDescent="0.25">
      <c r="A20" s="9">
        <v>16</v>
      </c>
      <c r="B20" s="10" t="s">
        <v>23</v>
      </c>
      <c r="C20" s="9" t="s">
        <v>19</v>
      </c>
      <c r="D20" s="9">
        <v>10</v>
      </c>
      <c r="E20" s="9">
        <v>10</v>
      </c>
      <c r="F20" s="9">
        <v>10</v>
      </c>
      <c r="G20" s="9">
        <v>10</v>
      </c>
      <c r="H20" s="11">
        <v>10</v>
      </c>
      <c r="I20" s="11">
        <v>10</v>
      </c>
      <c r="J20" s="9">
        <v>10</v>
      </c>
      <c r="K20" s="20">
        <f t="shared" si="0"/>
        <v>70</v>
      </c>
      <c r="L20" s="23">
        <v>58</v>
      </c>
      <c r="M20" s="8">
        <f t="shared" si="1"/>
        <v>4060</v>
      </c>
    </row>
    <row r="21" spans="1:13" x14ac:dyDescent="0.25">
      <c r="A21" s="27" t="s">
        <v>43</v>
      </c>
      <c r="B21" s="27"/>
      <c r="C21" s="27"/>
      <c r="D21" s="27"/>
      <c r="E21" s="27"/>
      <c r="F21" s="27"/>
      <c r="G21" s="27"/>
      <c r="H21" s="27"/>
      <c r="I21" s="27"/>
      <c r="J21" s="27"/>
      <c r="K21" s="27"/>
      <c r="L21" s="27"/>
      <c r="M21" s="21">
        <f>SUM(M5:M20)</f>
        <v>416280</v>
      </c>
    </row>
    <row r="22" spans="1:13" x14ac:dyDescent="0.25">
      <c r="A22" s="28" t="s">
        <v>44</v>
      </c>
      <c r="B22" s="29"/>
      <c r="C22" s="29"/>
      <c r="D22" s="29"/>
      <c r="E22" s="29"/>
      <c r="F22" s="29"/>
      <c r="G22" s="29"/>
      <c r="H22" s="29"/>
      <c r="I22" s="29"/>
      <c r="J22" s="29"/>
      <c r="K22" s="29"/>
      <c r="L22" s="30"/>
      <c r="M22" s="21">
        <f>M21*0.21</f>
        <v>87418.8</v>
      </c>
    </row>
    <row r="23" spans="1:13" x14ac:dyDescent="0.25">
      <c r="A23" s="31" t="s">
        <v>45</v>
      </c>
      <c r="B23" s="32"/>
      <c r="C23" s="32"/>
      <c r="D23" s="32"/>
      <c r="E23" s="32"/>
      <c r="F23" s="32"/>
      <c r="G23" s="32"/>
      <c r="H23" s="32"/>
      <c r="I23" s="32"/>
      <c r="J23" s="32"/>
      <c r="K23" s="32"/>
      <c r="L23" s="33"/>
      <c r="M23" s="21">
        <f>M21+M22</f>
        <v>503698.8</v>
      </c>
    </row>
    <row r="24" spans="1:13" s="2" customFormat="1" ht="26.45" customHeight="1" x14ac:dyDescent="0.25">
      <c r="A24" s="25" t="s">
        <v>36</v>
      </c>
      <c r="B24" s="25"/>
      <c r="C24" s="25"/>
      <c r="D24" s="25"/>
      <c r="E24" s="25"/>
      <c r="F24" s="25"/>
      <c r="G24" s="25"/>
      <c r="H24" s="25"/>
      <c r="I24" s="25"/>
      <c r="J24" s="25"/>
      <c r="K24" s="25"/>
      <c r="L24" s="25"/>
      <c r="M24" s="25"/>
    </row>
    <row r="25" spans="1:13" ht="25.35" customHeight="1" x14ac:dyDescent="0.25">
      <c r="A25" s="26" t="s">
        <v>37</v>
      </c>
      <c r="B25" s="26"/>
      <c r="C25" s="26"/>
      <c r="D25" s="26"/>
      <c r="E25" s="26"/>
      <c r="F25" s="26"/>
      <c r="G25" s="26"/>
      <c r="H25" s="26"/>
      <c r="I25" s="26"/>
      <c r="J25" s="26"/>
      <c r="K25" s="26"/>
      <c r="L25" s="26"/>
      <c r="M25" s="26"/>
    </row>
    <row r="26" spans="1:13" ht="26.45" customHeight="1" x14ac:dyDescent="0.25">
      <c r="A26" s="3" t="s">
        <v>40</v>
      </c>
      <c r="B26" s="3"/>
      <c r="C26" s="3"/>
      <c r="D26" s="3"/>
      <c r="E26" s="3"/>
      <c r="F26" s="3"/>
      <c r="G26" s="3"/>
      <c r="H26" s="3"/>
      <c r="I26" s="3"/>
      <c r="J26" s="3"/>
      <c r="K26" s="3"/>
      <c r="L26" s="3"/>
      <c r="M26" s="3"/>
    </row>
  </sheetData>
  <mergeCells count="5">
    <mergeCell ref="A24:M24"/>
    <mergeCell ref="A25:M25"/>
    <mergeCell ref="A21:L21"/>
    <mergeCell ref="A22:L22"/>
    <mergeCell ref="A23:L23"/>
  </mergeCells>
  <pageMargins left="0.7" right="0.7" top="0.75" bottom="0.75" header="0.3" footer="0.3"/>
  <pageSetup paperSize="9" orientation="portrait" r:id="rId1"/>
  <ignoredErrors>
    <ignoredError sqref="H1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D2E83A875B7D4EB01AB552235D2ACC" ma:contentTypeVersion="7" ma:contentTypeDescription="Create a new document." ma:contentTypeScope="" ma:versionID="4ec264cc799741844275fb9d2c97ce92">
  <xsd:schema xmlns:xsd="http://www.w3.org/2001/XMLSchema" xmlns:xs="http://www.w3.org/2001/XMLSchema" xmlns:p="http://schemas.microsoft.com/office/2006/metadata/properties" xmlns:ns2="f0747d7e-775f-4aaf-9dbd-84bc160ca56d" xmlns:ns3="9dcf0864-c63c-486e-bf2c-ee29c276a531" targetNamespace="http://schemas.microsoft.com/office/2006/metadata/properties" ma:root="true" ma:fieldsID="95e56ccda1b80fdb908f61a4392a8103" ns2:_="" ns3:_="">
    <xsd:import namespace="f0747d7e-775f-4aaf-9dbd-84bc160ca56d"/>
    <xsd:import namespace="9dcf0864-c63c-486e-bf2c-ee29c276a5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747d7e-775f-4aaf-9dbd-84bc160ca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cf0864-c63c-486e-bf2c-ee29c276a5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2630A0-7DB1-4D3C-82AD-D3218997D2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747d7e-775f-4aaf-9dbd-84bc160ca56d"/>
    <ds:schemaRef ds:uri="9dcf0864-c63c-486e-bf2c-ee29c276a5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645E2F-C814-4D15-8A67-7027FAA96F79}">
  <ds:schemaRefs>
    <ds:schemaRef ds:uri="http://schemas.microsoft.com/sharepoint/v3/contenttype/forms"/>
  </ds:schemaRefs>
</ds:datastoreItem>
</file>

<file path=customXml/itemProps3.xml><?xml version="1.0" encoding="utf-8"?>
<ds:datastoreItem xmlns:ds="http://schemas.openxmlformats.org/officeDocument/2006/customXml" ds:itemID="{724CBFA1-A65C-47E3-8817-44A10B215234}">
  <ds:schemaRefs>
    <ds:schemaRef ds:uri="http://purl.org/dc/terms/"/>
    <ds:schemaRef ds:uri="http://schemas.openxmlformats.org/package/2006/metadata/core-properties"/>
    <ds:schemaRef ds:uri="http://purl.org/dc/elements/1.1/"/>
    <ds:schemaRef ds:uri="http://www.w3.org/XML/1998/namespace"/>
    <ds:schemaRef ds:uri="http://schemas.microsoft.com/office/2006/documentManagement/types"/>
    <ds:schemaRef ds:uri="9dcf0864-c63c-486e-bf2c-ee29c276a531"/>
    <ds:schemaRef ds:uri="http://purl.org/dc/dcmitype/"/>
    <ds:schemaRef ds:uri="http://schemas.microsoft.com/office/infopath/2007/PartnerControls"/>
    <ds:schemaRef ds:uri="f0747d7e-775f-4aaf-9dbd-84bc160ca56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Marija Kiltinavičienė</dc:creator>
  <cp:keywords/>
  <dc:description/>
  <cp:lastModifiedBy>Virginija Balkytė</cp:lastModifiedBy>
  <cp:revision/>
  <dcterms:created xsi:type="dcterms:W3CDTF">2015-06-19T05:22:42Z</dcterms:created>
  <dcterms:modified xsi:type="dcterms:W3CDTF">2022-09-09T05:02:14Z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0x01010011D2E83A875B7D4EB01AB552235D2ACC</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Rimantas.Vrubliauskas@eso.lt</vt:lpwstr>
  </property>
  <property fmtid="{D5CDD505-2E9C-101B-9397-08002B2CF9AE}" pid="6" name="MSIP_Label_320c693d-44b7-4e16-b3dd-4fcd87401cf5_SetDate">
    <vt:lpwstr>2021-09-02T07:18:40.4489463Z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41346204-0c8d-4a7b-9256-efbcef30a126</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etDate">
    <vt:lpwstr>2022-09-09T05:02:12Z</vt:lpwstr>
  </property>
  <property fmtid="{D5CDD505-2E9C-101B-9397-08002B2CF9AE}" pid="13" name="MSIP_Label_190751af-2442-49a7-b7b9-9f0bcce858c9_Method">
    <vt:lpwstr>Privileged</vt:lpwstr>
  </property>
  <property fmtid="{D5CDD505-2E9C-101B-9397-08002B2CF9AE}" pid="14" name="MSIP_Label_190751af-2442-49a7-b7b9-9f0bcce858c9_Name">
    <vt:lpwstr>Vidaus dokumentai</vt:lpwstr>
  </property>
  <property fmtid="{D5CDD505-2E9C-101B-9397-08002B2CF9AE}" pid="15" name="MSIP_Label_190751af-2442-49a7-b7b9-9f0bcce858c9_SiteId">
    <vt:lpwstr>ea88e983-d65a-47b3-adb4-3e1c6d2110d2</vt:lpwstr>
  </property>
  <property fmtid="{D5CDD505-2E9C-101B-9397-08002B2CF9AE}" pid="16" name="MSIP_Label_190751af-2442-49a7-b7b9-9f0bcce858c9_ActionId">
    <vt:lpwstr>ec0f3fd8-145e-4b1d-812c-adf12ba649d7</vt:lpwstr>
  </property>
  <property fmtid="{D5CDD505-2E9C-101B-9397-08002B2CF9AE}" pid="17" name="MSIP_Label_190751af-2442-49a7-b7b9-9f0bcce858c9_ContentBits">
    <vt:lpwstr>0</vt:lpwstr>
  </property>
</Properties>
</file>