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3.xml" ContentType="application/vnd.ms-excel.person+xml"/>
  <Override PartName="/xl/persons/person5.xml" ContentType="application/vnd.ms-excel.person+xml"/>
  <Override PartName="/xl/persons/person2.xml" ContentType="application/vnd.ms-excel.person+xml"/>
  <Override PartName="/xl/persons/person1.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danmeda-my.sharepoint.com/personal/admin_danmeda_onmicrosoft_com/Documents/Konkursai/Santariskes/2023/230831 kardiologijai_konsignacija/Siulome/"/>
    </mc:Choice>
  </mc:AlternateContent>
  <xr:revisionPtr revIDLastSave="13" documentId="8_{0727734F-BAF7-45B6-8BC1-09AE277068DF}" xr6:coauthVersionLast="47" xr6:coauthVersionMax="47" xr10:uidLastSave="{9EC8A5B1-08F7-4F9B-A3DC-1F86E14D79DF}"/>
  <bookViews>
    <workbookView xWindow="-110" yWindow="-110" windowWidth="38620" windowHeight="21360" activeTab="1" xr2:uid="{00000000-000D-0000-FFFF-FFFF00000000}"/>
  </bookViews>
  <sheets>
    <sheet name="Specialieji reikalavimai" sheetId="2" r:id="rId1"/>
    <sheet name="Techninė specifikacija"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7" i="1" l="1"/>
  <c r="J57" i="1" s="1"/>
  <c r="H56" i="1"/>
  <c r="J56" i="1" s="1"/>
  <c r="H45" i="1"/>
  <c r="J45" i="1" s="1"/>
  <c r="H44" i="1"/>
  <c r="J44" i="1" s="1"/>
  <c r="H43" i="1"/>
  <c r="J43" i="1" s="1"/>
  <c r="H39" i="1"/>
  <c r="J39" i="1" s="1"/>
  <c r="H40" i="1"/>
  <c r="J40" i="1"/>
  <c r="H38" i="1"/>
  <c r="J38" i="1" s="1"/>
  <c r="J41" i="1" s="1"/>
  <c r="H46" i="1" l="1"/>
  <c r="J46" i="1"/>
  <c r="H41" i="1"/>
  <c r="H20" i="1"/>
  <c r="J20" i="1" s="1"/>
  <c r="H19" i="1"/>
  <c r="J19" i="1" s="1"/>
  <c r="H83" i="1" l="1"/>
  <c r="J83" i="1" s="1"/>
  <c r="H82" i="1"/>
  <c r="J82" i="1" s="1"/>
  <c r="H81" i="1"/>
  <c r="J81" i="1" s="1"/>
  <c r="H80" i="1"/>
  <c r="J80" i="1" s="1"/>
  <c r="H77" i="1"/>
  <c r="J77" i="1" s="1"/>
  <c r="H76" i="1"/>
  <c r="J76" i="1" s="1"/>
  <c r="H75" i="1"/>
  <c r="J75" i="1" s="1"/>
  <c r="H74" i="1"/>
  <c r="J74" i="1" s="1"/>
  <c r="H68" i="1"/>
  <c r="J68" i="1" s="1"/>
  <c r="H71" i="1"/>
  <c r="J71" i="1" s="1"/>
  <c r="H70" i="1"/>
  <c r="J70" i="1" s="1"/>
  <c r="H69" i="1"/>
  <c r="J69" i="1" s="1"/>
  <c r="H64" i="1"/>
  <c r="H65" i="1"/>
  <c r="J65" i="1" s="1"/>
  <c r="H61" i="1"/>
  <c r="J61" i="1" s="1"/>
  <c r="H60" i="1"/>
  <c r="J60" i="1" s="1"/>
  <c r="H47" i="1"/>
  <c r="J47" i="1" s="1"/>
  <c r="H29" i="1"/>
  <c r="J29" i="1" s="1"/>
  <c r="H28" i="1"/>
  <c r="J28" i="1" s="1"/>
  <c r="H27" i="1"/>
  <c r="J27" i="1" s="1"/>
  <c r="H26" i="1"/>
  <c r="J26" i="1" s="1"/>
  <c r="H25" i="1"/>
  <c r="J25" i="1" s="1"/>
  <c r="H24" i="1"/>
  <c r="J24" i="1" s="1"/>
  <c r="H23" i="1"/>
  <c r="J23" i="1" s="1"/>
  <c r="H22" i="1"/>
  <c r="J22" i="1" s="1"/>
  <c r="H21" i="1"/>
  <c r="J21" i="1" s="1"/>
  <c r="H18" i="1"/>
  <c r="J18" i="1" s="1"/>
  <c r="H17" i="1"/>
  <c r="J17" i="1" s="1"/>
  <c r="J84" i="1" l="1"/>
  <c r="H84" i="1"/>
  <c r="J72" i="1"/>
  <c r="H66" i="1"/>
  <c r="J62" i="1"/>
  <c r="H62" i="1"/>
  <c r="J78" i="1"/>
  <c r="H78" i="1"/>
  <c r="H72" i="1"/>
  <c r="J64" i="1"/>
  <c r="J66" i="1" s="1"/>
</calcChain>
</file>

<file path=xl/sharedStrings.xml><?xml version="1.0" encoding="utf-8"?>
<sst xmlns="http://schemas.openxmlformats.org/spreadsheetml/2006/main" count="422" uniqueCount="329">
  <si>
    <t>Sistema turi tikti ROTABLATOR Rotational Atherectomy System</t>
  </si>
  <si>
    <t>Priemonės atviro arterinio (Botalo) latako perkateteriniam uždarymui. Sistemą sudaro: latako uždariklis, įvedimo sistema. Priemonių rinkinį sudaro vieno gamintojo atviro arterinio latako uždariklis ir įvedimo sistema. Uždarikliai ir įvedimo sistemos supakuotos ir tiekiamos atskirai.</t>
  </si>
  <si>
    <t>Atviro arterinio latako uždariklis</t>
  </si>
  <si>
    <t>Įvedimo sistema</t>
  </si>
  <si>
    <t>Įvedimo sistema skirta atviro arterinio latako uždariklio įvedimui (pakuojama atskirai nuo uždariklio). Tiekėjas užtikrina galimybę, nepavykus implantacijai grąžinti sistemą gamintojui ir pakeisti ją nauja nemokamai.</t>
  </si>
  <si>
    <t>Prieširdžių pertvaros defekto uždariklis</t>
  </si>
  <si>
    <t>Įvedimo sistema.</t>
  </si>
  <si>
    <t>Įvedimo sistema skirta prieširdžių pertvaros defekto uždariklio įvedimui (pakuojama atskirai nuo uždariklio).</t>
  </si>
  <si>
    <t>Matavimo balionas</t>
  </si>
  <si>
    <t>Prieširdžių pertvaros defekto dydžiui matuoti skirtas matavimo balionas (pakuojama atskirai nuo uždariklio).</t>
  </si>
  <si>
    <t xml:space="preserve"> Įvedimo sistema skirta prieširdžių pertvaros defekto uždariklio įvedimui (pakuojama atskirai nuo uždariklio). </t>
  </si>
  <si>
    <t>Balionas defekto matavimui</t>
  </si>
  <si>
    <t xml:space="preserve"> Įvedimo sistema skirta atviros ovalinės angos uždariklio įvedimui (pakuojama atskirai nuo uždariklio).  </t>
  </si>
  <si>
    <t>Atviros ovalinės angos dydžiui matuoti skirtas matavimo balionas (pakuojama atskirai nuo uždariklio).</t>
  </si>
  <si>
    <t>Kateterio ilgis ne mažiau 70 cm. Dydžiai nuo 6 F iki 8 F. Ne mažiau kaip 3 rentgenokontrastiniai markeriai. Suderinama su 0,035 colio viela. Baliono ilgis nuo 35 mm iki 55 mm. Galimybė matuoti nuo 20 mm iki 40 mm defektus</t>
  </si>
  <si>
    <t xml:space="preserve">Prieširdžių pertvaros defekto uždarikliai skirti defektams be aortinio krašto uždaryti. Sistemą sudaro: prieširdžių pertvaros defekto uždariklis, defekto dydžio matavimo balionas, įvedimo sistema, viela pravedėjas. Uždarikliai, įvedimo sistemos, viela pravedėjas ir matavimo balionas supakuotos ir tiekiamos atskirai. Tiekėjas užtikrina galimybę, nepavykus implantacijai grąžinti sistemą gamintojui ir pakeisti ją nauja nemokamai.                                  </t>
  </si>
  <si>
    <t>1.</t>
  </si>
  <si>
    <t>5.</t>
  </si>
  <si>
    <t>2.</t>
  </si>
  <si>
    <t>3.</t>
  </si>
  <si>
    <t>4.</t>
  </si>
  <si>
    <t>6.</t>
  </si>
  <si>
    <t>7.</t>
  </si>
  <si>
    <t>8.</t>
  </si>
  <si>
    <t>9.</t>
  </si>
  <si>
    <t>10.</t>
  </si>
  <si>
    <t>11.</t>
  </si>
  <si>
    <t>12.</t>
  </si>
  <si>
    <t>13.</t>
  </si>
  <si>
    <t>14.</t>
  </si>
  <si>
    <t>15.</t>
  </si>
  <si>
    <t>16.</t>
  </si>
  <si>
    <t>17.</t>
  </si>
  <si>
    <t>21.</t>
  </si>
  <si>
    <t>23.</t>
  </si>
  <si>
    <t>24.</t>
  </si>
  <si>
    <t>25.</t>
  </si>
  <si>
    <t>26.</t>
  </si>
  <si>
    <t>27.</t>
  </si>
  <si>
    <t>28.</t>
  </si>
  <si>
    <t>31.</t>
  </si>
  <si>
    <t>32.</t>
  </si>
  <si>
    <t>32.1</t>
  </si>
  <si>
    <t>32.2</t>
  </si>
  <si>
    <t>32.3</t>
  </si>
  <si>
    <t>33.</t>
  </si>
  <si>
    <t>38.</t>
  </si>
  <si>
    <t>40.</t>
  </si>
  <si>
    <t>41.</t>
  </si>
  <si>
    <t>45.</t>
  </si>
  <si>
    <t>47.</t>
  </si>
  <si>
    <t>48.</t>
  </si>
  <si>
    <t>49.</t>
  </si>
  <si>
    <t>50.</t>
  </si>
  <si>
    <t>53.</t>
  </si>
  <si>
    <t>Sistemą sudaro: paravalvulinių fistulių uždariklis, įvedimo sistema. Priemonių rinkinį sudaro vieno gamintojo paravalvulinių fistulių uždariklis ir įvedimo sistema. Uždarikliai ir įvedimo sistemos supakuotos ir tiekiamos atskirai.</t>
  </si>
  <si>
    <t>Savaime išsiplečiantis, sudarytas iš dviejų diskų sujungtų trumpa jungtimi.</t>
  </si>
  <si>
    <t xml:space="preserve">Skirta paravalvulinių fistulių uždariklio įvedimui (pakuojama atskirai nuo uždariklio).      </t>
  </si>
  <si>
    <t>56.</t>
  </si>
  <si>
    <t>57.</t>
  </si>
  <si>
    <t>60.</t>
  </si>
  <si>
    <t>61.</t>
  </si>
  <si>
    <t>62.</t>
  </si>
  <si>
    <t>63.</t>
  </si>
  <si>
    <t>58.</t>
  </si>
  <si>
    <t>Charakteristikos, reikalavimai</t>
  </si>
  <si>
    <t>Mato vienetas</t>
  </si>
  <si>
    <t>Firminis priemonių pavadinimas, gamintojas, priemonės kodas gamintojo kataloge*</t>
  </si>
  <si>
    <t>PVM tarifas ٪</t>
  </si>
  <si>
    <t>vnt.</t>
  </si>
  <si>
    <t>Susideda iš introdiuserio su  hemostaziniu vožtuvu, diliatatoriumi bei plovimo šaka ir obturatoriaus. Dydžiai: mažiausias 12 F, didžiausias ≥18 F. Ilgiai nuo 30 cm iki 45 cm. Su rentgenokontrastiniu markeriu gale. Įvedami su 0,035 colio ir 0,038 colio diametro viela.</t>
  </si>
  <si>
    <t>"Mullins" tipo transseptaliniai introdiuseriai komplektuojami su vienu ar keletu diliatatorių. Mažiausias diametras ≤ 6 F, didžiausias diametras ≥ 14 F. Trumpiausias ilgis 63 ± 2 cm, ilgiausias ilgis 85 ± 1 cm. Rentgenokontrastinis markeris gale ir su  hemostatiniu vožtuvu. Įvedami su 0,035"-0,038" diametro viela.</t>
  </si>
  <si>
    <t>Didelio diametro introdiuseriai TAVI ir kitoms procedūroms atlikti. Susideda iš introdiuserio su vožtuvu bei plovimo šaka ir obturatoriaus. Trumpiausias ilgis 30 ± 5cm, ilgiausias ilgis 85 ± 1 cm.  Itin gero lankstumo, dengti hidrofiline danga, pritaikyti darbui su 0,035" ir 0,038" viela. Vožtuvas su aktyviu uždarymo vožtuvu turi užtikrinti visišką hermetiškumą po daugkartinio maksimalaus dydžio priemonių įvedimo ir ištraukimo. Dydžiai: mažiausias ≤ 6 F, didžiausias ≥ 12 F.</t>
  </si>
  <si>
    <t>Didelio diametro introdiuseriai aortos stentavimui ir kitoms masyvioms procedūroms atlikti. Susideda iš introdiuserio su vožtuvu bei plovimo šaka ir obturatoriaus. Trumpiausias introdiuserio ilgis ≥ 25 ± 3cm, ilgiausias  ≥ 40 ± 3 cm; trumpiausias obturatoriaus ilgis ≥ 41 cm. Itin gero lankstumo,  dengti hidrofiline danga, pritaikyti darbui su 0,035" viela. Vožtuvas su aktyviu uždarymo vožtuvu turi užtikrinti visišką hermetiškumą po daugkartinio maksimalaus dydžio priemonių įvedimo ir ištraukimo. Dydžiai 20 F, 22 F, 24 F.</t>
  </si>
  <si>
    <t>Susideda iš introdiuserio su vožtuvu bei plovimo šaka ir obturatoriaus; introdiuserio ilgis nuo 25 cm iki 85 cm; obturatoriaus ilgis ≥ 41 cm. Itin gero lankstumo,  dengti hidrofiline danga, pritaikyti darbui su 0,035" viela; vožtuvas su aktyviu uždarymo vožtuvu turi užtikrinti visišką hermetiškumą po daugkartinio maksimalaus dydžio priemonių įvedimo ir ištraukimo; dydžiai 6-18 F, grupėmis: 6 F-10 F ir 12 F-14 F-16 F-18 F</t>
  </si>
  <si>
    <t>Žemas introdiuserio įvedimo profilis: ne daugiau 14 F (4,7 mm).  Darbinis introdiuserio ilgis: 30 ± 3 cm, dilatatoriaus ilgis 50 ± 3 cm. Išskleisto introdiuserio išorinis diametras ne daugiau kaip  18 F (ne daugiau kaip 6 mm). Introdiuseris turi  turėti šoninę praplovimo atšaką. Tinkamas darbui su 0,035" viela (0,89 mm).</t>
  </si>
  <si>
    <t xml:space="preserve">Dvigubo sluoksnio baliono konstrukcija, tolygus baliono plėtimasis. Du rentgeno kontrastiniai markeriai baliono galuose. Galiukas siaurėjantis. Profilis 0,028 colio 2,0 mm.  Mažiausias diametras ≤ 1,5 mm, didžiausias diametras ≥ 4,5 mm, mažiausias ilgis ≤ 10 ± 0,1 mm, didžiausias ilgis ≥ 20 ± 0,1 mm. Nominalus slėgis ≥ 30 ± 1 atm, RBP ≥35 ± 1 atm. </t>
  </si>
  <si>
    <t>Dviejų spindžių 4F ir 5F balioninis septostominis kateteris, baliono talpa 1-2 ml. Išplėsto baliono diametras ≥ 9 mm ir ≤ 14mm. Balionas ištraukimo metu nekeičia diametro. Introdiuseris ≤ 6F.</t>
  </si>
  <si>
    <t xml:space="preserve">Rinkinį sudaro verpstės formos balionas (mažiausais baliono diametras ≤ 24 ± 1 mm, didžiausias diametras ≥ 30 ± 1 mm, telpantis į ≤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</si>
  <si>
    <t xml:space="preserve">"Monorail" tipo, nuo 2,5 F iki 6 F dydžio, nuo 80 cm iki 100 cm ilgio. Naudojami su 0,021 ir 0,035 colio vielomis. Turi atlaikyti slėgį ne mažiau 1000 PSI. Kontrastinės medžiagos pralaidumas nuo 2,7 ml/sek iki 25 ml/sek.                                                                             </t>
  </si>
  <si>
    <t xml:space="preserve">Pritaikyta 0,035" diametro vielai. "Non-compliant" tipo balionas. Išorinio baliono mažiausias diametras ≤ 14 ± 0,5 mm, didžiausias diametras ≥ 30 ± 0,5mm (žingsnis kas 2 mm), trumpiausias ilgis ≤ 30 ± 2 mm, ilgiausias ≥ 60 ± 2 mm (žingsnis kas 10 mm). Vidinio baliono mažiausias diametras ≤ 8 ± 0,5 mm, didžiausias diametras ≥ 14 ± 0,5 mm (žingsnis kas 2 mm), Kateterio ilgis 110-120 cm. Suderinamas su ≤ 12 F įvedimo sistema. Nominalus slėgis ≥ 3 atm. RBP ≥ 4 atm. </t>
  </si>
  <si>
    <t>Mažiausias kateterio baliono diametras ≤ 12 ± 1 mm, didžiausias dieametras ≥ 25 ±1 mm, ilgis 30 mm ir 40 mm. Kateterio ilgis 100 cm. Balioniniai  kateteriai suderinami su ≤ 16 F kaniule (introdiuseriu), ribinis slėgis ≥ 9 ATM, kateteris turi ≥2 rentgenokontrastinius žymeklius.</t>
  </si>
  <si>
    <t>Kateterio baliono diametrų pasirinkimas tarp 16 mm ir 25 mm, ne didesniais kaip 2 mm intervalais. Baliono ilgiai 30 mm ir 40 mm. Kateterio ilgis 100 ± 10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 3 rentgenokontrastinius žymeklius.</t>
  </si>
  <si>
    <t>Kateterio baliono diametrų pasirinkimas tarp 4 mm ir 30 mm, ne didesniais kaip 2 mm intervalais. Baliono ilgiai 20 ± 5 mm, 30 ± 5 mm ir 40 ± 5mm. Trumpiausias kateterio ilgis 70 ± 5cm, ilgiausias 100 ± 10 cm. Mažiausi balionai pritaikyti 0,014" arba 0,018" nukreipiančiosioms vielas, didelio diametro kateteriai pritaikyti 0.035" nukreipiančiosioms vieloms. Iki 8mm baliono diametro imtinai kateteriai suderinami su ≤ 4 F kaniule (introdiuseriu). Maksimalus ribinis slėgis ≥ 5 ATM. Iki 30 mm baliono diametro imtinai kateteriai suderinami su ≤ 10 F kaniule (introdiuseriu), ribinis slėgis ≥ 2 ATM. Kateteris turi ≥ 2 rentgenokontrastinius žymeklius</t>
  </si>
  <si>
    <t>Mažiausias diametras ≤ 5 ± 0,5mm, didžiausias ≥ 12 ± 0,5mm. Trumpiausias ilgias ≤ 20mm, ilgiausias ilgis ≥ 40 ± 1 mm. Nominalus slėgis ≥8 atm, RBP- ≥ 40 atm. Pritaikyta 0,035 colio diametro vielai. Visi balionai įvedami per ≤ 8 F introdiuserį.</t>
  </si>
  <si>
    <t>Vamzdinis, lazeriu apdorotas, kobalto arba lygiaverčio lydinio, stento dizainas sinusoidinės tęstinės atviros celės konstrukcija. Padengtas - biosuderinamu polimeru, galinčiu užtikrinti vaisto išskyrimą iki 180 dienų ir zotarolimuzu, mažinančiu restenozių dažnį, turinčiu antiproliferacinį poveikį.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50 procentų vaisto per pirmą savaitę, 85 procentai per du pirmus mėnesius, likusi dalis išskiriama per 6 mėnesius po stento implantavimo. Nominali stento sienelė ne daugiau 0,0040 colio. Stento diametrai: mažiausias ≤ 2,25 mm, ilgiausias ≥ 4,0 mm; stento ilgiai: trumpiausias ≤ 8 mm, ilgiausias ≥ 38 mm. Proksimali stento įvedimo sistemos dalis ≤ 2,1 F, distalinė dalis ≤ 2,7 F. Įvedimo sistemos naudojamas ilgis ≥ 140 cm. Visų diametrų stentai tinka 5 F kateteriui nukreipėjui. Sistemos nominalus (NBP) slėgis ≥ 9 atm, darbinis (RBP) - ≥ 16 atm.</t>
  </si>
  <si>
    <t>"Zig" 8 / ≤ 45 mm</t>
  </si>
  <si>
    <t>"Zig" 8 / ≥ 50 mm</t>
  </si>
  <si>
    <t>"Zig"10 / ≥ 39 mm</t>
  </si>
  <si>
    <t xml:space="preserve">Pritaikyti plaučių arterijai stentuoti. Pagaminti iš platinos/iridžio 0,013" vielos, "zig" tipo (8 arba 10), dengti PTFE audiniu. Galimybė išplėsti nuo ≤ 12 mm iki  ≥ 30 mm diametro, mažiausias  ilgis ≤ 16 mm, didžiausias ilgis ≥ 60 mm. Įvedimo sistemos dydis ≤ + 2 F (pridedant prie reikiamo baliono dydžio), tačiau  ≤ 18 F. Stento sutrumpėjimas ≤ 33%.   </t>
  </si>
  <si>
    <t>"Zig" 8 (išplečiamas nuo ≤ 12 mm iki ≥ 24mm), ilgiai ≤ 45 mm</t>
  </si>
  <si>
    <t>"Zig" 8 (išplečiamas nuo ≤ 12 mm iki ≥24 mm), ilgiai  ≥ 50 mm</t>
  </si>
  <si>
    <t>"Zig" 10 (išplečiamas nuo ≤26mm iki ≥30mm), ilgiai  ≥ 39 mm</t>
  </si>
  <si>
    <t>"Zig" 8 (išplečiamas nuo ≤ 12 mm iki ≥ 24 mm), ilgiai ≤ 45 mm</t>
  </si>
  <si>
    <t>"Zig" 8 (išplečiamas nuo ≤ 12 mm iki ≥ 24 mm), ilgiai  ≥ 50 mm</t>
  </si>
  <si>
    <t xml:space="preserve">Pritaikyti perkateterinio plaučių arterijos vožtuvo implantavimo vietos paruošimui. Pagaminti iš platinos/iridžio 0,013" vielos, "zig" tipo (8 arba 10). Galimybė išplėsti nuo ≤ 12 mm iki ≥ 30mm diametro, trumpiausias ilgis ≤ 16 mm, ilgiausias ilgis ≥ 60 mm. Įvedimo sistemos dydis ≤ + 1 F (pridedant prie reikiamo baliono dydžio), tačiau ≤16 F. Stento sutrumpėjimas ≤ 33%. </t>
  </si>
  <si>
    <t>Zig 10 (išplečiamas nuo ≤ 26 mm iki ≥ 30 mm), ilgiai ≥ 39 mm</t>
  </si>
  <si>
    <t xml:space="preserve">Išorinis distalinio galiuko ir distalinės pusės veleno paviršius padengtas hidrofiline danga. Galiukas nepraleidžia spinduliuotės, o distalinį galą lengva atskirti pagal galiuką. Pritaikytas naudoti su 0,014"vielomis-pravedikliais. Vidurinės dalies storis ≤ 2,6 F. Galiukas rentgenokontrastinis, smailėjantis, galiuko diametras ≤ 1,3 F. Galiukas prijungtas prie kateterio be standžios zonos. Padengti hidrofiline danga. Atlaiko iki 300 psi slėgį. Mikrokateterio darbinis ilgis -≥ 135 ± 1 cm ir ≤ 150 ± 1 cm. Spindžio dydis - 0,015-0,018". Mikrokateteris supintas iš 2 mguard didesnių ir 8 mažesnių spiralių (SHINKA technologija) ir iš volframo vielų - geram sukamojo judesio perdavimui ir atsparumui kompresijai palaikyti. Stumiant mikrokateterį galima sukti į abi puses.
</t>
  </si>
  <si>
    <t>Kateteris, turintis du spidžius: ant laido užmautą spindį, kuris tęsiasi per visą kateterio ilgį, ir greitai pakeičiamą spindį, įtaisytą distaliniame gale. Veleno distalinės dalies paviršius padengtas hidrofiline danga. Tarp galiuko ir veleno yra spindulių nepraleidžiantis žymeklis, leidžiantis matyti galiuko padėtį naudojant fluoroskopiją. Pritaikytas naudoti su 0,014" vielomis- pravedikliais. Turi būti 2 spindžių modelis – OTW spindis atsiveriau ne toliau, nei 7 mm nuo galiuko. Vidurinės dalies storis ≤ 3,3 F. Galiukas rentgenokontrastinis, galiuko diametras ≤ 1,5 F. Padengti hidrofiline danga. Atlaiko iki 300 psi slėgį. Mikrokateterio darbinis ilgis – 145 ± 2 cm. Vidinis pindžio dydis - 0,016- 0,017". Hidrofilinės dangos ilgis ne trumpesnis nei 38 ± 1cm.</t>
  </si>
  <si>
    <t xml:space="preserve">Galiukas integruotas prie kateterio (geresnis vielos "back support"). Distalinis specialus hidrofilinis padengimas 60 cm. Mikrokateterio vidinis sluoksnis PTFE per visą ilgį.  Spiralinio tipo per visą ilgį. Pritaikyta 0,014" diametro vielai. Mikrokateterio darbinis ilgis – 135 ± 1cm ir 150 ± 1cm. Įėjimo profilis (Lesion entry profile) – ne mažiau 0,018". Kateterio galiukas lankstus, trumpas -1mm . Rentgeno kontrastinis markeris-žymeklis 2 mm. Mutisegmentinis nusmailintas ("tapered’") dizainas (iki 5 įvairių segmentų). Mikrokateteris supintas iš ne mažiau nei 11 vielų - geram sukamojo judesio perdavimui ir vidinės ekscentrinės jėgos kompresijai palaikyti. Stumiant mikrokateterį galima sukti į abi puses.
</t>
  </si>
  <si>
    <t>Komplekte: 1 kilpa, 1 kateteris, kilpos įvediklis ir suktukas. Kilpų diametrai nuo 5 mm iki 35 mm, ilgis 125 ±5 cm. Įvedimo kateterio diametras 4-5 F, ilgis 110 ± 5 cm, kateterio gale rentgenokontrastinis markeris.</t>
  </si>
  <si>
    <t>Komplekte: 1 kilpa, 1 kateteris, kilpos įvediklis ir suktukas. Kilpų diametrai nuo 2 mm iki 7mm, ilgis 175±5 cm. Įvedimo kateterio diametras ne daugiau 3 F, ilgis 150 ± 5 cm, kateterio gale rentgenokontrastinis markeris.</t>
  </si>
  <si>
    <t>Sudaryta iš trijų nitinolinių kilpų. Platininiai pluošteliai kilpose užtikrinatntys gerą matomumą. Sistemą sudaro 6 ar 7 F kateteris, kurio galas palenktas 15 laipnių. Kilpų ilgiai 120 ±5 cm ir 175 ± 5 cm. Darbiniai diametrai: 2-4 mm, 4-8 mm, 6-10 mm, 9-15 mm, 12-20 mm, 18-30 mm, 27-45 mm. Dydžiai: 3,2 F, 6F, 7F. Kateterio ilgis 100 ± 5 cm ir 150 ± 5 cm. Komplektą sudaro: kilpa, suktukas, introduseris ir kateteris.</t>
  </si>
  <si>
    <t>Savaime išsiplečiantis, sudarytas iš dviejų diskų sujungtų trumpa jungtimi. Supintas iš nitinolio vielelių, kurių visi laisvieji galai sujungti rutuliuko formos netraumatiniu užspaudikliu iš nitinolio. Aortos disko skersmuo turi būti didesnis už plaučių arterijos. Uždariklio atjungimo nuo įvediklio sistema pagaminta sriegio arba rutulio principu. Galimybė uždaryti defektus 3,0-12 mm diametro. Uždariklių aortinės dalies disko diametras nuo ≤ 9 mm iki ≥ 22 mm. Galimybė pasirinkti uždariklių plaučių arterijos dalies diametras nuo ≤ 4 mm iki ≥14 mm. Visi uždarikliai su aortiniu disku 16 mm arba mažesniu įvedami per ne didesnį negu 7 F introdiuserį.</t>
  </si>
  <si>
    <t xml:space="preserve">Prieširdžių pertvaros defekto uždariklis komplektuojamas su specialiu mechanizmu, kurio pagalba išskleistą uždariklį galima išskleisti ir pakartotinai suskleisti, paleidimo mechanizmas pritaikytas manipuliuoti viena ranka. Uždariklio padėtį po išskleidimo galima koreguoti. Uždariklis prisitaiko prie pertvaros anatomijos. Uždariklis pagamintas iš nitinolio vijų, kurios turi tvirtinimą dešinio prieširdžio disko pusėje, padengtas titano oksidu, užpildytas PET užpildu. Lankstūs uždariklio diskai. Uždariklio vidinis diametras - mažiausias ≤ 4 mm, didžiausias ≥ 40 mm. Skirtas pertvaros defektams nuo 4 mm iki 40 mm („žingsniais“ kas  2 mm) uždaryti. </t>
  </si>
  <si>
    <t>"Amplatzer"tipo viela pravedėjas skirtas įvesti prieširdžio pertvaros defekto uždariklį.</t>
  </si>
  <si>
    <t>Viela - pravediklis</t>
  </si>
  <si>
    <t>Sistemą sudaro: prieširdžių pertvaros defekto uždariklis, defekto dydžio matavimo balionas, įvedimo sistema, viela -pravediklis. Uždarikliai, įvedimo sistemos, viela -pravediklis ir matavimo balionas supakuoti ir tiekiami atskirai.</t>
  </si>
  <si>
    <t xml:space="preserve"> Prieširdžių pertvaros defekto uždariklis komplektuojamas su specialiu mechanizmu, kurio pagalba išskleistą uždariklį galima išskleisti ir pakartotinai suskleisti. Uždariklio padėtį po išskleidimo galima koreguoti. Uždariklis prisitaiko prie pertvaros anatomijos. Uždariklis pagamintas iš nitinolio vijų, užpildytas užpildu. Lankstūs uždariklio diskai. Uždariklio centrinės dalies (šerdis) dydis: ≤ 4 mm iki ≥ 40 mm. Skirtas pertvaros defektams nuo 3 mm iki 38 mm ("žingsniais" kas  2 ± 1 mm) uždaryti. Naudojamas su 6-12 F 45° įvedimo sistemomis.</t>
  </si>
  <si>
    <t xml:space="preserve">"Amplatzer" tipo viela -pravediklis,  skirtas įvesti prieširdžio pertvaros defekto uždariklį.      </t>
  </si>
  <si>
    <t>Sistemą sudaro: atviros ovalinės angos uždariklis, defekto dydžio matavimo balionas, įvedimo sistema, viela- pravediklis. Uždarikliai, įvedimo sistemos, viela- pravediklis ir matavimo balionas supakuoti ir tiekiami atskirai.</t>
  </si>
  <si>
    <t xml:space="preserve">"Amplatzer" tipo viela- pravediklis,  skirtas įvesti atviros ovalinės angos uždariklį.      </t>
  </si>
  <si>
    <t>59.</t>
  </si>
  <si>
    <t>Nekompliantinė baliono medžiaga. "Monorail" ir "over-the-wire" tipo. Praėjimo profilis ne daugiau 0,022". 3-4 aterotomai iš  nerūdijančio plieno ("stainless steel") Lankstumo taškai kas 5 mm, kur kateterio ilgis 10 ir 15 mm. Atstumai nuo aterotomu briaunu "flexpoint’" segmente 0,004". "Monorail" tipo kateterio diametras: mažiausias ≤ 2 mm, didžiausias ≥ 4 mm (visi tarpiniai dydžiai kai žingsnis kas 0,25 mm). "Over-the-wire" tipo kateterio diametras:  mažiausias ≤ 2 mm, didžiausias ≥ 4 mm (visi tarpiniai dydžiai kai žingsnis kas 0,5 mm). Kateterio pjaunančių elementų ilgiai: 6 mm, 10 mm ir 15 mm. Ateromo funkcinis aukštis 0,005". Pritaikyta 0,014" diametro vielai. Du rentgeno kontrastiniai markeriai. Balioninio kateterio darbinis ilgis &gt;140 cm.  Nominalus slėgis ne mažiau 6 atm. RBP slėgis ne mažiau 12 atm. Kateterio diametras: proksimalinė dalis ne daugiau 2,0 F , distalinė dalis ne daugiau 2,7 F .</t>
  </si>
  <si>
    <t xml:space="preserve"> "Non-compliant" tipo balionas, kuro vidinėje dalyje yra antras (mažesnis) balionas. Pritaikyta 0,035" diametro vielai. Išorinio baliono mažiausias diametras ≤ 12±1mm, didžiausias diametras ≥ 30 ±1mm (žingsnis kas 2 mm), trumpiausias ilgis ≤ 25 ± 2 mm, ilgiausias ≥ 60 ± 2 mm (žingsnis kas 10 mm, nebūtinai kiekvienam diametrui). Vidinio baliono mažiausias diametras – pusė išorinio baliono diametro. Kateterio ilgis 110cm. Suderinamas su ≤ 16F įvedimo sistema. Išorinio baliono RBP slėgis nuo 2 atm iki 7 atm.</t>
  </si>
  <si>
    <t>"Non-compliant" tipo balionas, kurio vidurinė dalis siaurenė su platesniais galais (smėlio laikrodžiui artimos formos). Kateterio baliono mažiausias diamentras ≤ 10 ± 1 mm, o didžiausias  ≥ 30 ±1mm, ne didesniais kaip 3 mm intervalais. Baliono ilgiai nuo 20 mm iki 60 mm (priklausomai nuo diametro). Balionai, kurių diametas 10mm - 25mm privalo turėti 30 mm ir 40 mm ilgį, o 16mm - 30mm diametro balionai - 40mm, 50mm ir 60mm ilgius. Kateterio ilgis 100±10cm. Pritaikyti naudoti su 0,035" nukreipiančiąja viela.  Iki 18mm baliono diametro imtinai kateteriai suderinami su ne didesne nei 10F kaniule (introdiuseriu), ribinis slėgis ne mažiau 4atm. Iki 28mm baliono diametro imtinai kateteriai suderinami su ne didesne nei 12F kaniule (introdiuseriu), ribinis slėgis ne mažiau 2atm. Ne mažiau trijų rentgenokontrastinių žymeklių baliono pozicionavimui.</t>
  </si>
  <si>
    <t>Vamzdinis, lazeriu apdorotas, kobalto - chromo arba lygiaverčio lydinio stentas. Stentas padengtas fluoropolimeru, nesukeliančiu uždegimų (naudojamas implantuose), polimero storis ≤ 7,8 μm, ir everolimuzu, mažinančiu restenozių dažnį, turinčiu antiproliferacinį poveikį. Vaistų dozavimas: 100μm/cm².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 Stento diametrai:   mažiausio diametro ≤ 2,0 mm, didžiausio diametro ≥ 4,0 mm, stento ilgiai: trumpiausias ≤ 8 mm,  ilgiausias ≥ 48 mm. Proksimali stento įvedimo sistemos dalis ≤ 1,9 F, distalinė dalis ≤ 2,7 F. Stento įvedimo sistema 25 cm padengta hidrofiline danga. Įvedimo sistemos naudojamas ilgis ≥ 140 cm. Visų diametrų stentai tinka 5 F kateteriui nukreipėjui. Sistemos nominalus (NBP) slėgis ≥ 11 atm, baliono sprogimo slėgis (RBP) -≥ 16-18 atm, maksimalus (MPB) ≥ 22 atm.</t>
  </si>
  <si>
    <t>Vaistą sirolimuzą  išskiriančio koronarinio stento sistema, skirta pagerinti miokardo kraujo pratekėjimą pacientams, kuriems nustatyti stenotiniai pakitimai vainikinėse arterijose. Stentas pagamintas iš L-605 kobalto- chromo lydinio. Stentas dengtas bioapsorbuojančiu PDLLA-PCL polimeru, sumažinančiu ilgalaikį polimero poveikį. Erdvinis/gradientinis stento padengimas vaistais (stentas nėra padengtas vaistais didžiausią fizinį spaudimą turinčiose stento vietose), užtikrinantis greitą endotelizaciją; polimero skilimo ir vaisto išsiskyrimo laikas – 3-4 mėnesiai. Vaisto padengimo kiekis - 3,9 μg/mm stento ilgyje. Stento dizainas – atviros gardelės tipo.  Stento ilgiai: trumpiausias ≤ 9 mm,  ilgiausias ≥ 38 mm (visiems diametrams ilgio žingsnis ne didesnis nei 5 mm) ir įvairių diametrų (2,25 mm, 2,5 mm, 2,75 mm; 3,0 mm 3,5 mm, 4,0 mm). Kiekvienas diametras turi atitikti visa ilgių spektrą. Baliono nominalus slėgis ≥ 9 atm, darbinis slėgis - ≥ 14 - 16 atm (priklausomai nuo dydžio). Stento sienelės storis  80 ± 0,2 μm. Įėjimo profilis ne didesnis 0,017" (0,43 mm). Stento sistemos naudojamas ilgis  ≥ 140 cm. Tinkama pravedimo viela  – 0,014". Distalinė stento dalis padengta hidrofiline danga, proksimalinė dalis- silikono sluoksniu. Sustiprinta pereinančioji dalis tarp distalinio ir proksimalinio galo, užtikrinanti ypatingai lengvą stento praėjimą per ypatingai kacifikuotas stenozes.</t>
  </si>
  <si>
    <t xml:space="preserve"> Pagamintas iš nitinolio tinklelio su užpildu vidinėje dalyje. Prietaisas sudarytas iš dviejų sujungtų diskų. Kairiojo prieširdžio diskas ≤ 30mm, dešiniojo prieširdžio disko diametrai 18 mm, 25 mm, 30 mm. Įvedamas su 8 - 9 F 45° įvedimo sistema.</t>
  </si>
  <si>
    <t>Sistemą sudaro: tarpskilvelinės pertvaros raumeninės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 mm, didžiausius defektus ≥18 mm. Centrinio disko diametras mažiausias ≤ 4mm, didžiausias ≥ 18 mm. Kairiojo skilvelio diskas didesnis 6 mm negu centrinė dalis, dešiniojo skilvelio diskas didesnis  4 mm negu centrinė dalis. Įvedamas su 5 - 9 F 45° arba 180° įvedimo sistema.</t>
  </si>
  <si>
    <t>Sistemą sudaro: tarpskilvelinės pertvaros defekto membraninės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4mm, didžiausius defektus ≥18 mm. Įvedamas su 7 - 9 F 180° įvedimo sistema.</t>
  </si>
  <si>
    <t>Sistemą sudaro: defekto uždariklis, matavimo balionas, įvedimo sistema, viela pravediklis. Sistema turi būti nedaloma, t.y. pagaminta vieno gamintojo ir sukomplektuota pilnai. Uždariklis pagamintas iš nitinolio vijų, užpildytas užpildu. Prietaisas sudarytas iš dviejų sujungtų diskų. Tinkami uždaryti defektus ≤ 4 mm diametro, defekto ilgis 3,0-8,0 mm. Centrinio disko diametras mažiausias ≤ 3 mm, didžiausias ≥ 5 mm. Šoninių diskų diametras +1,0-1,5 mm prie centrinio disko diametro. Įvedamas su ≤ 4 F 90° įvedimo sistema.</t>
  </si>
  <si>
    <t>Sistemą sudaro: spiralės ir atskyrimo sistema. Spiralės 360° formos, skirtos darbui su daugkartinio naudojimo atskyrimo sistema veikiančia elektrolizės būdu. Spiralių tipai ir formos: ‘‘Nano‘‘,''Ultra'',“Standart”, “Soft”, ‘3D‘‘,“Helical Ultra”, ‘‘360‘‘, ‘‘Helical Nano‘‘, ‘‘XL Standart‘‘. Mažiausias diametras ≤1mm, didžiausias ≥24mm. Ilgiai: trumpiausias ≤ 1 cm, ilgiausias ≥ 50 cm. Atskyrimo sistema pakuojama ir tiekiama atskirai.</t>
  </si>
  <si>
    <t xml:space="preserve">11. “Semi-complient” balionas padengtas sirolimus veikliaja medžiaga. Baliono praeinamumo profilis ≤0,016"±0,002mm. Mažiausias diametras ≤ 2,0±0,25mm, didžiausias ≥4,5±0,25mm. Balionėlio ilgiai: trumpiausias ≤ 8±2mm, ilgiausias ≥ 30±0,2mm. Darbinis slėgis 9±2 ATM. Pritaikytas 0,014 colio diametro vielai. Veikliosios medžiagos koncentracija: ≥3±1μg/mm2.  </t>
  </si>
  <si>
    <t>„Non-compliant“ tipo balioninis kateteris, koaksialinės konstrukcijos, kurio sudėtyje neturi būti latekso. Kateterio baliono mažiausias diamentras ≤ 3 ± 1 mm, o didžiausias  ≥ 40 ±1mm.  Trumpiausias baliono ilgis ≤ 20 ± 2 mm, ilgiausias ≥ 100 ± 2 mm (priklausomai nuo diametro). Balionai, kurių diametras 2mm – 7mm, pritaikyti naudoti su 0,025" nukreipiančiąja viela, 8mm – 40mm su 0,035“. Platus 30 mm ir 40 mm ilgio baliono diametrų pasirinkimas: nuo 4mm iki 16 mm – 1 mm žingsniu, nuo 18 mm iki 30 mm – 2±1 mm žingsniu. Kateterio darbinis ilgis 100 ± 10 cm. Iki 18mm baliono diametro imtinai kateteriai suderinami su ≤10 F kaniule (introdiuseriu), maksimalus ribinis slėgis ≥7ATM. Iki 22 mm baliono diametro imtinai kateteriai suderinami su ≤12 F kaniule (introdiuseriu), ribinis slėgis ≥ 4 ATM. Kateteris privalo turėti ≥ 2 rentgenokontrastinius žymeklius.</t>
  </si>
  <si>
    <t>Pritaikyta 0,035-0,038" diametro vielai. "Non-compliant" tipo balionas. Baliono mažiausias diametras ≤ 10 ± 1 mm, didžiausias diametras ≥ 32 ± 1mm (žingsnis kas 2 mm), trumpiausias ilgis ≤ 30 ± 5mm, ilgiausias ≥ 60 ± 5 mm.  Kateterio ilgis 120±5cm. Suderinamas su ≤ 13 F įvedimo sistema. RBP ≥ 6 atm. Kateteris privalo turėti ≥ 2 rentgenokontrastinius žymeklius.</t>
  </si>
  <si>
    <t xml:space="preserve"> "Non-compliant" tipo balionas, kuro vidinėje dalyje yra antras (mažesnis) balionas. Pritaikyta 0,035-0,038" diametro vielai. Išorinio baliono mažiausias diametras ≤ 20±1mm, didžiausias diametras ≥ 32 ±1mm (žingsnis kas 2 mm), trumpiausias ilgis ≤ 40 ± 5 mm, ilgiausias ≥ 60 ± 5 mm.. Suderinamas su ≤ 14F įvedimo sistema. Išorinio baliono RBP slėgis nuo 6 atm iki 7 atm.</t>
  </si>
  <si>
    <t>Pritaikyti aortos koarktacijai stentuoti. Pagaminti iš kobalto chromo 0,010" vielos. Galimybė išplėsti nuo ≤ 8 mm iki ≥ 32 mm diametro, mažiausias ilgis ≤ 13 mm, didžiausias ilgis ≥ 57 mm. Įvedimo sistemos dydis ≤ + 1 F (pridedant prie reikiamo baliono dydžio), tačiau ≤ 12F.</t>
  </si>
  <si>
    <t xml:space="preserve">Pritaikyti aortos koarktacijai stentuoti. Pagaminti iš kobalto chromo, hibridinių narelių metodas ("hybrid cell design"), narelių skaičius nuo &lt;10 iki ≥15, dengti PTFE audiniu. Galimybė išplėsti nuo ≤ 12 mm iki  ≥ 28 mm diametro, trumpiausias   ilgis ≤ 19 mm, didžiausias ilgis ≥ 55 mm. Įvedimo sistemos dydis ≤ + 2 F (pridedant prie reikiamo baliono dydžio), tačiau  ≤ 15 F.   </t>
  </si>
  <si>
    <t>Vamzdinis, lazeriu apdorotas, platinos- chromo arba lygiaverčio lydinio, uždaros gardelės tipo stentas. Stentas padengtas everolimuzu, mažinančiu restenozių dažnį, turinčiu antiproliferacinį poveikį.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Stento diametrai: mažiausias ≤ 2,25 mm, didžiausias ≥ 5,0 mm. Stento ilgiai: trumpiausias  ≤ 8 mm, ilgiausias ≥ 38 mm. Stento išplėtimo ‘’post-dilatation’’ riba ne mažiau 5.75 mm. Proksimali stento įvedimo sistemos dalis ≤ 2,1 F, distalinė dalis ≤ 2,7 F. Stento įvedimo sistema 25 cm padengta hidrofiline danga. Įvedimo sistemos naudojamas ilgis ≥140 cm. Visų diametrų stentai tinka 5F kateteriui nukreipėjui. Sistemos nominalus (NBP) slėgis ≥ 11 atm, baliono sprogimo slėgis (RBP) - ≥ 16-18 atm.</t>
  </si>
  <si>
    <t>Kateterio baliono diametrų pasirinkimas tarp 18 mm ir 28 mm, ne didesniais kaip 1-2 mm intervalais. Baliono ilgiai  40 -45 mm. Kateterio ilgis 100 ± 10 cm. Kateteris pritaikytas naudoti su 0,035" nukreipiančiąja viela. Kateteriai suderinami su ≤14 F kaniule (introdiuseriu), maksimalus ribinis slėgis ≥6ATM. Balionas pilnai išplečiamas per &lt;6s. Pilnai išpūsto baliono diametras &lt;1%. Kateteris turi ≥ 2 rentgenokontrastinius žymeklius.</t>
  </si>
  <si>
    <t>Skirti aortos - vainikinių arterijų veninėms jungtims, arterijų aneurizmoms ir arterijų perforacijoms stentuoti. Vieno sluoksnio kobalto chromo stentas, iš išorės pilnai padengtas ePTFE medžiaga su mikroporomis (89 ± 25 µm). Įvedamas per 5 F nukreipiantįjį kateterį. Pritaikyta 0,014" diametro vielai. Stentgrafto diametrai: 2,5, 2,75, 3,0, 3,5, 4,0, 4,5, 5,0 mm; ilgiai: mažiausias ≤ 8mm, didžiausias ≥ 24 mm. Neišskleisto stentgrafto profilio diametras ≥ 1,1 ≤1,4 mm. RBP ≥ 14ATM. Nominalus slėgis ≥ 10ATM. Du rentgenokontrastiniai žymekliai. Kateterio šafto ilgis 144-154 cm. Šafto diametrai: proksimalinis ne daugiau 1,9 F, distalinis ne daugiau 3,2 F. Stento sistema lanksti, leidžianti praeiti pro sudėtingus vainikinių arterijų vingius.</t>
  </si>
  <si>
    <t>Sistemą sudaro: defekto uždariklis, įvedimo sistema, viela pravediklis. Sistema turi būti nedaloma, t.y. pagaminta vieno gamintojo ir sukomplektuota pilnai. Uždariklis pagamintas iš nitinolio vijų, užpildytas užpildu. Prietaisas sudarytas iš dviejų sujungtų diskų. Tinkami uždaryti mažiausio diametro defektus ≤ 2,5mm, didžiausio diametro defektus ≥ 5,5mm, defekto ilgis 5,0-12mm. Centrinio disko diametras mažiausias ≤ 3 mm, didžiausias ≥ 6mm. Šoninių diskų diametras + 6 mm prie centrinio disko diametro. Įvedamas su 4-5 F 90° įvedimo sistema. Tiekėjas užtikrina galimybę, nepavykus implantacijai grąžinti sistemą gamintojui ir pakeisti ją nauja nemokamai.</t>
  </si>
  <si>
    <t xml:space="preserve">Švelni, smailėjanti, atraumatinė dilatatoriaus viršūnėlė (2,0 ± 0,5 cm, 5,0 ± 0,5 cm atitinkamai 45 ± 5 cm, 65 ± 5 cm, 90 ± 5 cm ilgio sistemų). Distalinė sistemos dalis (5 ±1 cm, 15 ± 1 cm, 35 ± 1 cm atitinkamai 45 ± 5 cm, 65 ± 5 cm, 90 ± 5 cm ilgio sistemų) padengta spec. hidrofiline danga. Integruotas aukso rengtenokontrastinis markeris 5 mm nuo distalinio sistemos galo. PTFE vidinė sistemos danga. Nerūdijančio plieno vijų vidurinė danga, išorinė - nailono danga. Hemostatinis vožtuvas su “cross cut” (kryžminio pjovimo) silikoniniu disku.
Tinkamas naudoti su 0,038 colio viela. Diametrai: nuo 5 F iki 8 F. Sistemos ilgiai: 45 ± 5 cm, 65 ± 5 cm, 90 ± 5 cm. Distalinio galo fomos: tiesus, “hockey stick”, “multipurpose”, RDC, LIMA.
</t>
  </si>
  <si>
    <t>Introdiuserių mažiausias ilgis ≤ 45 ± 5cm, ilgiausias ≥ 110 ± 5 cm. Diametras 4, 5, 6, 7, 8, 9, 10, 11, 12 F diametro su atšaka plovimui ir sklende, diliatatoriumi, su hemostatiniu vožtuvu. Vidinis spindis ≥ 1,5 mm. Distalinis galas sukietintas, nupjauto kūgio formos. Didelės rezistencijos užlinkimui. Su specialia danga, pagerinančia slydimą.</t>
  </si>
  <si>
    <t>vnt</t>
  </si>
  <si>
    <t>33141000-0 Didelio diametro kraujagyslių introdiuseris</t>
  </si>
  <si>
    <t>33141000-0 "Mullins" tipo transseptaliniai introdiuseriai</t>
  </si>
  <si>
    <t>33141000-0 Didelio diametro ilgi kraujagyslių introdiuseriai</t>
  </si>
  <si>
    <t>33141000-0 Labai didelio diametro ilgi kraujagyslių introdiuseriai skirti perkateterinių vožtuvų implantavimui</t>
  </si>
  <si>
    <t>33141000-0 Didelio diametro introdiuseriai aortos stentavimui</t>
  </si>
  <si>
    <t>33141000-0 Išsiplečianti transfemoralinė introdiuserio sistema</t>
  </si>
  <si>
    <t>33141000-0 Introdiuseris - nukreipėjas intervencinėms procedūroms</t>
  </si>
  <si>
    <t>33141000-0 Speciali sistema mitralinio vožtuvo plastikai</t>
  </si>
  <si>
    <t>33141000-0 Rotablator turbina su grąžtu RotaLink Plus (Advancer &amp;Burr)</t>
  </si>
  <si>
    <t>33141000-0 Rotablator grąžtų vielos</t>
  </si>
  <si>
    <t>33141000-0 Amplatz tipo kilpų komplektai svetimkūnių ištraukimui</t>
  </si>
  <si>
    <r>
      <t xml:space="preserve">33141000-0 Amplatz tipo </t>
    </r>
    <r>
      <rPr>
        <b/>
        <sz val="11"/>
        <rFont val="Times New Roman"/>
        <family val="1"/>
        <charset val="186"/>
      </rPr>
      <t xml:space="preserve">mikro </t>
    </r>
    <r>
      <rPr>
        <sz val="11"/>
        <rFont val="Times New Roman"/>
        <family val="1"/>
        <charset val="186"/>
      </rPr>
      <t>kilpų komplektai svetimkūnių ištraukimui</t>
    </r>
  </si>
  <si>
    <t>33141000-0 Kilpos svetimkūniams šalinti</t>
  </si>
  <si>
    <t>33141000-0 Priemonės paravalvulinių fistulių uždarymui</t>
  </si>
  <si>
    <t>33141000-0 Paravalvulinių fistulių uždariklis.</t>
  </si>
  <si>
    <t xml:space="preserve">33141000-0  Įvedimo sistema  </t>
  </si>
  <si>
    <t>33141000-0 Priemonės didelio diametro atviro arterinio (Botalo) latako perkateteriniam uždarymui</t>
  </si>
  <si>
    <t>33141000-0 Prieširdžių pertvaros defekto uždarikliai skirti defektams be aortinio krašto uždaryti</t>
  </si>
  <si>
    <t>33141000-0 Prieširdžių pertvaros defekto uždariklio sistema</t>
  </si>
  <si>
    <t>33141000-0 Atviros ovalinės angos uždariklis</t>
  </si>
  <si>
    <t>33141000-0 Kairiojo prieširdžio ausytės uždariklis su įvedimo sistema</t>
  </si>
  <si>
    <t>33141000-0 Priemonės perkateteriniam skilvelių membraninės dalies defektų šalinimui</t>
  </si>
  <si>
    <t>33141000-0 Priemonės perkateteriniam skilvelių raumeninės dalies defektų šalinimui</t>
  </si>
  <si>
    <t>33141000-0 Balioniniai kateteriai defekto matavimui</t>
  </si>
  <si>
    <t>33141000-0 Neišnešiotų naujagimių atviro arterinio latako uždarikliai</t>
  </si>
  <si>
    <t>33141000-0 Didelio spindžio reperfuzijos kateteris trombų aspiracijai plaučių arterijose</t>
  </si>
  <si>
    <t>33141000-0 Naujos kartos, tvirtos konstrukcijos („Workhorse“ – angl. dizaino) vielos frakcijinio tėkmės rezervo matavimui</t>
  </si>
  <si>
    <t>33141000-0 Didelio diametro ilgi padidinto atsparumo perlinkimams kraujagyslių introdiuseriai skirti vaikų intervencijoms</t>
  </si>
  <si>
    <t>33141210-5 Labai aukšto slėgio NC tipo balioninis angioplastikos kateteris</t>
  </si>
  <si>
    <t>33141210-5 Vaistus išskiriantis PTKA balionas</t>
  </si>
  <si>
    <t>33141210-5 Specialus koronarinis "pjaunantis" balionas</t>
  </si>
  <si>
    <t>33141210-5 Septostominiai balioniniai kateteriai Raškindo (Rashkind) procedūrai</t>
  </si>
  <si>
    <t xml:space="preserve">	33141200-2 Specialus angiografinis kateteris plaučių arterijos vožtuvo implantavimo procedūroms</t>
  </si>
  <si>
    <t>33141210-5 Žemo profilio BiB balioniniai kateteriai</t>
  </si>
  <si>
    <t>33141210-5 Dvigubi (BIB) balioniniai kateteriai</t>
  </si>
  <si>
    <t>33141210-5 Specialus kateteris didelio diametro stentų dilatacijai</t>
  </si>
  <si>
    <t>33141210-5 Specialus kateteris didelio diametro stentų implantacijai</t>
  </si>
  <si>
    <t>33141210-5 Aortos žiedą tausojantis valvuloplastinis kateteris</t>
  </si>
  <si>
    <t>33141210-5 Standartinis valvuloplastinis kateteris</t>
  </si>
  <si>
    <t>33141210-5 Aukšto slėgio balioniniai kateteriai</t>
  </si>
  <si>
    <t>33141210-5 Didelio slėgio valvuloplastinis kateteris</t>
  </si>
  <si>
    <t>33141210-5 Balioniniai kateteriai skirti vaikų intervencijoms (žemo profilio)</t>
  </si>
  <si>
    <t>33141210-5 Labai didelio slėgio balioninis kateteris įgimtų širdies ligų periferinėms intervencijom</t>
  </si>
  <si>
    <t>33184500-8 Vaistais dengti stentai (išskiriantys vaistą zotarolimuzą)</t>
  </si>
  <si>
    <t xml:space="preserve">33184500-8 Vaistais dengti platinos-chromo lydinio stentai (išskiriantys vaistą everolimuzą) </t>
  </si>
  <si>
    <t xml:space="preserve">33184500-8 Vaistais dengti kobalto- chromo lydinio stentai (išskiriantys vaistą everolimuzą) </t>
  </si>
  <si>
    <t>33184500-8 Iš biodegraduojančio polimero everolimuzą išskiriantys stentai iš platinos-chromo lydinio</t>
  </si>
  <si>
    <t>33184500-8 Kobalto- chromo koronarinis stentas su įvedimo sistema dengtas erdvine/gradientine vaistus išskiriančia danga</t>
  </si>
  <si>
    <t>33184500-8 Vaistu dengtas stentas su besirezorbuojančiu polimeru</t>
  </si>
  <si>
    <t>33184100-4 Didelio diametro balionais plečiami stentai plaučių arterijai</t>
  </si>
  <si>
    <t xml:space="preserve">33184100-4 Didelio diametro balionais plečiami stentai aortos koarktacijai </t>
  </si>
  <si>
    <t xml:space="preserve">33184500-8 Vainikinių arterijų stentgraftai vingiuotoms ir kalcinuotoms kraujagyslėms </t>
  </si>
  <si>
    <r>
      <t xml:space="preserve">33184100-4 Didelio diametro balionais plečiami </t>
    </r>
    <r>
      <rPr>
        <b/>
        <sz val="11"/>
        <rFont val="Times New Roman"/>
        <family val="1"/>
        <charset val="186"/>
      </rPr>
      <t xml:space="preserve">dengti </t>
    </r>
    <r>
      <rPr>
        <sz val="11"/>
        <rFont val="Times New Roman"/>
        <family val="1"/>
        <charset val="186"/>
      </rPr>
      <t>stentai plaučių arterijai</t>
    </r>
  </si>
  <si>
    <t>33184100-4 Periferiniai didelio diametro stentgraftai</t>
  </si>
  <si>
    <t>33141200-2 Mikrokateteriai, skirti sudėtingų ir labai vingiuotų lėtinių okliuzijų atvėrimui retrogradiniu būdu</t>
  </si>
  <si>
    <t>33141200-2 Dviejų spindžių mikrokateteris</t>
  </si>
  <si>
    <t>33141200-2 Mikrokateteriai, skirti sudėtingų ir labai vingiuotų lėtinių okliuzijų atvėrimui</t>
  </si>
  <si>
    <t>18.</t>
  </si>
  <si>
    <t>19.</t>
  </si>
  <si>
    <t>20.</t>
  </si>
  <si>
    <t>22.</t>
  </si>
  <si>
    <t>29.</t>
  </si>
  <si>
    <t>30.</t>
  </si>
  <si>
    <t>33.1</t>
  </si>
  <si>
    <t>33.2</t>
  </si>
  <si>
    <t>33.3</t>
  </si>
  <si>
    <t>34.</t>
  </si>
  <si>
    <t>35.</t>
  </si>
  <si>
    <t>36.</t>
  </si>
  <si>
    <t>37.</t>
  </si>
  <si>
    <t>39.</t>
  </si>
  <si>
    <t>42.</t>
  </si>
  <si>
    <t>43.</t>
  </si>
  <si>
    <t>44.</t>
  </si>
  <si>
    <t>46.</t>
  </si>
  <si>
    <t>46.1</t>
  </si>
  <si>
    <t>46.2</t>
  </si>
  <si>
    <t>47.1</t>
  </si>
  <si>
    <t>47.2</t>
  </si>
  <si>
    <t>48.1</t>
  </si>
  <si>
    <t>48.2</t>
  </si>
  <si>
    <t>48.3</t>
  </si>
  <si>
    <t>48.4</t>
  </si>
  <si>
    <t>49.1</t>
  </si>
  <si>
    <t>49.2</t>
  </si>
  <si>
    <t>49.3</t>
  </si>
  <si>
    <t>49.4</t>
  </si>
  <si>
    <t>50.1</t>
  </si>
  <si>
    <t>50.2</t>
  </si>
  <si>
    <t>50.3</t>
  </si>
  <si>
    <t>50.4</t>
  </si>
  <si>
    <t>51.</t>
  </si>
  <si>
    <t>52.</t>
  </si>
  <si>
    <t>54.</t>
  </si>
  <si>
    <t>55.</t>
  </si>
  <si>
    <t>Stentas padengtas everolimuzu ir biodegraduojančiu (per 4 mėn. ištirpstančiu) PLGA (poli (DL)-pieno- glikolio rūgšties) polimeru, turinčiu antiproliferacinį poveikį, ir mažinantį restenozių dažnį. Tik išorinė (kontaktuojanti su arterijos sienele) stento dalis turi būti padengta vaistu. Tiekėjas privalo pateikti  multicentrinius randomizuotus geros klinikinės praktikos standartus atitinkančius tyrimus, su atokiais ne trumpesniais kaip 2 metai ir ne mažiau 2000 pacientų turinčių, rezultatais apie siūlomo konkretaus produkto- stento saugumą, savybę mažinti restenozių dažnį ir kardiovaskulinius įvykius. Vaisto išsiskyrimas – 3 mėnesiai. Stentas  platinos- chromo lydinio. Vamzdinis, lazeriu gręžtas. Stento įvedimo sistema "premounted" tipo. Nominali stento sienelė ≤ 0,0029 ". Stento diametrai:  mažiausio diametro ≤ 2,25mm, didžiausio diametro ≥ 5,0mm. Stento ilgiai: trumpiausias ≤ 8 mm,  ilgiausias ≥ 48 mm. Proksimali stento įvedimo sistemos dalis ≤ 2,1 F, distalinė dalis ≤ 2,7 F. Unikali stento įvedimo sistema iš nitinolinio vamzdelio su mikro įpjovomis. Markeriai iš platinos/iridžio. Įvedimo sistemos naudojamas ilgis ≥ 144 cm. Balionėlis, ant kurio užmautas stentas, yra kintamo diametro ("compliant" tipo). Visų diametrų stentai tinka 5 F kateteriui nukreipėjui. Sistemos nominalus (NBP) slėgis ≥ 11 atm, darbinis (RBP) - ≥ 16-18 atm.</t>
  </si>
  <si>
    <t>64.</t>
  </si>
  <si>
    <t>65.</t>
  </si>
  <si>
    <t>66.</t>
  </si>
  <si>
    <t>67.</t>
  </si>
  <si>
    <t>BVPŽ kodas, Prekės pavadinimas</t>
  </si>
  <si>
    <t>33180000-5 Transjugulinės kepenų prieigos rinkinys</t>
  </si>
  <si>
    <t>33180000-5 Transjugulinės kepenų biopsijos rinkinys (Quick-Core tipo)</t>
  </si>
  <si>
    <t>33141000-0 Aspiraciniai kateteriai periferinių kraujagyslių trombektommijai</t>
  </si>
  <si>
    <t>33141000-0 Aspiraciniai kateteriai išeminio insulto gydymu</t>
  </si>
  <si>
    <t>33180000-5 Atskiriamos spiralės</t>
  </si>
  <si>
    <t xml:space="preserve">33180000-5 Reolizinės trombolizės specialūs išsiurbimo kateteriai tinkantis Angiojet </t>
  </si>
  <si>
    <t>33180000-5 Reolizinės trombolizės specialūs kateteriai tinkantis EKOS sistemai</t>
  </si>
  <si>
    <t>33180000-5 Spiralės skirtos vainikinių arterijų perforacijų gydymui</t>
  </si>
  <si>
    <t>33180000-5 Didelio diametro kraujagyslių uždarikliai</t>
  </si>
  <si>
    <t xml:space="preserve"> Prieširdžių pertvaros defekto uždariklis</t>
  </si>
  <si>
    <t xml:space="preserve"> Įvedimo sistema</t>
  </si>
  <si>
    <t>33141000-0 Atviros ovalinės angos uždariklio sistema</t>
  </si>
  <si>
    <t>Vamzdinis, lazeriu apdorotas, kobalto - chromo arba lygiaverčio lydinio stentas. Stentas padengtas vaistu biolimusu A9 (BA9)  ir biodegraduojančiu PLA polimeru. Polimeras degraduoja į laktatą, kuris svarbus gyjimo procesui (re-endotelizacijai). Stento diametrai: mažiausio diametro ≤ 2,25 mm, didžiausio diametro ≥ 4,0 mm. Stento ilgiai: trumpiausias ≤ 9 ± 1 mm,  ilgiausias ≥ 36 ± 1  mm. Lengvesnis priėjimams prie šoninių šakų (plotas tarp stento narelių 1,37 ± 0,01 mm). Tinkama viela-pravediklis – 0,014". Yra palyginamųjų tyrimų įrodančių priemonės efektyvumą.</t>
  </si>
  <si>
    <t xml:space="preserve">Sistemą sudaro: kairiojo prieširdžio ausytės uždariklis, įvedimo sistema, viela pravediklis. Sistema turi būti nedaloma, t.y. pagaminta vieno gamintojo ir sukomplektuota pilnai. Uždarikliai, įvedimo sistemos ir viela pravediklis supakuoti ir tiekiami atskirai. Pagamintas iš nitinolo tinklelio, su užpildu vidinėje dalyje. Korpuso diametras: mažiausias ≤ 16 mm , didžiausias ≥30 mm. Gylis ne mažiau 10 mm. Disko diametras: mažiausias ≤ 22 mm, didžiausias ≥ 36 mm. Įvedimo sistema ≤ 14F, 45°x 45° kampo, ilgis 8 0cm arba 100 cm. Specializuotos įvedimo vielos, skirtos kairio prieširdžio ausytės uždarikliui įvesti: dydis 0,035", ilgis nuo 260 cm iki 300 cm. J formos. Tiekėjas užtikrina galimybę, nepavykus implantacijai grąžinti sistemą gamintojui ir pakeisti ją nauja nemokamai.      </t>
  </si>
  <si>
    <t xml:space="preserve">Max kiekis </t>
  </si>
  <si>
    <t>Mato vnt. įkainis EUR be PVM</t>
  </si>
  <si>
    <t>VISO be PVM, EUR</t>
  </si>
  <si>
    <t>Pirk. dalies Nr.</t>
  </si>
  <si>
    <t xml:space="preserve">Medicinos pagalbos priemonės intervencinei kardiologijai, perkamos konsignacijos pagrindais </t>
  </si>
  <si>
    <t>TECHNINĖ SPECIFIKACIJA</t>
  </si>
  <si>
    <t>VISO su PVM, EUR</t>
  </si>
  <si>
    <t>Smegenų trombektomijos reperfuzijos kateteriai, tinkami skyriuje turimam aspiraciniam įrenginiui Penumbra Max Pump:• Galimi išorinių ir vidinių diametrų variantai:
a) jei išorinis proksimalinis ≤ 4,7 Fr, distalinis ≤ 3,8 Fr, tai vidinis proksimalinis ≥ 0,043'', distalinis ≥ 0,035''; b) jei išorinis proksimalinis ≤ 6,0 Fr, distalinis ≤ 4,3 Fr, tai vidinis proksimalinis ≥ 0,064'', distalinis ≥ 0,041''; c) jei išorinis proksimalinis ≤ 6,0 Fr, distalinis ≤ 5,0 Fr, tai vidinis proksimalinis ≥ 0,064'', distalinis ≥ 0,054''; d) jei išorinis proksimalinis ≤ 6,0 Fr, distalinis ≤ 5,4 Fr, tai vidinis proksimalinis ≥ 0,068'', distalinis ≥ 0,060''; e) jei išorinis proksimalinis ≤ 6,0 Fr, distalinis ≤ 5,75 Fr, tai vidinis proksimalinis ≥ 0,068'', distalinis ≥ 0,064''; f) jei išorinis proksimalinis ≤ 6,0 Fr, distalinis ≤ 5,75 Fr, tai vidinis proksimalinis ≥ 0,068'', distalinis ≥ 0,068''. Galimybė panaudoti separatorius, kurių išorinis diametras yra šiek tiek mažesnis, nei atitinkamo reperfuzijos kateterio vidinis diametras. Kateteris sudarytas iš 12–14 pereinamųjų zonų, užtikrinančių kateterio lankstumą. Kateterio struktūra: proksimalioji kateterio dalis – nerūdijančio plieno spiralės tinklelis, distalioji kateterio dalis – nitinolo spiralės tinklelis. Lanksčios distaliosios dalies ilgis – ne mažesnis nei 30 cm, dalis pritaikyta patekti prie ypač išsiraizgiusių kraujagyslių.Vienkartiniai indai pritaikyti trombų atsiurbimo sistemos daugkartinio naudojimo siurbliui. Naudingų ilgių diapazonas nuo 130 cm iki 158 cm. 14 strandumo mažėjimo zonų per visą ilgį nuo distalinio iki proksimalinio galo. Nitinolinės spiralės armavimas per visą ilgį. Apvalios spiralės pakaitomis susuktos su plokščiomis spiralėmis. Platinos žymeklis distalinėje dalyje. Specialaus polimero galiukas. Komplektuojamas kart+D42u su specialiu prailginimo kateteriu:. Sterilus. Darbinis ilgis – ne mažesnis kaip 285 cm. Proksimalioji jungtis – jungiklis su on/off (įjungta/išjungta) funkcija. Proksimalioji jungtis – su „Luer lock“ tipo sukamuoju adapteriu. Suderinamas su tromboektomijos reperfuziniu kateteriu. Suderinamas su aspiracijos siurbliu. Sujungiamas su skyriuje esančiu aspiracijos įrenginiu. Komplekte vienkartiniai indai aspiracinei sistemai.</t>
  </si>
  <si>
    <t>Didelio spindžio reperfuzijos kateteris trombų aspiracijai venose ir didelio spindžio periferinėse arterijose. Distalioji dalis su platinos tinkleliu, kuris užtikrina lankstumą ir matomumą procedūros metu. Kateterio distalioji dalis padengta hidrofiline danga. Vidinis spindis padengtas PTFE. Kateterio proksimalusis / distalusis išorinis skersmuo 6 ir 8 F pasirinktinai. Kateterio darbinis ilgis: 85 cm ir 115 cm ir 135 cm. Kateterio antgalio konfigūracijos: Stright, Torq ir XTorq. Suderinamas su 0,035'' - 0,038’’pagrindinėmis vielomis. Suderinamas su didelio spindžio aspiracijos kateteriu. Suderinamas su Seperator 6 ar 8 pasirinktinai. Suderinamas su „Penumbra“ aspiracijos siurbliu. Komplektacijoje (pateikiama atskirame įpakavime) sterilus didelio spindžio aspiracijos siurblio kateteris, kurio darbinis ilgis – ne mažesnis nei 285 cm.</t>
  </si>
  <si>
    <t>Rinkinį suadro: a) biopsinė adata 18G diametro, 60cm ilgio; b) kateterio tekmės adapteris; c) introdiusers 7Fr diametro, 50,5cm ilgio, su hemostatiniu vožtuvu, šonine papildoma atšaka su kraneliu, spalvinis dydžių žymėjimas; d) dilatatorius 9 Fr diametro, 20 cm ilgio, tinkamos vielos-pravedėjo diametras 0,038“; e) nukreipiamasis kateteris  su rentgenokontrastiniu galiuku, 5Fr diametro, MPB galiuko tipo konfiguracijos, 80 cm ilgio, tinkamos vielos pravedėjos diametras 0,038"“</t>
  </si>
  <si>
    <t xml:space="preserve">Transjugulinės kepenų prieigos rinkinys. Naudojama transjugulinei kepenų prieigai, diagnostikos ir intervencijos procedūrose.
Rinkinį sudaro: a) kateteris su stiletu 62,5 ilgio, diametras 5,2Fr; b) 14F kateteris su metaline 51,5 cm ilgio adatos kaniule; c) 10F įvedėjas, 40cm ilgio; d) kateterio tėkmės adapteris. </t>
  </si>
  <si>
    <t>33180000-5 Prietaisas periferinių spiralinių atjungimui</t>
  </si>
  <si>
    <t>Techniškai suderintas su hidrogelinėmis spiralėmis. Su integruota baterija, kurios veikimas ne mažiau kaip 20 atjungimo kartų. Su šviesine indikacija, parodančia baterijos išsikrovimo lygį, spiralės prijungimo padėtį.</t>
  </si>
  <si>
    <t>Pagaminta iš platinos arba lygiavertės medžiagos vielos, kurios vidinis spindis užpildytas hidrogelio polimeru. Embolizacinės spiralės atskiriamos, užtikrinančios ilgalaikę mechaninę okliuziją. Geras mechaninis stabilumas. Spiralės gali būti repozicionuojamos procedūros metu. Nereikia specialaus spiralių paruošimo prieš procedūrą. Spiralių dydžiai – 0.018”; 0.035”. Kilpelės diametras – 2 mm - 20 mm (0.018”); 4 mm - 20mm (0.035”). Spiralės ilgis ne siauresnėse ribose nei 2 cm - 40 cm (0.018” diametro) ir ne siauresnėse ribose nei  2 cm - 39 cm (0.035”). Tinkančios vielos pravedėjos dydis atitinkamai 0.018”; 0.035”. Tinkamo kateterio dydis atitinkamai ne mažesnis nei 2.4Fr;  2.7 Fr;  2.8 Fr</t>
  </si>
  <si>
    <r>
      <t xml:space="preserve">Trombų atsiurbimo sistema, naudojama  įvairaus senumo trombų susmulkinimui ir tirpinimui iš periferinių kraujagyslių, plaučių arterijų. Sistema sudaro specialūs kateteriai ir aparatas – konsolė. Aparatas – konsolė monitoruoja ir kontroliuoja visa sistemą. Kateterio ilgiai: trumpiausias  ≥ 106 cm, ilgiausias  ≤ 135 cm. Darbinės zonos ilgis 6, 12, 18, 24, 30 ,40, 50cm. Kateteriai naudojami su 0,035‘‘ storio vielomis. Tinkami 6F introdiuseriams. </t>
    </r>
    <r>
      <rPr>
        <u/>
        <sz val="11"/>
        <rFont val="Times New Roman"/>
        <family val="1"/>
        <charset val="186"/>
      </rPr>
      <t>Tiekėjas įsipareigoja aprūpinti aparatu-konsole gydymo įstaigą nemokamai ir garantuoja šio aparato-konsolės techninę priežiūrą</t>
    </r>
    <r>
      <rPr>
        <sz val="11"/>
        <rFont val="Times New Roman"/>
        <family val="1"/>
        <charset val="186"/>
      </rPr>
      <t>. Šiai pirkimo daliai turi būti pasirašoma panaudos sutartis.</t>
    </r>
  </si>
  <si>
    <r>
      <t xml:space="preserve">Naudojama periferinių arterijų, venų, arterioveninių fistulių, plaučių arterijų ir aortos – vainikinių arterijų veninių jungčių įvairaus senumo trombų susmulkinimui ir išsiurbimui. Sistema sudaro specialūs kateteriai atskiroms kraujagyslėms ir aparatas – konsolė. </t>
    </r>
    <r>
      <rPr>
        <u/>
        <sz val="11"/>
        <rFont val="Times New Roman"/>
        <family val="1"/>
        <charset val="186"/>
      </rPr>
      <t>Tiekėjas įsipareigoja aprūpinti aparatu-konsole gydymo įstaigą nemokamai ir garantuoja šio aparato-konsolės techninę priežiūrą</t>
    </r>
    <r>
      <rPr>
        <sz val="11"/>
        <rFont val="Times New Roman"/>
        <family val="1"/>
        <charset val="186"/>
      </rPr>
      <t>. Aparatas – konsolė monitoruoja ir kontroliuoja visa sistemą, trombai iš kraujagyslių per kateterį išsiurbami į surenkamąjį maišelį. Mažiausias širdies vainikinių,periferinių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t>
    </r>
    <r>
      <rPr>
        <u/>
        <sz val="11"/>
        <rFont val="Times New Roman"/>
        <family val="1"/>
        <charset val="186"/>
      </rPr>
      <t xml:space="preserve"> Kartu su kateteriais privaloma pateikti aparatą trombams siurbti panaudai.</t>
    </r>
  </si>
  <si>
    <t>Bendras vielos ilgis 185±5 cm. Vidinė šerdis iš  nitinolio. Lanksti distalinė dalis, ne trumpesnė negu 40±5cm. Vielolos diametras 0.014". Rentgenokontrastinis galiukas tiesus arba J formos, ne trumpesnis nei 3 cm. Viela suderinama su programine įranga, galinčia atlikti fiziologijos bendras registracijas (co-registration – angl.) su angiograma.</t>
  </si>
  <si>
    <r>
      <t xml:space="preserve">Rinkinį sudaro: kateteris, viela, žarnelė pompos prijungimui, separatorius. Distalinė kateterio dalis su platinos tinkleliu, kuris užtikrina lankstumą ir matomumą procedūros metu. Kateterio distalinė dalis padengta hidrofiline danga. Vidinis spindis padengtas PTFE. Kateterio diametras ≤ 8F. Kateterio darbinis ilgis: 85 cm ir 115 cm ir 135 cm. Kateterio antgalio konfigūracijos: "Stright" , "Torq" ir "XTorq". Suderinamas su ≤ 0,038 " vielomis. Suderinamas su didelio spindžio aspiracijos kateteriu. Didelio spindžio trombų aspiracijos kateterio separatorius, distalinio galo skersmuo ≤ 0,068''. Darbinis ilgis 150 cm, 175cm ir 190 cm. Padengtas PTFE. Sterilus didelio spindžio aspiracijos siurblio kateteris. Darbinis ilgis – ne mažesnis nei 285 cm.Proksimalioji jungtis – jungiklis su on/off (įjungimo / išjungimo) funkcija. Proksimalioji jungtis su „Luer Lock“ tipo sukamuoju adapteriu. Priemonės pakuojamos ir tiekiamos rinkinyje kartu arba atskirai, </t>
    </r>
    <r>
      <rPr>
        <u/>
        <sz val="11"/>
        <rFont val="Times New Roman"/>
        <family val="1"/>
        <charset val="186"/>
      </rPr>
      <t>suderinamos darbui su „Penumbra“ aspiracijos siurbliu</t>
    </r>
    <r>
      <rPr>
        <sz val="11"/>
        <rFont val="Times New Roman"/>
        <family val="1"/>
        <charset val="186"/>
      </rPr>
      <t>.</t>
    </r>
  </si>
  <si>
    <t xml:space="preserve">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
</t>
  </si>
  <si>
    <t>1. Tais atvejais, kai pagal galiojančius teisės aktus tiekėjui nereikia mokėti PVM, jis PVM sumos ir bendros (maksimalios) sumos su PVM nenurodo/nepildo ir nurodo priežastis, dėl kurių PVM nemokamas: .......................................</t>
  </si>
  <si>
    <t>2. Prekių vieneto įkainis pateikiamame pasiūlyme turi būti pateikiamas suapvalintas pagal aritmetikos taisykles iki šimtųjų (du skaičiai po kablelio) skaičiaus dalių. Kiekvienos pirkimo dalies suma turi būti išreikšta cento tikslumu (du skaičiai po kablelio).</t>
  </si>
  <si>
    <t>VISO 51 dalis</t>
  </si>
  <si>
    <t>VISO 49 dalis</t>
  </si>
  <si>
    <t>VISO 48 dalis</t>
  </si>
  <si>
    <t>VISO 47 dalis</t>
  </si>
  <si>
    <t>VISO 46 dalis</t>
  </si>
  <si>
    <t>VISO 33 dalis</t>
  </si>
  <si>
    <t>VISO 32 dalis</t>
  </si>
  <si>
    <t>SPECIALIEJI REIKALAVIMAI</t>
  </si>
  <si>
    <t>3. Prekių charakteristikoms patvirtinti tiekėjai privalo pateikti techninių duomenų lapą ar lygiavertį dokumentą.</t>
  </si>
  <si>
    <t>1. Prekių kokybė, žymėjimas, informacija vartotojui turi atitikti 93/42/EEC direktyvos  ir/ar  (ES) 2017/745  reglamento  reikalavimams. CE ženklinimas</t>
  </si>
  <si>
    <r>
      <t xml:space="preserve">2. Visoms nurodytoms konkrečioms medžiagoms ir/ar konkretiems prekių pavadinimams taikoma „arba lygiavertis“. </t>
    </r>
    <r>
      <rPr>
        <b/>
        <sz val="10.5"/>
        <rFont val="Times New Roman"/>
        <family val="1"/>
        <charset val="186"/>
      </rPr>
      <t>Tiekėjas, siūlantis lygiavertę prekę privalo patikimomis priemonėmis įrodyti, kad siūloma prekė yra lygiavertė ir visiškai atitinka techninėje specifikacijoje keliamus reikalavimus</t>
    </r>
    <r>
      <rPr>
        <sz val="10.5"/>
        <rFont val="Times New Roman"/>
        <family val="1"/>
        <charset val="186"/>
      </rPr>
      <t>.</t>
    </r>
  </si>
  <si>
    <t>SPS 1 priedas</t>
  </si>
  <si>
    <r>
      <t xml:space="preserve">4. Tiekėjas </t>
    </r>
    <r>
      <rPr>
        <b/>
        <u/>
        <sz val="10.5"/>
        <rFont val="Times New Roman"/>
        <family val="1"/>
        <charset val="186"/>
      </rPr>
      <t>kartu su pasiūlymu</t>
    </r>
    <r>
      <rPr>
        <u/>
        <sz val="10.5"/>
        <rFont val="Times New Roman"/>
        <family val="1"/>
        <charset val="186"/>
      </rPr>
      <t xml:space="preserve"> </t>
    </r>
    <r>
      <rPr>
        <sz val="10.5"/>
        <rFont val="Times New Roman"/>
        <family val="1"/>
        <charset val="186"/>
      </rPr>
      <t>turi pateikti dokumentus, įrodančius siūlomų prekių atitikimą kokybės ir techniniams reikalavimams, nurodytiems pirkimo dokumentų techninėje specifikacijoje:</t>
    </r>
    <r>
      <rPr>
        <b/>
        <sz val="10.5"/>
        <rFont val="Times New Roman"/>
        <family val="1"/>
        <charset val="186"/>
      </rPr>
      <t xml:space="preserve"> tiekėjas turi pateikti gamintojo parengtus katalogus ir siūlomų prekių techninių charakteristikų aprašymus</t>
    </r>
    <r>
      <rPr>
        <sz val="10.5"/>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t>
    </r>
    <r>
      <rPr>
        <b/>
        <sz val="10.5"/>
        <color rgb="FFFF0000"/>
        <rFont val="Times New Roman"/>
        <family val="1"/>
        <charset val="186"/>
      </rPr>
      <t>Šiuose dokumentuose tiekėjas turi grafiškai nurodyti (t. y. pastebimai pažymėti</t>
    </r>
    <r>
      <rPr>
        <u/>
        <sz val="10.5"/>
        <rFont val="Times New Roman"/>
        <family val="1"/>
        <charset val="186"/>
      </rPr>
      <t xml:space="preserve"> </t>
    </r>
    <r>
      <rPr>
        <sz val="10.5"/>
        <rFont val="Times New Roman"/>
        <family val="1"/>
        <charset val="186"/>
      </rPr>
      <t xml:space="preserve">– spalvotai markiruoti, ir/ar nurodyti rodyklėmis, ir/ar pabraukti) </t>
    </r>
    <r>
      <rPr>
        <b/>
        <sz val="10.5"/>
        <color rgb="FFFF0000"/>
        <rFont val="Times New Roman"/>
        <family val="1"/>
        <charset val="186"/>
      </rPr>
      <t>konkrečias teikiamų dokumentų vietas, kur aprašomos reikalaujamų techninių charakteristikų reikšmės</t>
    </r>
    <r>
      <rPr>
        <sz val="10.5"/>
        <rFont val="Times New Roman"/>
        <family val="1"/>
        <charset val="186"/>
      </rPr>
      <t xml:space="preserve">. Taip pat tiekėjas </t>
    </r>
    <r>
      <rPr>
        <sz val="10.5"/>
        <color rgb="FFFF0000"/>
        <rFont val="Times New Roman"/>
        <family val="1"/>
        <charset val="186"/>
      </rPr>
      <t>t</t>
    </r>
    <r>
      <rPr>
        <b/>
        <sz val="10.5"/>
        <color rgb="FFFF0000"/>
        <rFont val="Times New Roman"/>
        <family val="1"/>
        <charset val="186"/>
      </rPr>
      <t>uri pateikti nuorodas į gamintojo interneto tinklalapį (jei toks yra, nuoroda turi būti tiksli į konkrečią prekę</t>
    </r>
    <r>
      <rPr>
        <sz val="10.5"/>
        <color rgb="FFFF0000"/>
        <rFont val="Times New Roman"/>
        <family val="1"/>
        <charset val="186"/>
      </rPr>
      <t>)</t>
    </r>
    <r>
      <rPr>
        <sz val="10.5"/>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r>
      <rPr>
        <b/>
        <sz val="10.5"/>
        <color rgb="FFFF0000"/>
        <rFont val="Times New Roman"/>
        <family val="1"/>
        <charset val="186"/>
      </rPr>
      <t xml:space="preserve">Nepateikus reikalaujamų  dokumentų kartu su pasiūlymu, pasiūlymas bus atmestas. </t>
    </r>
    <r>
      <rPr>
        <sz val="10.5"/>
        <rFont val="Times New Roman"/>
        <family val="1"/>
        <charset val="186"/>
      </rPr>
      <t xml:space="preserve">
      PO turi teisę reikalauti pateikti katalogų ir techninių aprašų originalus, o tiekėjui jų nepateikus – pasiūlymą atmesti.</t>
    </r>
  </si>
  <si>
    <r>
      <rPr>
        <b/>
        <sz val="11"/>
        <rFont val="Times New Roman"/>
        <family val="1"/>
        <charset val="186"/>
      </rPr>
      <t>NuMED</t>
    </r>
    <r>
      <rPr>
        <sz val="11"/>
        <rFont val="Times New Roman"/>
        <family val="1"/>
        <charset val="186"/>
      </rPr>
      <t xml:space="preserve">, </t>
    </r>
    <r>
      <rPr>
        <b/>
        <sz val="11"/>
        <rFont val="Times New Roman"/>
        <family val="1"/>
        <charset val="186"/>
      </rPr>
      <t>BIB</t>
    </r>
    <r>
      <rPr>
        <sz val="11"/>
        <rFont val="Times New Roman"/>
        <family val="1"/>
        <charset val="186"/>
      </rPr>
      <t xml:space="preserve">, kat.Nr.: </t>
    </r>
    <r>
      <rPr>
        <b/>
        <sz val="11"/>
        <rFont val="Times New Roman"/>
        <family val="1"/>
        <charset val="186"/>
      </rPr>
      <t>BBxxx</t>
    </r>
    <r>
      <rPr>
        <sz val="11"/>
        <rFont val="Times New Roman"/>
        <family val="1"/>
        <charset val="186"/>
      </rPr>
      <t xml:space="preserve"> (</t>
    </r>
    <r>
      <rPr>
        <b/>
        <sz val="11"/>
        <rFont val="Times New Roman"/>
        <family val="1"/>
        <charset val="186"/>
      </rPr>
      <t>x</t>
    </r>
    <r>
      <rPr>
        <sz val="11"/>
        <rFont val="Times New Roman"/>
        <family val="1"/>
        <charset val="186"/>
      </rPr>
      <t>-skaičius)</t>
    </r>
  </si>
  <si>
    <r>
      <rPr>
        <b/>
        <sz val="11"/>
        <rFont val="Times New Roman"/>
        <family val="1"/>
        <charset val="186"/>
      </rPr>
      <t>NuMED, Z-MED</t>
    </r>
    <r>
      <rPr>
        <sz val="11"/>
        <rFont val="Times New Roman"/>
        <family val="1"/>
        <charset val="186"/>
      </rPr>
      <t xml:space="preserve">, kat.Nr.: </t>
    </r>
    <r>
      <rPr>
        <b/>
        <sz val="11"/>
        <rFont val="Times New Roman"/>
        <family val="1"/>
        <charset val="186"/>
      </rPr>
      <t>PDZxxx, SOxxx, SNxxx (x-skaičius)</t>
    </r>
  </si>
  <si>
    <r>
      <rPr>
        <b/>
        <sz val="11"/>
        <rFont val="Times New Roman"/>
        <family val="1"/>
        <charset val="186"/>
      </rPr>
      <t>PBMV Balloon Catheter set</t>
    </r>
    <r>
      <rPr>
        <sz val="11"/>
        <rFont val="Times New Roman"/>
        <family val="1"/>
        <charset val="186"/>
      </rPr>
      <t xml:space="preserve">, </t>
    </r>
    <r>
      <rPr>
        <b/>
        <sz val="11"/>
        <rFont val="Times New Roman"/>
        <family val="1"/>
        <charset val="186"/>
      </rPr>
      <t>Shenzhen Shineyard Medical Device Company Ltd.</t>
    </r>
    <r>
      <rPr>
        <sz val="11"/>
        <rFont val="Times New Roman"/>
        <family val="1"/>
        <charset val="186"/>
      </rPr>
      <t xml:space="preserve">, kat.Nr.: </t>
    </r>
    <r>
      <rPr>
        <b/>
        <sz val="11"/>
        <rFont val="Times New Roman"/>
        <family val="1"/>
        <charset val="186"/>
      </rPr>
      <t>PBMV-xxS (x-skaičius)</t>
    </r>
  </si>
  <si>
    <r>
      <rPr>
        <b/>
        <sz val="11"/>
        <rFont val="Times New Roman"/>
        <family val="1"/>
        <charset val="186"/>
      </rPr>
      <t>AndraBalloon, Andramed GmbH</t>
    </r>
    <r>
      <rPr>
        <sz val="11"/>
        <rFont val="Times New Roman"/>
        <family val="1"/>
        <charset val="186"/>
      </rPr>
      <t xml:space="preserve">, kat.Nr. </t>
    </r>
    <r>
      <rPr>
        <b/>
        <sz val="11"/>
        <rFont val="Times New Roman"/>
        <family val="1"/>
        <charset val="186"/>
      </rPr>
      <t xml:space="preserve">prasideda "ABL" </t>
    </r>
    <r>
      <rPr>
        <sz val="11"/>
        <rFont val="Times New Roman"/>
        <family val="1"/>
        <charset val="186"/>
      </rPr>
      <t xml:space="preserve"> arba "</t>
    </r>
    <r>
      <rPr>
        <b/>
        <sz val="11"/>
        <rFont val="Times New Roman"/>
        <family val="1"/>
        <charset val="186"/>
      </rPr>
      <t>ABXL"</t>
    </r>
  </si>
  <si>
    <r>
      <rPr>
        <b/>
        <sz val="11"/>
        <rFont val="Times New Roman"/>
        <family val="1"/>
        <charset val="186"/>
      </rPr>
      <t>NuMED</t>
    </r>
    <r>
      <rPr>
        <sz val="11"/>
        <rFont val="Times New Roman"/>
        <family val="1"/>
        <charset val="186"/>
      </rPr>
      <t>,</t>
    </r>
    <r>
      <rPr>
        <b/>
        <sz val="11"/>
        <rFont val="Times New Roman"/>
        <family val="1"/>
        <charset val="186"/>
      </rPr>
      <t xml:space="preserve"> Multi-Track</t>
    </r>
    <r>
      <rPr>
        <sz val="11"/>
        <rFont val="Times New Roman"/>
        <family val="1"/>
        <charset val="186"/>
      </rPr>
      <t xml:space="preserve">, kat.Nr. </t>
    </r>
    <r>
      <rPr>
        <b/>
        <sz val="11"/>
        <rFont val="Times New Roman"/>
        <family val="1"/>
        <charset val="186"/>
      </rPr>
      <t>prasideda "MMTA"</t>
    </r>
  </si>
  <si>
    <r>
      <rPr>
        <b/>
        <sz val="11"/>
        <rFont val="Times New Roman"/>
        <family val="1"/>
        <charset val="186"/>
      </rPr>
      <t>Andra2Balloon, Andramed GmbH</t>
    </r>
    <r>
      <rPr>
        <sz val="11"/>
        <rFont val="Times New Roman"/>
        <family val="1"/>
        <charset val="186"/>
      </rPr>
      <t xml:space="preserve">, kat.Nr. </t>
    </r>
    <r>
      <rPr>
        <b/>
        <sz val="11"/>
        <rFont val="Times New Roman"/>
        <family val="1"/>
        <charset val="186"/>
      </rPr>
      <t>prasideda "A2B"</t>
    </r>
  </si>
  <si>
    <r>
      <t xml:space="preserve">Dviejų spindžių 4F ir 5F, baliono talpa 1-2 ml. Išplėsto baliono diametras 9,5 mm ir 13,5mm. Balionas ištraukimo metu nekeičia diametro. Introdiuseris 5F ir 6F. </t>
    </r>
    <r>
      <rPr>
        <i/>
        <sz val="11"/>
        <rFont val="Times New Roman"/>
        <family val="1"/>
        <charset val="186"/>
      </rPr>
      <t xml:space="preserve">Dokumentas: </t>
    </r>
    <r>
      <rPr>
        <b/>
        <sz val="11"/>
        <rFont val="Times New Roman"/>
        <family val="1"/>
        <charset val="186"/>
      </rPr>
      <t>12pd.pdf</t>
    </r>
    <r>
      <rPr>
        <i/>
        <sz val="11"/>
        <rFont val="Times New Roman"/>
        <family val="1"/>
        <charset val="186"/>
      </rPr>
      <t xml:space="preserve">, tinklapis: </t>
    </r>
    <r>
      <rPr>
        <b/>
        <u/>
        <sz val="11"/>
        <rFont val="Times New Roman"/>
        <family val="1"/>
        <charset val="186"/>
      </rPr>
      <t>https://www.numedforchildren.com/product/z-5tm</t>
    </r>
  </si>
  <si>
    <r>
      <t xml:space="preserve">Rinkinį sudaro verpstės formos balionas (mažiausais baliono diametras 20 mm, didžiausias diametras 30 mm, telpantis į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r>
    <r>
      <rPr>
        <i/>
        <sz val="11"/>
        <rFont val="Times New Roman"/>
        <family val="1"/>
        <charset val="186"/>
      </rPr>
      <t>Dokumentas:</t>
    </r>
    <r>
      <rPr>
        <sz val="11"/>
        <rFont val="Times New Roman"/>
        <family val="1"/>
        <charset val="186"/>
      </rPr>
      <t xml:space="preserve"> </t>
    </r>
    <r>
      <rPr>
        <b/>
        <sz val="11"/>
        <rFont val="Times New Roman"/>
        <family val="1"/>
        <charset val="186"/>
      </rPr>
      <t>13pd.pdf</t>
    </r>
    <r>
      <rPr>
        <sz val="11"/>
        <rFont val="Times New Roman"/>
        <family val="1"/>
        <charset val="186"/>
      </rPr>
      <t xml:space="preserve">, </t>
    </r>
    <r>
      <rPr>
        <i/>
        <sz val="11"/>
        <rFont val="Times New Roman"/>
        <family val="1"/>
        <charset val="186"/>
      </rPr>
      <t>tinklapis:</t>
    </r>
    <r>
      <rPr>
        <sz val="11"/>
        <rFont val="Times New Roman"/>
        <family val="1"/>
        <charset val="186"/>
      </rPr>
      <t xml:space="preserve"> </t>
    </r>
    <r>
      <rPr>
        <b/>
        <u/>
        <sz val="11"/>
        <rFont val="Times New Roman"/>
        <family val="1"/>
        <charset val="186"/>
      </rPr>
      <t>http://www.symmedtech.com/Products/1557.html</t>
    </r>
  </si>
  <si>
    <r>
      <t xml:space="preserve">Pritaikyta 0,035" diametro vielai. "Non-compliant" tipo balionas. Išorinio baliono mažiausias diametras - 12mm, didžiausias diametras - 30mm (žingsnis kas 2 mm), trumpiausias ilgis - 25mm, ilgiausias - 65mm (žingsnis kas 10mm). Vidinio baliono mažiausias diametras - 6mm, didžiausias diametras - 15mm (žingsnis kas 1mm), Kateterio ilgis 110 cm. Vidinio baliono RBP 4,5-5,0atm. </t>
    </r>
    <r>
      <rPr>
        <i/>
        <sz val="11"/>
        <rFont val="Times New Roman"/>
        <family val="1"/>
        <charset val="186"/>
      </rPr>
      <t xml:space="preserve">Dokumentai: </t>
    </r>
    <r>
      <rPr>
        <b/>
        <sz val="11"/>
        <rFont val="Times New Roman"/>
        <family val="1"/>
        <charset val="186"/>
      </rPr>
      <t>15_16pd_BIB.pdf</t>
    </r>
    <r>
      <rPr>
        <sz val="11"/>
        <rFont val="Times New Roman"/>
        <family val="1"/>
        <charset val="186"/>
      </rPr>
      <t xml:space="preserve">, </t>
    </r>
    <r>
      <rPr>
        <i/>
        <sz val="11"/>
        <rFont val="Times New Roman"/>
        <family val="1"/>
        <charset val="186"/>
      </rPr>
      <t xml:space="preserve">tinklapis: </t>
    </r>
    <r>
      <rPr>
        <b/>
        <u/>
        <sz val="11"/>
        <rFont val="Times New Roman"/>
        <family val="1"/>
        <charset val="186"/>
      </rPr>
      <t>https://www.numedforchildren.com/product/bibr-stent-placement-balloon-catheter</t>
    </r>
  </si>
  <si>
    <r>
      <t xml:space="preserve"> "Non-compliant" tipo balionas, kuro vidinėje dalyje yra antras (mažesnis) balionas. Pritaikyta 0,035" diametro vielai. Išorinio baliono mažiausias diametras - 12mm, didžiausias diametras - 30mm (žingsnis kas 2 mm), trumpiausias ilgis - 25mm, ilgiausias - 65mm (žingsnis kas 5-10mm). Vidinio baliono diametras – pusė išorinio baliono diametro. Kateterio ilgis 110cm. Suderinamas su ≤ 16F įvedimo sistema. Išorinio baliono RBP slėgis nuo 2 atm iki 7 atm. </t>
    </r>
    <r>
      <rPr>
        <i/>
        <sz val="11"/>
        <rFont val="Times New Roman"/>
        <family val="1"/>
        <charset val="186"/>
      </rPr>
      <t>Dokumentai:</t>
    </r>
    <r>
      <rPr>
        <sz val="11"/>
        <rFont val="Times New Roman"/>
        <family val="1"/>
        <charset val="186"/>
      </rPr>
      <t xml:space="preserve"> </t>
    </r>
    <r>
      <rPr>
        <b/>
        <sz val="11"/>
        <rFont val="Times New Roman"/>
        <family val="1"/>
        <charset val="186"/>
      </rPr>
      <t>16pd_BIB.pdf,</t>
    </r>
    <r>
      <rPr>
        <sz val="11"/>
        <rFont val="Times New Roman"/>
        <family val="1"/>
        <charset val="186"/>
      </rPr>
      <t xml:space="preserve"> </t>
    </r>
    <r>
      <rPr>
        <i/>
        <sz val="11"/>
        <rFont val="Times New Roman"/>
        <family val="1"/>
        <charset val="186"/>
      </rPr>
      <t>tinklapis:</t>
    </r>
    <r>
      <rPr>
        <sz val="11"/>
        <rFont val="Times New Roman"/>
        <family val="1"/>
        <charset val="186"/>
      </rPr>
      <t xml:space="preserve"> </t>
    </r>
    <r>
      <rPr>
        <b/>
        <u/>
        <sz val="11"/>
        <rFont val="Times New Roman"/>
        <family val="1"/>
        <charset val="186"/>
      </rPr>
      <t>https://www.numedforchildren.com/product/bibr-stent-placement-balloon-catheter</t>
    </r>
  </si>
  <si>
    <r>
      <t xml:space="preserve">Pritaikyta 0,035-0,038" diametro vielai. "Non-compliant" tipo balionas. Baliono mažiausias diametras - 10mm, didžiausias diametras - 32mm (žingsnis kas 2 mm), trumpiausias ilgis - 20mm, ilgiausias - 60mm.  Kateterio ilgis 120cm. Suderinamas su ≤ 13 F įvedimo sistema. RBP ≥ 6 atm. Kateteris turi 2 rentgenokontrastinius žymeklius. </t>
    </r>
    <r>
      <rPr>
        <i/>
        <sz val="11"/>
        <rFont val="Times New Roman"/>
        <family val="1"/>
        <charset val="186"/>
      </rPr>
      <t>Dokumentai:</t>
    </r>
    <r>
      <rPr>
        <sz val="11"/>
        <rFont val="Times New Roman"/>
        <family val="1"/>
        <charset val="186"/>
      </rPr>
      <t xml:space="preserve"> </t>
    </r>
    <r>
      <rPr>
        <b/>
        <sz val="11"/>
        <rFont val="Times New Roman"/>
        <family val="1"/>
        <charset val="186"/>
      </rPr>
      <t>17_18pd(a).pdf</t>
    </r>
    <r>
      <rPr>
        <sz val="11"/>
        <rFont val="Times New Roman"/>
        <family val="1"/>
        <charset val="186"/>
      </rPr>
      <t xml:space="preserve">, </t>
    </r>
    <r>
      <rPr>
        <b/>
        <sz val="11"/>
        <rFont val="Times New Roman"/>
        <family val="1"/>
        <charset val="186"/>
      </rPr>
      <t>17_18pd(b).pdf</t>
    </r>
    <r>
      <rPr>
        <sz val="11"/>
        <rFont val="Times New Roman"/>
        <family val="1"/>
        <charset val="186"/>
      </rPr>
      <t xml:space="preserve">, </t>
    </r>
    <r>
      <rPr>
        <b/>
        <sz val="11"/>
        <rFont val="Times New Roman"/>
        <family val="1"/>
        <charset val="186"/>
      </rPr>
      <t>17_18pd(c).pdf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 xml:space="preserve">www.andramed.com/andraballoon-pta.html </t>
    </r>
  </si>
  <si>
    <r>
      <t xml:space="preserve">"Non-compliant" tipo balionas, kuro vidinėje dalyje yra antras (mažesnis) balionas. Pritaikyta 0,035-0,038" diametro vielai. Išorinio baliono mažiausias diametras - 20mm, didžiausias diametras - 32mm (žingsnis kas 2 mm), trumpiausias ilgis - 40mm, ilgiausias - 60mm. Suderinamas su 11-14F įvedimo sistema. Išorinio baliono RBP slėgis 6-7 atm. </t>
    </r>
    <r>
      <rPr>
        <i/>
        <sz val="11"/>
        <rFont val="Times New Roman"/>
        <family val="1"/>
        <charset val="186"/>
      </rPr>
      <t>Dokumentai:</t>
    </r>
    <r>
      <rPr>
        <sz val="11"/>
        <rFont val="Times New Roman"/>
        <family val="1"/>
        <charset val="186"/>
      </rPr>
      <t xml:space="preserve"> </t>
    </r>
    <r>
      <rPr>
        <b/>
        <sz val="11"/>
        <rFont val="Times New Roman"/>
        <family val="1"/>
        <charset val="186"/>
      </rPr>
      <t>17_18pd(a).pdf</t>
    </r>
    <r>
      <rPr>
        <sz val="11"/>
        <rFont val="Times New Roman"/>
        <family val="1"/>
        <charset val="186"/>
      </rPr>
      <t xml:space="preserve">, </t>
    </r>
    <r>
      <rPr>
        <b/>
        <sz val="11"/>
        <rFont val="Times New Roman"/>
        <family val="1"/>
        <charset val="186"/>
      </rPr>
      <t>17_18pd(b).pdf</t>
    </r>
    <r>
      <rPr>
        <sz val="11"/>
        <rFont val="Times New Roman"/>
        <family val="1"/>
        <charset val="186"/>
      </rPr>
      <t xml:space="preserve">, </t>
    </r>
    <r>
      <rPr>
        <b/>
        <sz val="11"/>
        <rFont val="Times New Roman"/>
        <family val="1"/>
        <charset val="186"/>
      </rPr>
      <t>17_18pd(c).pdf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 xml:space="preserve">www.andramed.com/andraballoon-pta.html </t>
    </r>
  </si>
  <si>
    <r>
      <rPr>
        <b/>
        <sz val="11"/>
        <rFont val="Times New Roman"/>
        <family val="1"/>
        <charset val="186"/>
      </rPr>
      <t>NuMED,</t>
    </r>
    <r>
      <rPr>
        <sz val="11"/>
        <rFont val="Times New Roman"/>
        <family val="1"/>
        <charset val="186"/>
      </rPr>
      <t xml:space="preserve"> </t>
    </r>
    <r>
      <rPr>
        <b/>
        <sz val="11"/>
        <rFont val="Times New Roman"/>
        <family val="1"/>
        <charset val="186"/>
      </rPr>
      <t>NuCLEUS,</t>
    </r>
    <r>
      <rPr>
        <sz val="11"/>
        <rFont val="Times New Roman"/>
        <family val="1"/>
        <charset val="186"/>
      </rPr>
      <t xml:space="preserve"> kat.Nr.:</t>
    </r>
    <r>
      <rPr>
        <b/>
        <sz val="11"/>
        <rFont val="Times New Roman"/>
        <family val="1"/>
        <charset val="186"/>
      </rPr>
      <t xml:space="preserve"> PVNxxx, TNxxx (x-skaičius)</t>
    </r>
    <r>
      <rPr>
        <sz val="11"/>
        <rFont val="Times New Roman"/>
        <family val="1"/>
        <charset val="186"/>
      </rPr>
      <t xml:space="preserve">, </t>
    </r>
  </si>
  <si>
    <r>
      <t xml:space="preserve">"Non-compliant" tipo balionas, kurio vidurinė dalis siaurenė su platesniais galais (smėlio laikrodžiui artimos formos). Kateterio baliono mažiausias diamentras 4 mm, o didžiausias  30 mm, 1-3 mm intervalais. Baliono ilgiai nuo 20 mm iki 60 mm (priklausomai nuo diametro). Balionai, kurių diametas 10mm - 25mm turi 30 mm ir 40 mm ilgį, o 16mm - 30mm diametro balionai - 40mm, 50mm ir 60mm ilgius. Kateterio ilgis 100 ir 110 cm. Pritaikyti naudoti su 0,035" nukreipiančiąja viela.  Iki 18mm baliono diametro imtinai kateteriai suderinami su </t>
    </r>
    <r>
      <rPr>
        <sz val="10"/>
        <rFont val="Calibri"/>
        <family val="2"/>
        <charset val="186"/>
      </rPr>
      <t>≤</t>
    </r>
    <r>
      <rPr>
        <sz val="10"/>
        <rFont val="Times New Roman"/>
        <family val="1"/>
        <charset val="186"/>
      </rPr>
      <t xml:space="preserve">10F kaniule (introdiuseriu), ribinis slėgis ≥ 4atm. Iki 28mm baliono diametro imtinai kateteriai suderinami su ≤12F kaniule (introdiuseriu), ribinis slėgis ≥ 2atm.Trys rentgenokontrastiniai žymekliai baliono pozicionavimui. </t>
    </r>
    <r>
      <rPr>
        <b/>
        <sz val="10"/>
        <rFont val="Times New Roman"/>
        <family val="1"/>
        <charset val="186"/>
      </rPr>
      <t xml:space="preserve"> </t>
    </r>
    <r>
      <rPr>
        <i/>
        <sz val="10"/>
        <rFont val="Times New Roman"/>
        <family val="1"/>
        <charset val="186"/>
      </rPr>
      <t>Dokumentas:</t>
    </r>
    <r>
      <rPr>
        <sz val="10"/>
        <rFont val="Times New Roman"/>
        <family val="1"/>
        <charset val="186"/>
      </rPr>
      <t xml:space="preserve"> </t>
    </r>
    <r>
      <rPr>
        <b/>
        <sz val="10"/>
        <rFont val="Times New Roman"/>
        <family val="1"/>
        <charset val="186"/>
      </rPr>
      <t xml:space="preserve">"19pd.pdf", </t>
    </r>
    <r>
      <rPr>
        <i/>
        <sz val="10"/>
        <rFont val="Times New Roman"/>
        <family val="1"/>
        <charset val="186"/>
      </rPr>
      <t>tinklapis:</t>
    </r>
    <r>
      <rPr>
        <sz val="10"/>
        <rFont val="Times New Roman"/>
        <family val="1"/>
        <charset val="186"/>
      </rPr>
      <t xml:space="preserve"> </t>
    </r>
    <r>
      <rPr>
        <b/>
        <sz val="10"/>
        <rFont val="Times New Roman"/>
        <family val="1"/>
        <charset val="186"/>
      </rPr>
      <t>https://www.numedforchildren.com/products/international-products</t>
    </r>
  </si>
  <si>
    <r>
      <t xml:space="preserve">„Non-compliant“ tipo balioninis kateteris, koaksialinės konstrukcijos, kurio sudėtyje nėra latekso. Kateterio baliono mažiausias diamentras - 2 mm, o didžiausias - 40 mm.  Trumpiausias baliono ilgis - 20 mm, ilgiausias - 100 mm (priklausomai nuo diametro). Balionai, kurių diametras 2mm – 7mm, pritaikyti naudoti su 0,025" nukreipiančiąja viela, 8mm – 40mm su 0,035“. Platus 30 mm ir 40 mm ilgio baliono diametrų pasirinkimas: nuo 4mm iki 16 mm – 1 mm žingsniu, nuo 18 mm iki 30 mm -  </t>
    </r>
    <r>
      <rPr>
        <sz val="11"/>
        <rFont val="Calibri"/>
        <family val="2"/>
        <charset val="186"/>
      </rPr>
      <t>≤</t>
    </r>
    <r>
      <rPr>
        <sz val="11"/>
        <rFont val="Times New Roman"/>
        <family val="1"/>
        <charset val="186"/>
      </rPr>
      <t xml:space="preserve">3 mm žingsniu. Kateterio darbinis ilgis 100 cm.  Iki 18mm baliono diametro imtinai kateteriai suderinami su ≤10 F kaniule (introdiuseriu), maksimalus ribinis slėgis ≥7ATM. Iki 22 mm baliono diametro imtinai kateteriai suderinami su ≤12 F kaniule (introdiuseriu), ribinis slėgis ≥ 4 ATM. Kateteris turi 2 rentgenokontrastinius žymeklius. </t>
    </r>
    <r>
      <rPr>
        <i/>
        <sz val="11"/>
        <rFont val="Times New Roman"/>
        <family val="1"/>
        <charset val="186"/>
      </rPr>
      <t>Dokumentas:</t>
    </r>
    <r>
      <rPr>
        <sz val="11"/>
        <rFont val="Times New Roman"/>
        <family val="1"/>
        <charset val="186"/>
      </rPr>
      <t xml:space="preserve">  </t>
    </r>
    <r>
      <rPr>
        <b/>
        <sz val="11"/>
        <rFont val="Times New Roman"/>
        <family val="1"/>
        <charset val="186"/>
      </rPr>
      <t xml:space="preserve">"20pd_Z MED.pdf", </t>
    </r>
    <r>
      <rPr>
        <i/>
        <sz val="11"/>
        <rFont val="Times New Roman"/>
        <family val="1"/>
        <charset val="186"/>
      </rPr>
      <t>Išsamus dydžių asortimentas</t>
    </r>
    <r>
      <rPr>
        <sz val="11"/>
        <rFont val="Times New Roman"/>
        <family val="1"/>
        <charset val="186"/>
      </rPr>
      <t xml:space="preserve"> - </t>
    </r>
    <r>
      <rPr>
        <b/>
        <u/>
        <sz val="11"/>
        <rFont val="Times New Roman"/>
        <family val="1"/>
        <charset val="186"/>
      </rPr>
      <t xml:space="preserve">https://www.numedforchildren.com/product/z-medinternational </t>
    </r>
  </si>
  <si>
    <r>
      <rPr>
        <b/>
        <sz val="11"/>
        <rFont val="Times New Roman"/>
        <family val="1"/>
        <charset val="186"/>
      </rPr>
      <t>NuMED,</t>
    </r>
    <r>
      <rPr>
        <sz val="11"/>
        <rFont val="Times New Roman"/>
        <family val="1"/>
        <charset val="186"/>
      </rPr>
      <t xml:space="preserve"> </t>
    </r>
    <r>
      <rPr>
        <b/>
        <sz val="11"/>
        <rFont val="Times New Roman"/>
        <family val="1"/>
        <charset val="186"/>
      </rPr>
      <t xml:space="preserve">Mullins-X, </t>
    </r>
    <r>
      <rPr>
        <sz val="11"/>
        <rFont val="Times New Roman"/>
        <family val="1"/>
        <charset val="186"/>
      </rPr>
      <t xml:space="preserve">kat.Nr.: </t>
    </r>
    <r>
      <rPr>
        <b/>
        <sz val="11"/>
        <rFont val="Times New Roman"/>
        <family val="1"/>
        <charset val="186"/>
      </rPr>
      <t>PTMxxx (x-skaičius)</t>
    </r>
  </si>
  <si>
    <r>
      <t xml:space="preserve">Pritaikyta 0,035" diametro vielai. Baliono mažiausias diametras - 10mm, didžiausias diametras - 32mm (žingsnis kas 2 mm), trumpiausias ilgis - 20mm, ilgiausias - 60mm. Kateterio ilgis 120cm. Suderinamas su ≤ 13 F įvedimo sistema. RBP ≥ 6 atm. Kateteris turi 2 rentgenokontrastinius žymeklius. </t>
    </r>
    <r>
      <rPr>
        <i/>
        <sz val="11"/>
        <rFont val="Times New Roman"/>
        <family val="1"/>
        <charset val="186"/>
      </rPr>
      <t>Dokumentai:</t>
    </r>
    <r>
      <rPr>
        <sz val="11"/>
        <rFont val="Times New Roman"/>
        <family val="1"/>
        <charset val="186"/>
      </rPr>
      <t xml:space="preserve"> </t>
    </r>
    <r>
      <rPr>
        <b/>
        <sz val="11"/>
        <rFont val="Times New Roman"/>
        <family val="1"/>
        <charset val="186"/>
      </rPr>
      <t>17_18pd(a).pdf</t>
    </r>
    <r>
      <rPr>
        <sz val="11"/>
        <rFont val="Times New Roman"/>
        <family val="1"/>
        <charset val="186"/>
      </rPr>
      <t xml:space="preserve">, </t>
    </r>
    <r>
      <rPr>
        <b/>
        <sz val="11"/>
        <rFont val="Times New Roman"/>
        <family val="1"/>
        <charset val="186"/>
      </rPr>
      <t>17_18pd(b).pdf</t>
    </r>
    <r>
      <rPr>
        <sz val="11"/>
        <rFont val="Times New Roman"/>
        <family val="1"/>
        <charset val="186"/>
      </rPr>
      <t xml:space="preserve">, </t>
    </r>
    <r>
      <rPr>
        <b/>
        <sz val="11"/>
        <rFont val="Times New Roman"/>
        <family val="1"/>
        <charset val="186"/>
      </rPr>
      <t>17_18pd(c).pdf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 xml:space="preserve">www.andramed.com/andraballoon-pta.html </t>
    </r>
  </si>
  <si>
    <r>
      <rPr>
        <b/>
        <sz val="11"/>
        <rFont val="Times New Roman"/>
        <family val="1"/>
        <charset val="186"/>
      </rPr>
      <t xml:space="preserve">NuMED, Covered CP Stent, </t>
    </r>
    <r>
      <rPr>
        <sz val="11"/>
        <rFont val="Times New Roman"/>
        <family val="1"/>
        <charset val="186"/>
      </rPr>
      <t xml:space="preserve">kat.Nr.: </t>
    </r>
    <r>
      <rPr>
        <b/>
        <sz val="11"/>
        <rFont val="Times New Roman"/>
        <family val="1"/>
        <charset val="186"/>
      </rPr>
      <t>prasideda -"CVRDCP"</t>
    </r>
  </si>
  <si>
    <r>
      <t xml:space="preserve">Pritaikyti plaučių arterijai stentuoti. Pagaminti iš platinos/iridžio 0,013" vielos, "zig" tipo (8 ir 10), dengti PTFE audiniu. Galimybė išplėsti nuo 12 mm iki 30 mm diametro, mažiausias  ilgis 16 mm, didžiausias ilgis 60 mm. Įvedimo sistemos dydis + 2 F (pridedant prie reikiamo baliono dydžio), tačiau  ≤ 18 F. Stento sutrumpėjimas ≤ 33%. </t>
    </r>
    <r>
      <rPr>
        <i/>
        <sz val="11"/>
        <rFont val="Times New Roman"/>
        <family val="1"/>
        <charset val="186"/>
      </rPr>
      <t xml:space="preserve">Dokumentas: </t>
    </r>
    <r>
      <rPr>
        <b/>
        <sz val="11"/>
        <rFont val="Times New Roman"/>
        <family val="1"/>
        <charset val="186"/>
      </rPr>
      <t>32pd.pdf</t>
    </r>
    <r>
      <rPr>
        <sz val="11"/>
        <rFont val="Times New Roman"/>
        <family val="1"/>
        <charset val="186"/>
      </rPr>
      <t xml:space="preserve">,  </t>
    </r>
    <r>
      <rPr>
        <i/>
        <sz val="11"/>
        <rFont val="Times New Roman"/>
        <family val="1"/>
        <charset val="186"/>
      </rPr>
      <t xml:space="preserve">tinklapis: </t>
    </r>
    <r>
      <rPr>
        <b/>
        <u/>
        <sz val="11"/>
        <rFont val="Times New Roman"/>
        <family val="1"/>
        <charset val="186"/>
      </rPr>
      <t>https://www.numedforchildren.com/products/international-products</t>
    </r>
  </si>
  <si>
    <r>
      <rPr>
        <b/>
        <sz val="11"/>
        <rFont val="Times New Roman"/>
        <family val="1"/>
        <charset val="186"/>
      </rPr>
      <t xml:space="preserve">NuMED, CP Stent, </t>
    </r>
    <r>
      <rPr>
        <sz val="11"/>
        <rFont val="Times New Roman"/>
        <family val="1"/>
        <charset val="186"/>
      </rPr>
      <t xml:space="preserve">kat.Nr.: </t>
    </r>
    <r>
      <rPr>
        <b/>
        <sz val="11"/>
        <rFont val="Times New Roman"/>
        <family val="1"/>
        <charset val="186"/>
      </rPr>
      <t>prasideda -"CP"</t>
    </r>
  </si>
  <si>
    <r>
      <t xml:space="preserve">Pritaikyti perkateterinio plaučių arterijos vožtuvo implantavimo vietos paruošimui. Pagaminti iš platinos/iridžio 0,013" vielos, "zig" tipo (8 ir 10). Galimybė išplėsti nuo 12 mm iki 30mm diametro, trumpiausias ilgis 16 mm, ilgiausias ilgis 60 mm. Įvedimo sistemos dydis + 1 F (pridedant prie reikiamo baliono dydžio), tačiau ≤16 F. Stento sutrumpėjimas ≤ 33%. </t>
    </r>
    <r>
      <rPr>
        <i/>
        <sz val="11"/>
        <rFont val="Times New Roman"/>
        <family val="1"/>
        <charset val="186"/>
      </rPr>
      <t xml:space="preserve">Dokumentas: </t>
    </r>
    <r>
      <rPr>
        <b/>
        <sz val="11"/>
        <rFont val="Times New Roman"/>
        <family val="1"/>
        <charset val="186"/>
      </rPr>
      <t>33pd.pdf</t>
    </r>
    <r>
      <rPr>
        <sz val="11"/>
        <rFont val="Times New Roman"/>
        <family val="1"/>
        <charset val="186"/>
      </rPr>
      <t xml:space="preserve">,  </t>
    </r>
    <r>
      <rPr>
        <i/>
        <sz val="11"/>
        <rFont val="Times New Roman"/>
        <family val="1"/>
        <charset val="186"/>
      </rPr>
      <t xml:space="preserve">tinklapis: </t>
    </r>
    <r>
      <rPr>
        <b/>
        <u/>
        <sz val="11"/>
        <rFont val="Times New Roman"/>
        <family val="1"/>
        <charset val="186"/>
      </rPr>
      <t>https://www.numedforchildren.com/products/international-products</t>
    </r>
  </si>
  <si>
    <r>
      <rPr>
        <b/>
        <sz val="11"/>
        <rFont val="Times New Roman"/>
        <family val="1"/>
        <charset val="186"/>
      </rPr>
      <t>AndraStent® Aortic, Andramed GmbH</t>
    </r>
    <r>
      <rPr>
        <sz val="11"/>
        <rFont val="Times New Roman"/>
        <family val="1"/>
        <charset val="186"/>
      </rPr>
      <t xml:space="preserve">, kat.Nr. </t>
    </r>
    <r>
      <rPr>
        <b/>
        <sz val="11"/>
        <rFont val="Times New Roman"/>
        <family val="1"/>
        <charset val="186"/>
      </rPr>
      <t>prasideda "ASA"</t>
    </r>
  </si>
  <si>
    <r>
      <rPr>
        <b/>
        <sz val="11"/>
        <rFont val="Times New Roman"/>
        <family val="1"/>
        <charset val="186"/>
      </rPr>
      <t>AndraSnare, Andramed GmbH</t>
    </r>
    <r>
      <rPr>
        <sz val="11"/>
        <rFont val="Times New Roman"/>
        <family val="1"/>
        <charset val="186"/>
      </rPr>
      <t xml:space="preserve">, kat.Nr. </t>
    </r>
    <r>
      <rPr>
        <b/>
        <sz val="11"/>
        <rFont val="Times New Roman"/>
        <family val="1"/>
        <charset val="186"/>
      </rPr>
      <t>AS-xx (x-skaičius)</t>
    </r>
  </si>
  <si>
    <r>
      <t xml:space="preserve"> Komplekte: 1 kilpa, 1 kateteris, kilpos įvediklis ir suktukas. Kilpų diametrai nuo 5 mm iki 35 mm, ilgis 125 cm. Įvedimo kateterio diametras 4-5 F, ilgis 110 cm, kateterio gale rentgenokontrastinis markeris. </t>
    </r>
    <r>
      <rPr>
        <i/>
        <sz val="11"/>
        <rFont val="Times New Roman"/>
        <family val="1"/>
        <charset val="186"/>
      </rPr>
      <t>Dokumentai:</t>
    </r>
    <r>
      <rPr>
        <sz val="11"/>
        <rFont val="Times New Roman"/>
        <family val="1"/>
        <charset val="186"/>
      </rPr>
      <t xml:space="preserve"> </t>
    </r>
    <r>
      <rPr>
        <b/>
        <sz val="11"/>
        <rFont val="Times New Roman"/>
        <family val="1"/>
        <charset val="186"/>
      </rPr>
      <t>43_44pd.pdf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https://www.andramed.com/</t>
    </r>
  </si>
  <si>
    <r>
      <t xml:space="preserve">Pritaikyti plaučių arterijai stentuoti. Pagaminti iš kobalto chromo 0,010" vielos. Galimybė išplėsti nuo 8 mm iki 32 mm diametro, mažiausias ilgis 13 mm, didžiausias ilgis 57 mm. Įvedimo sistemos dydis + 1 F pridedant prie reikiamo baliono dydžio. </t>
    </r>
    <r>
      <rPr>
        <i/>
        <sz val="11"/>
        <rFont val="Times New Roman"/>
        <family val="1"/>
        <charset val="186"/>
      </rPr>
      <t>Dokumentai:</t>
    </r>
    <r>
      <rPr>
        <sz val="11"/>
        <rFont val="Times New Roman"/>
        <family val="1"/>
        <charset val="186"/>
      </rPr>
      <t xml:space="preserve"> </t>
    </r>
    <r>
      <rPr>
        <b/>
        <sz val="11"/>
        <rFont val="Times New Roman"/>
        <family val="1"/>
        <charset val="186"/>
      </rPr>
      <t>34pd.pdf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https://www.andramed.com/ASA.html</t>
    </r>
  </si>
  <si>
    <r>
      <rPr>
        <b/>
        <sz val="11"/>
        <rFont val="Times New Roman"/>
        <family val="1"/>
        <charset val="186"/>
      </rPr>
      <t>AndraSnare Micro, Andramed GmbH</t>
    </r>
    <r>
      <rPr>
        <sz val="11"/>
        <rFont val="Times New Roman"/>
        <family val="1"/>
        <charset val="186"/>
      </rPr>
      <t xml:space="preserve">, kat.Nr. </t>
    </r>
    <r>
      <rPr>
        <b/>
        <sz val="11"/>
        <rFont val="Times New Roman"/>
        <family val="1"/>
        <charset val="186"/>
      </rPr>
      <t>ASM-x (x-skaičius)</t>
    </r>
  </si>
  <si>
    <r>
      <t xml:space="preserve"> Komplekte: 1 kilpa, 1 kateteris, kilpos įvediklis ir suktukas. Kilpų diametrai nuo 2 mm iki 7 mm, ilgis 175 cm. Įvedimo kateterio diametras 3 F, ilgis 150 cm, kateterio gale rentgenokontrastinis markeris. </t>
    </r>
    <r>
      <rPr>
        <i/>
        <sz val="11"/>
        <rFont val="Times New Roman"/>
        <family val="1"/>
        <charset val="186"/>
      </rPr>
      <t>Dokumentai:</t>
    </r>
    <r>
      <rPr>
        <sz val="11"/>
        <rFont val="Times New Roman"/>
        <family val="1"/>
        <charset val="186"/>
      </rPr>
      <t xml:space="preserve"> </t>
    </r>
    <r>
      <rPr>
        <b/>
        <sz val="11"/>
        <rFont val="Times New Roman"/>
        <family val="1"/>
        <charset val="186"/>
      </rPr>
      <t>43_44pd.pdf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https://www.andramed.com/</t>
    </r>
  </si>
  <si>
    <r>
      <rPr>
        <b/>
        <sz val="11"/>
        <rFont val="Times New Roman"/>
        <family val="1"/>
        <charset val="186"/>
      </rPr>
      <t>Occlutech,</t>
    </r>
    <r>
      <rPr>
        <sz val="11"/>
        <rFont val="Times New Roman"/>
        <family val="1"/>
        <charset val="186"/>
      </rPr>
      <t xml:space="preserve"> uždariklis </t>
    </r>
    <r>
      <rPr>
        <b/>
        <sz val="11"/>
        <rFont val="Times New Roman"/>
        <family val="1"/>
        <charset val="186"/>
      </rPr>
      <t>PLD,</t>
    </r>
    <r>
      <rPr>
        <sz val="11"/>
        <rFont val="Times New Roman"/>
        <family val="1"/>
        <charset val="186"/>
      </rPr>
      <t xml:space="preserve"> kat.Nr.: xxPLDxxW,  xxPLDxxT (x-skaičius), įvedimo sistema </t>
    </r>
    <r>
      <rPr>
        <b/>
        <sz val="11"/>
        <rFont val="Times New Roman"/>
        <family val="1"/>
        <charset val="186"/>
      </rPr>
      <t>ODS,</t>
    </r>
    <r>
      <rPr>
        <sz val="11"/>
        <rFont val="Times New Roman"/>
        <family val="1"/>
        <charset val="186"/>
      </rPr>
      <t xml:space="preserve"> katal. Nr.: 51DSxxx, (x-skaičius)</t>
    </r>
  </si>
  <si>
    <r>
      <t xml:space="preserve">Savaime išsiplečiantis PLD uždariklis, sudarytas iš dviejų diskų sujungtų trumpa jungtimi. Įvedimo sistema skirta paravalvulinių fistulių uždariklio įvedimui (pakuojama atskirai nuo uždariklio). </t>
    </r>
    <r>
      <rPr>
        <i/>
        <sz val="11"/>
        <rFont val="Times New Roman"/>
        <family val="1"/>
        <charset val="186"/>
      </rPr>
      <t xml:space="preserve">Dokumentai: </t>
    </r>
    <r>
      <rPr>
        <b/>
        <sz val="11"/>
        <rFont val="Times New Roman"/>
        <family val="1"/>
        <charset val="186"/>
      </rPr>
      <t xml:space="preserve">46pd.pdf </t>
    </r>
    <r>
      <rPr>
        <sz val="11"/>
        <rFont val="Times New Roman"/>
        <family val="1"/>
        <charset val="186"/>
      </rPr>
      <t xml:space="preserve">ir </t>
    </r>
    <r>
      <rPr>
        <b/>
        <sz val="11"/>
        <rFont val="Times New Roman"/>
        <family val="1"/>
        <charset val="186"/>
      </rPr>
      <t>ODS.pdf</t>
    </r>
    <r>
      <rPr>
        <sz val="11"/>
        <rFont val="Times New Roman"/>
        <family val="1"/>
        <charset val="186"/>
      </rPr>
      <t xml:space="preserve">, </t>
    </r>
    <r>
      <rPr>
        <i/>
        <sz val="11"/>
        <rFont val="Times New Roman"/>
        <family val="1"/>
        <charset val="186"/>
      </rPr>
      <t xml:space="preserve">tinklapis: </t>
    </r>
    <r>
      <rPr>
        <b/>
        <u/>
        <sz val="11"/>
        <rFont val="Times New Roman"/>
        <family val="1"/>
        <charset val="186"/>
      </rPr>
      <t>https://occlutech.com/adult-intervention/</t>
    </r>
  </si>
  <si>
    <r>
      <rPr>
        <b/>
        <sz val="11"/>
        <rFont val="Times New Roman"/>
        <family val="1"/>
        <charset val="186"/>
      </rPr>
      <t>Occlutech,</t>
    </r>
    <r>
      <rPr>
        <sz val="11"/>
        <rFont val="Times New Roman"/>
        <family val="1"/>
        <charset val="186"/>
      </rPr>
      <t xml:space="preserve"> uždariklis </t>
    </r>
    <r>
      <rPr>
        <b/>
        <sz val="11"/>
        <rFont val="Times New Roman"/>
        <family val="1"/>
        <charset val="186"/>
      </rPr>
      <t>PDA,</t>
    </r>
    <r>
      <rPr>
        <sz val="11"/>
        <rFont val="Times New Roman"/>
        <family val="1"/>
        <charset val="186"/>
      </rPr>
      <t xml:space="preserve"> kat.Nr.: </t>
    </r>
    <r>
      <rPr>
        <b/>
        <sz val="11"/>
        <rFont val="Times New Roman"/>
        <family val="1"/>
        <charset val="186"/>
      </rPr>
      <t>xxPDAxx,  xxPDAxxL (x-skaičius)</t>
    </r>
    <r>
      <rPr>
        <sz val="11"/>
        <rFont val="Times New Roman"/>
        <family val="1"/>
        <charset val="186"/>
      </rPr>
      <t xml:space="preserve">,  įvedimo sistema </t>
    </r>
    <r>
      <rPr>
        <b/>
        <sz val="11"/>
        <rFont val="Times New Roman"/>
        <family val="1"/>
        <charset val="186"/>
      </rPr>
      <t>ODS,</t>
    </r>
    <r>
      <rPr>
        <sz val="11"/>
        <rFont val="Times New Roman"/>
        <family val="1"/>
        <charset val="186"/>
      </rPr>
      <t xml:space="preserve"> katal. Nr.: </t>
    </r>
    <r>
      <rPr>
        <b/>
        <sz val="11"/>
        <rFont val="Times New Roman"/>
        <family val="1"/>
        <charset val="186"/>
      </rPr>
      <t>51USxxx (x-skaičius)</t>
    </r>
    <r>
      <rPr>
        <sz val="11"/>
        <rFont val="Times New Roman"/>
        <family val="1"/>
        <charset val="186"/>
      </rPr>
      <t xml:space="preserve">, </t>
    </r>
  </si>
  <si>
    <r>
      <t xml:space="preserve">Savaime išsiplečiantis, sudarytas iš dviejų diskų sujungtų trumpa jungtimi. Supintas iš nitinolio vielelių, kurių visi laisvieji galai sujungti rutuliuko formos netraumatiniu užspaudikliu iš nitinolio. Aortos disko skersmuo didesnis už plaučių arterijos. Uždariklio atjungimo nuo įvediklio sistema pagaminta sriegio principu. Galimybė uždaryti defektus 3,0-14 mm diametro. Uždariklių aortinės dalies disko diametras nuo 9 mm iki 24 mm. Galimybė pasirinkti uždariklių plaučių arterijos dalies diametras nuo 3,5 mm iki 14 mm. Visi uždarikliai su aortiniu disku 18 mm arba mažesniu įvedami per ≤7 F introdiuserį. Yra galimybė, nepavykus implantacijai, grąžinti gamintojui ir pakeisti nauju nemokamai. . </t>
    </r>
    <r>
      <rPr>
        <i/>
        <sz val="11"/>
        <rFont val="Times New Roman"/>
        <family val="1"/>
        <charset val="186"/>
      </rPr>
      <t xml:space="preserve">Dokumentai: </t>
    </r>
    <r>
      <rPr>
        <b/>
        <sz val="11"/>
        <rFont val="Times New Roman"/>
        <family val="1"/>
        <charset val="186"/>
      </rPr>
      <t xml:space="preserve">47pd.pdf </t>
    </r>
    <r>
      <rPr>
        <sz val="11"/>
        <rFont val="Times New Roman"/>
        <family val="1"/>
        <charset val="186"/>
      </rPr>
      <t xml:space="preserve">ir </t>
    </r>
    <r>
      <rPr>
        <b/>
        <sz val="11"/>
        <rFont val="Times New Roman"/>
        <family val="1"/>
        <charset val="186"/>
      </rPr>
      <t>ODS.pdf</t>
    </r>
    <r>
      <rPr>
        <sz val="11"/>
        <rFont val="Times New Roman"/>
        <family val="1"/>
        <charset val="186"/>
      </rPr>
      <t xml:space="preserve">, </t>
    </r>
    <r>
      <rPr>
        <i/>
        <sz val="11"/>
        <rFont val="Times New Roman"/>
        <family val="1"/>
        <charset val="186"/>
      </rPr>
      <t xml:space="preserve">tinklapis: </t>
    </r>
    <r>
      <rPr>
        <b/>
        <u/>
        <sz val="11"/>
        <rFont val="Times New Roman"/>
        <family val="1"/>
        <charset val="186"/>
      </rPr>
      <t>https://occlutech.com/adult-intervention/</t>
    </r>
  </si>
  <si>
    <r>
      <rPr>
        <b/>
        <sz val="11"/>
        <rFont val="Times New Roman"/>
        <family val="1"/>
        <charset val="186"/>
      </rPr>
      <t>Occlutech,</t>
    </r>
    <r>
      <rPr>
        <sz val="11"/>
        <rFont val="Times New Roman"/>
        <family val="1"/>
        <charset val="186"/>
      </rPr>
      <t xml:space="preserve"> uždariklis </t>
    </r>
    <r>
      <rPr>
        <b/>
        <sz val="11"/>
        <rFont val="Times New Roman"/>
        <family val="1"/>
        <charset val="186"/>
      </rPr>
      <t>ASD,</t>
    </r>
    <r>
      <rPr>
        <sz val="11"/>
        <rFont val="Times New Roman"/>
        <family val="1"/>
        <charset val="186"/>
      </rPr>
      <t xml:space="preserve"> kat.Nr.: </t>
    </r>
    <r>
      <rPr>
        <b/>
        <sz val="11"/>
        <rFont val="Times New Roman"/>
        <family val="1"/>
        <charset val="186"/>
      </rPr>
      <t>xxASDxx,  (x-</t>
    </r>
    <r>
      <rPr>
        <sz val="11"/>
        <rFont val="Times New Roman"/>
        <family val="1"/>
        <charset val="186"/>
      </rPr>
      <t xml:space="preserve">skaičius),  įvedimo sistema </t>
    </r>
    <r>
      <rPr>
        <b/>
        <sz val="11"/>
        <rFont val="Times New Roman"/>
        <family val="1"/>
        <charset val="186"/>
      </rPr>
      <t>ODS,</t>
    </r>
    <r>
      <rPr>
        <sz val="11"/>
        <rFont val="Times New Roman"/>
        <family val="1"/>
        <charset val="186"/>
      </rPr>
      <t xml:space="preserve"> katal. Nr.: </t>
    </r>
    <r>
      <rPr>
        <b/>
        <sz val="11"/>
        <rFont val="Times New Roman"/>
        <family val="1"/>
        <charset val="186"/>
      </rPr>
      <t>51DSxxx (x-</t>
    </r>
    <r>
      <rPr>
        <sz val="11"/>
        <rFont val="Times New Roman"/>
        <family val="1"/>
        <charset val="186"/>
      </rPr>
      <t xml:space="preserve">skaičius), matavimo balionas </t>
    </r>
    <r>
      <rPr>
        <b/>
        <sz val="11"/>
        <rFont val="Times New Roman"/>
        <family val="1"/>
        <charset val="186"/>
      </rPr>
      <t xml:space="preserve">Occlutech Sizing Balloon, </t>
    </r>
    <r>
      <rPr>
        <sz val="11"/>
        <rFont val="Times New Roman"/>
        <family val="1"/>
        <charset val="186"/>
      </rPr>
      <t xml:space="preserve">katal. Nr.: </t>
    </r>
    <r>
      <rPr>
        <b/>
        <sz val="11"/>
        <rFont val="Times New Roman"/>
        <family val="1"/>
        <charset val="186"/>
      </rPr>
      <t>xxSBxxx (x-</t>
    </r>
    <r>
      <rPr>
        <sz val="11"/>
        <rFont val="Times New Roman"/>
        <family val="1"/>
        <charset val="186"/>
      </rPr>
      <t xml:space="preserve">skaičius), viela-pravediklis </t>
    </r>
    <r>
      <rPr>
        <b/>
        <sz val="11"/>
        <rFont val="Times New Roman"/>
        <family val="1"/>
        <charset val="186"/>
      </rPr>
      <t xml:space="preserve">Occlutech Stiff Guide Wire, </t>
    </r>
    <r>
      <rPr>
        <sz val="11"/>
        <rFont val="Times New Roman"/>
        <family val="1"/>
        <charset val="186"/>
      </rPr>
      <t xml:space="preserve">katal.Nr.: </t>
    </r>
    <r>
      <rPr>
        <b/>
        <sz val="11"/>
        <rFont val="Times New Roman"/>
        <family val="1"/>
        <charset val="186"/>
      </rPr>
      <t>xxGWRxx (x-</t>
    </r>
    <r>
      <rPr>
        <sz val="11"/>
        <rFont val="Times New Roman"/>
        <family val="1"/>
        <charset val="186"/>
      </rPr>
      <t>skaičius)</t>
    </r>
  </si>
  <si>
    <r>
      <t xml:space="preserve">Uždariklis komplektuojamas su specialiu mechanizmu, kurio pagalba išskleistą uždariklį galima suskleisti ir pakartotinai išskleisti, paleidimo mechanizmas pritaikytas manipuliuoti viena ranka. Uždariklio padėtį po išskleidimo galima koreguoti. Uždariklis prisitaiko prie pertvaros anatomijos. Uždariklis pagamintas iš nitinolio vijų, kurios turi tvirtinimą dešinio prieširdžio disko pusėje, padengtas titano oksidu, užpildytas PET užpildu. Lankstūs uždariklio diskai. Uždariklio vidinis diametras - mažiausias 4 mm, didžiausias 40 mm. Skirtas pertvaros defektams nuo ≤4 mm iki 40 mm. Yra galimybė, nepavykus implantacijai, grąžinti gamintojui ir pakeisti nauju nemokamai. . </t>
    </r>
    <r>
      <rPr>
        <i/>
        <sz val="11"/>
        <rFont val="Times New Roman"/>
        <family val="1"/>
        <charset val="186"/>
      </rPr>
      <t xml:space="preserve">Dokumentai: </t>
    </r>
    <r>
      <rPr>
        <b/>
        <sz val="11"/>
        <rFont val="Times New Roman"/>
        <family val="1"/>
        <charset val="186"/>
      </rPr>
      <t>48_49pd.pdf, ODS.pdf</t>
    </r>
    <r>
      <rPr>
        <sz val="11"/>
        <rFont val="Times New Roman"/>
        <family val="1"/>
        <charset val="186"/>
      </rPr>
      <t xml:space="preserve">, </t>
    </r>
    <r>
      <rPr>
        <b/>
        <sz val="11"/>
        <rFont val="Times New Roman"/>
        <family val="1"/>
        <charset val="186"/>
      </rPr>
      <t>OSB.pdf, OSGW.pdf</t>
    </r>
    <r>
      <rPr>
        <sz val="11"/>
        <rFont val="Times New Roman"/>
        <family val="1"/>
        <charset val="186"/>
      </rPr>
      <t>;</t>
    </r>
    <r>
      <rPr>
        <b/>
        <sz val="11"/>
        <rFont val="Times New Roman"/>
        <family val="1"/>
        <charset val="186"/>
      </rPr>
      <t xml:space="preserve"> </t>
    </r>
    <r>
      <rPr>
        <i/>
        <sz val="11"/>
        <rFont val="Times New Roman"/>
        <family val="1"/>
        <charset val="186"/>
      </rPr>
      <t xml:space="preserve">tinklapis: </t>
    </r>
    <r>
      <rPr>
        <b/>
        <u/>
        <sz val="11"/>
        <rFont val="Times New Roman"/>
        <family val="1"/>
        <charset val="186"/>
      </rPr>
      <t>https://occlutech.com/adult-intervention/</t>
    </r>
  </si>
  <si>
    <r>
      <t xml:space="preserve">Uždariklis komplektuojamas su specialiu mechanizmu, kurio pagalba išskleistą uždariklį galima suskleisti ir pakartotinai išskleisti, paleidimo mechanizmas pritaikytas manipuliuoti viena ranka. Uždariklio padėtį po išskleidimo galima koreguoti. Uždariklis prisitaiko prie pertvaros anatomijos. Uždariklis pagamintas iš nitinolio vijų, užpildytas PET užpildu. Lankstūs uždariklio diskai. Uždariklio  centrinės dalies (šerdis) dydis: nuo 4 mm iki 40 mm. Skirtas pertvaros defektams nuo 3 mm iki 40 mm  uždaryti. Naudojamas su 7-12 F 45° įvedimo sistemomis. Yra galimybė, nepavykus implantacijai, grąžinti gamintojui ir pakeisti nauju nemokamai.  </t>
    </r>
    <r>
      <rPr>
        <i/>
        <sz val="11"/>
        <rFont val="Times New Roman"/>
        <family val="1"/>
        <charset val="186"/>
      </rPr>
      <t xml:space="preserve">Dokumentai: </t>
    </r>
    <r>
      <rPr>
        <b/>
        <sz val="11"/>
        <rFont val="Times New Roman"/>
        <family val="1"/>
        <charset val="186"/>
      </rPr>
      <t>48_49pd.pdf, ODS.pdf</t>
    </r>
    <r>
      <rPr>
        <sz val="11"/>
        <rFont val="Times New Roman"/>
        <family val="1"/>
        <charset val="186"/>
      </rPr>
      <t xml:space="preserve">, </t>
    </r>
    <r>
      <rPr>
        <b/>
        <sz val="11"/>
        <rFont val="Times New Roman"/>
        <family val="1"/>
        <charset val="186"/>
      </rPr>
      <t>OSB.pdf, OSGW.pdf</t>
    </r>
    <r>
      <rPr>
        <sz val="11"/>
        <rFont val="Times New Roman"/>
        <family val="1"/>
        <charset val="186"/>
      </rPr>
      <t>;</t>
    </r>
    <r>
      <rPr>
        <b/>
        <sz val="11"/>
        <rFont val="Times New Roman"/>
        <family val="1"/>
        <charset val="186"/>
      </rPr>
      <t xml:space="preserve"> </t>
    </r>
    <r>
      <rPr>
        <i/>
        <sz val="11"/>
        <rFont val="Times New Roman"/>
        <family val="1"/>
        <charset val="186"/>
      </rPr>
      <t xml:space="preserve">tinklapis: </t>
    </r>
    <r>
      <rPr>
        <b/>
        <u/>
        <sz val="11"/>
        <rFont val="Times New Roman"/>
        <family val="1"/>
        <charset val="186"/>
      </rPr>
      <t>https://occlutech.com/adult-intervention/</t>
    </r>
  </si>
  <si>
    <r>
      <rPr>
        <b/>
        <sz val="11"/>
        <rFont val="Times New Roman"/>
        <family val="1"/>
        <charset val="186"/>
      </rPr>
      <t>Occlutech,</t>
    </r>
    <r>
      <rPr>
        <sz val="11"/>
        <rFont val="Times New Roman"/>
        <family val="1"/>
        <charset val="186"/>
      </rPr>
      <t xml:space="preserve"> uždariklis </t>
    </r>
    <r>
      <rPr>
        <b/>
        <sz val="11"/>
        <rFont val="Times New Roman"/>
        <family val="1"/>
        <charset val="186"/>
      </rPr>
      <t>PFO,</t>
    </r>
    <r>
      <rPr>
        <sz val="11"/>
        <rFont val="Times New Roman"/>
        <family val="1"/>
        <charset val="186"/>
      </rPr>
      <t xml:space="preserve"> kat.Nr.: </t>
    </r>
    <r>
      <rPr>
        <b/>
        <sz val="11"/>
        <rFont val="Times New Roman"/>
        <family val="1"/>
        <charset val="186"/>
      </rPr>
      <t>xxPFOxxD  (x-</t>
    </r>
    <r>
      <rPr>
        <sz val="11"/>
        <rFont val="Times New Roman"/>
        <family val="1"/>
        <charset val="186"/>
      </rPr>
      <t xml:space="preserve">skaičius), įvedimo sistema </t>
    </r>
    <r>
      <rPr>
        <b/>
        <sz val="11"/>
        <rFont val="Times New Roman"/>
        <family val="1"/>
        <charset val="186"/>
      </rPr>
      <t>ODS,</t>
    </r>
    <r>
      <rPr>
        <sz val="11"/>
        <rFont val="Times New Roman"/>
        <family val="1"/>
        <charset val="186"/>
      </rPr>
      <t xml:space="preserve"> katal. Nr.: </t>
    </r>
    <r>
      <rPr>
        <b/>
        <sz val="11"/>
        <rFont val="Times New Roman"/>
        <family val="1"/>
        <charset val="186"/>
      </rPr>
      <t>51DSxxx (x-</t>
    </r>
    <r>
      <rPr>
        <sz val="11"/>
        <rFont val="Times New Roman"/>
        <family val="1"/>
        <charset val="186"/>
      </rPr>
      <t xml:space="preserve">skaičius), matavimo balionas </t>
    </r>
    <r>
      <rPr>
        <b/>
        <sz val="11"/>
        <rFont val="Times New Roman"/>
        <family val="1"/>
        <charset val="186"/>
      </rPr>
      <t xml:space="preserve">Occlutech Sizing Balloon, </t>
    </r>
    <r>
      <rPr>
        <sz val="11"/>
        <rFont val="Times New Roman"/>
        <family val="1"/>
        <charset val="186"/>
      </rPr>
      <t xml:space="preserve">katal. Nr.: </t>
    </r>
    <r>
      <rPr>
        <b/>
        <sz val="11"/>
        <rFont val="Times New Roman"/>
        <family val="1"/>
        <charset val="186"/>
      </rPr>
      <t>xxSBxxx (x-</t>
    </r>
    <r>
      <rPr>
        <sz val="11"/>
        <rFont val="Times New Roman"/>
        <family val="1"/>
        <charset val="186"/>
      </rPr>
      <t xml:space="preserve">skaičius), viela-pravediklis </t>
    </r>
    <r>
      <rPr>
        <b/>
        <sz val="11"/>
        <rFont val="Times New Roman"/>
        <family val="1"/>
        <charset val="186"/>
      </rPr>
      <t xml:space="preserve">Occlutech Stiff Guide Wire, </t>
    </r>
    <r>
      <rPr>
        <sz val="11"/>
        <rFont val="Times New Roman"/>
        <family val="1"/>
        <charset val="186"/>
      </rPr>
      <t xml:space="preserve">katal.Nr.: </t>
    </r>
    <r>
      <rPr>
        <b/>
        <sz val="11"/>
        <rFont val="Times New Roman"/>
        <family val="1"/>
        <charset val="186"/>
      </rPr>
      <t>xxGWRxx (x-</t>
    </r>
    <r>
      <rPr>
        <sz val="11"/>
        <rFont val="Times New Roman"/>
        <family val="1"/>
        <charset val="186"/>
      </rPr>
      <t>skaičius)</t>
    </r>
  </si>
  <si>
    <r>
      <t xml:space="preserve">Uždariklis pagamintas iš nitinolio tinklelio su užpildu vidinėje dalyje. Prietaisas sudarytas iš dviejų sujungtų diskų. Kairiojo prieširdžio diskas 16 mm, 23 mm ir 27 mm, kai dešiniojo prieširdžio disko diametrai 18 mm, 25 mm ir 30 mm. Įvedamas su 7 - 9 F 45° įvedimo sistema. Yra galimybė, nepavykus implantacijai, grąžinti gamintojui ir pakeisti nauju nemokamai.  </t>
    </r>
    <r>
      <rPr>
        <i/>
        <sz val="11"/>
        <rFont val="Times New Roman"/>
        <family val="1"/>
        <charset val="186"/>
      </rPr>
      <t xml:space="preserve">Dokumentai: </t>
    </r>
    <r>
      <rPr>
        <b/>
        <sz val="11"/>
        <rFont val="Times New Roman"/>
        <family val="1"/>
        <charset val="186"/>
      </rPr>
      <t>50pd.pdf, ODS.pdf</t>
    </r>
    <r>
      <rPr>
        <sz val="11"/>
        <rFont val="Times New Roman"/>
        <family val="1"/>
        <charset val="186"/>
      </rPr>
      <t xml:space="preserve">, </t>
    </r>
    <r>
      <rPr>
        <b/>
        <sz val="11"/>
        <rFont val="Times New Roman"/>
        <family val="1"/>
        <charset val="186"/>
      </rPr>
      <t>OSB.pdf, OSGW.pdf</t>
    </r>
    <r>
      <rPr>
        <sz val="11"/>
        <rFont val="Times New Roman"/>
        <family val="1"/>
        <charset val="186"/>
      </rPr>
      <t>;</t>
    </r>
    <r>
      <rPr>
        <b/>
        <sz val="11"/>
        <rFont val="Times New Roman"/>
        <family val="1"/>
        <charset val="186"/>
      </rPr>
      <t xml:space="preserve"> </t>
    </r>
    <r>
      <rPr>
        <i/>
        <sz val="11"/>
        <rFont val="Times New Roman"/>
        <family val="1"/>
        <charset val="186"/>
      </rPr>
      <t xml:space="preserve">tinklapis: </t>
    </r>
    <r>
      <rPr>
        <b/>
        <u/>
        <sz val="11"/>
        <rFont val="Times New Roman"/>
        <family val="1"/>
        <charset val="186"/>
      </rPr>
      <t>https://occlutech.com/adult-intervention/</t>
    </r>
  </si>
  <si>
    <r>
      <rPr>
        <b/>
        <sz val="10"/>
        <rFont val="Times New Roman"/>
        <family val="1"/>
        <charset val="186"/>
      </rPr>
      <t>Siūlomos prekės charakteristikos</t>
    </r>
    <r>
      <rPr>
        <sz val="10"/>
        <rFont val="Times New Roman"/>
        <family val="1"/>
        <charset val="186"/>
      </rPr>
      <t>. 
Dokumento (failo pavadinimas) ir gamintojo</t>
    </r>
    <r>
      <rPr>
        <b/>
        <sz val="10"/>
        <rFont val="Times New Roman"/>
        <family val="1"/>
        <charset val="186"/>
      </rPr>
      <t xml:space="preserve"> katalogo pusl. Nr</t>
    </r>
    <r>
      <rPr>
        <sz val="10"/>
        <rFont val="Times New Roman"/>
        <family val="1"/>
        <charset val="186"/>
      </rPr>
      <t xml:space="preserve">., kuriame yra siūlomus techninius parametrus patvirtinantys duomenys), </t>
    </r>
    <r>
      <rPr>
        <b/>
        <sz val="10"/>
        <rFont val="Times New Roman"/>
        <family val="1"/>
        <charset val="186"/>
      </rPr>
      <t>nuoroda į gamintojo interneto tinklalapį</t>
    </r>
    <r>
      <rPr>
        <sz val="10"/>
        <rFont val="Times New Roman"/>
        <family val="1"/>
        <charset val="186"/>
      </rPr>
      <t xml:space="preserve"> (jei toks yra, </t>
    </r>
    <r>
      <rPr>
        <u/>
        <sz val="10"/>
        <rFont val="Times New Roman"/>
        <family val="1"/>
        <charset val="186"/>
      </rPr>
      <t>nuoroda turi būti tiksli į konkrečią prekę</t>
    </r>
    <r>
      <rPr>
        <sz val="10"/>
        <rFont val="Times New Roman"/>
        <family val="1"/>
        <charset val="186"/>
      </rPr>
      <t xml:space="preserve">).
</t>
    </r>
    <r>
      <rPr>
        <b/>
        <sz val="10"/>
        <rFont val="Times New Roman"/>
        <family val="1"/>
        <charset val="186"/>
      </rPr>
      <t>BŪTINA NURODYTI VISĄ PRAŠOMĄ INFORMACIJĄ</t>
    </r>
  </si>
  <si>
    <r>
      <t>Z-5, NuMED,</t>
    </r>
    <r>
      <rPr>
        <sz val="11"/>
        <rFont val="Times New Roman"/>
        <family val="1"/>
        <charset val="186"/>
      </rPr>
      <t xml:space="preserve"> kat.Nr.:</t>
    </r>
    <r>
      <rPr>
        <b/>
        <sz val="11"/>
        <rFont val="Times New Roman"/>
        <family val="1"/>
        <charset val="186"/>
      </rPr>
      <t xml:space="preserve"> SPT00x </t>
    </r>
    <r>
      <rPr>
        <sz val="11"/>
        <rFont val="Times New Roman"/>
        <family val="1"/>
        <charset val="186"/>
      </rPr>
      <t>(</t>
    </r>
    <r>
      <rPr>
        <b/>
        <sz val="11"/>
        <rFont val="Times New Roman"/>
        <family val="1"/>
        <charset val="186"/>
      </rPr>
      <t>x-</t>
    </r>
    <r>
      <rPr>
        <sz val="11"/>
        <rFont val="Times New Roman"/>
        <family val="1"/>
        <charset val="186"/>
      </rPr>
      <t>skaičius)</t>
    </r>
  </si>
  <si>
    <r>
      <t xml:space="preserve">"Monorail" tipo, nuo 2,5 F iki 6 F dydžio, nuo 80 cm iki 100 cm ilgio. Naudojami su 0,021", 0,025" ir 0,035" vielomis. Atlaiko slėgį 1000 PSI. Kontrastinės medžiagos pralaidumas nuo 2,7 ml/sek iki 25 ml/sek. </t>
    </r>
    <r>
      <rPr>
        <i/>
        <sz val="11"/>
        <rFont val="Times New Roman"/>
        <family val="1"/>
        <charset val="186"/>
      </rPr>
      <t>Dok:</t>
    </r>
    <r>
      <rPr>
        <sz val="11"/>
        <rFont val="Times New Roman"/>
        <family val="1"/>
        <charset val="186"/>
      </rPr>
      <t xml:space="preserve"> </t>
    </r>
    <r>
      <rPr>
        <b/>
        <sz val="11"/>
        <rFont val="Times New Roman"/>
        <family val="1"/>
        <charset val="186"/>
      </rPr>
      <t>NuMED_kat.pdf,</t>
    </r>
    <r>
      <rPr>
        <sz val="11"/>
        <rFont val="Times New Roman"/>
        <family val="1"/>
        <charset val="186"/>
      </rPr>
      <t xml:space="preserve"> psl. Nr.</t>
    </r>
    <r>
      <rPr>
        <b/>
        <sz val="11"/>
        <rFont val="Times New Roman"/>
        <family val="1"/>
        <charset val="186"/>
      </rPr>
      <t xml:space="preserve"> 12, 42</t>
    </r>
    <r>
      <rPr>
        <sz val="11"/>
        <rFont val="Times New Roman"/>
        <family val="1"/>
        <charset val="186"/>
      </rPr>
      <t xml:space="preserve">; </t>
    </r>
    <r>
      <rPr>
        <i/>
        <sz val="11"/>
        <rFont val="Times New Roman"/>
        <family val="1"/>
        <charset val="186"/>
      </rPr>
      <t xml:space="preserve">tinklapis: </t>
    </r>
    <r>
      <rPr>
        <b/>
        <u/>
        <sz val="11"/>
        <rFont val="Times New Roman"/>
        <family val="1"/>
        <charset val="186"/>
      </rPr>
      <t>https://www.numedforchildren.com/product/multi-tracktm-angiographic-catheter</t>
    </r>
  </si>
  <si>
    <r>
      <t xml:space="preserve">Mažiausias kateterio baliono diametras 12 mm, didžiausias dieametras 25 mm, ilgis 30 mm ir 40 mm. Kateterio ilgis 100 cm. Balioniniai  kateteriai suderinami su ≤ 16 F kaniule (introdiuseriu), ribinis slėgis  9-14 ATM, kateteris turi 4 rentgenokontrastinius žymeklius. </t>
    </r>
    <r>
      <rPr>
        <i/>
        <sz val="10"/>
        <rFont val="Times New Roman"/>
        <family val="1"/>
        <charset val="186"/>
      </rPr>
      <t xml:space="preserve">Dokumentas: </t>
    </r>
    <r>
      <rPr>
        <b/>
        <sz val="10"/>
        <rFont val="Times New Roman"/>
        <family val="1"/>
        <charset val="186"/>
      </rPr>
      <t xml:space="preserve">NuMED_kat.pdf, </t>
    </r>
    <r>
      <rPr>
        <sz val="10"/>
        <rFont val="Times New Roman"/>
        <family val="1"/>
        <charset val="186"/>
      </rPr>
      <t>psl. Nr.</t>
    </r>
    <r>
      <rPr>
        <b/>
        <sz val="10"/>
        <rFont val="Times New Roman"/>
        <family val="1"/>
        <charset val="186"/>
      </rPr>
      <t xml:space="preserve"> 8, 40;.  </t>
    </r>
    <r>
      <rPr>
        <i/>
        <sz val="10"/>
        <rFont val="Times New Roman"/>
        <family val="1"/>
        <charset val="186"/>
      </rPr>
      <t>tinklapis:</t>
    </r>
    <r>
      <rPr>
        <b/>
        <sz val="10"/>
        <rFont val="Times New Roman"/>
        <family val="1"/>
        <charset val="186"/>
      </rPr>
      <t xml:space="preserve"> https://www.numedforchildren.com/products/international-products</t>
    </r>
  </si>
  <si>
    <r>
      <t xml:space="preserve">Kateterio baliono diametrų pasirinkimas nuo 12 mm iki 25 mm, 1-2 mm intervalais. Baliono ilgiai 30 mm ir 40 mm. Kateterio ilgis 100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4 rentgenokontrastinius žymeklius. </t>
    </r>
    <r>
      <rPr>
        <i/>
        <sz val="10"/>
        <rFont val="Times New Roman"/>
        <family val="1"/>
        <charset val="186"/>
      </rPr>
      <t xml:space="preserve">Dokumentas: </t>
    </r>
    <r>
      <rPr>
        <b/>
        <sz val="10"/>
        <rFont val="Times New Roman"/>
        <family val="1"/>
        <charset val="186"/>
      </rPr>
      <t xml:space="preserve">NuMED_kat.pdf, </t>
    </r>
    <r>
      <rPr>
        <sz val="10"/>
        <rFont val="Times New Roman"/>
        <family val="1"/>
        <charset val="186"/>
      </rPr>
      <t>psl. Nr.</t>
    </r>
    <r>
      <rPr>
        <b/>
        <sz val="10"/>
        <rFont val="Times New Roman"/>
        <family val="1"/>
        <charset val="186"/>
      </rPr>
      <t xml:space="preserve"> 8, 40;.  </t>
    </r>
    <r>
      <rPr>
        <i/>
        <sz val="10"/>
        <rFont val="Times New Roman"/>
        <family val="1"/>
        <charset val="186"/>
      </rPr>
      <t>tinklapis:</t>
    </r>
    <r>
      <rPr>
        <b/>
        <sz val="10"/>
        <rFont val="Times New Roman"/>
        <family val="1"/>
        <charset val="186"/>
      </rPr>
      <t xml:space="preserve"> https://www.numedforchildren.com/products/international-products</t>
    </r>
  </si>
  <si>
    <r>
      <rPr>
        <b/>
        <sz val="11"/>
        <rFont val="Times New Roman"/>
        <family val="1"/>
        <charset val="186"/>
      </rPr>
      <t>NuMED,</t>
    </r>
    <r>
      <rPr>
        <sz val="11"/>
        <rFont val="Times New Roman"/>
        <family val="1"/>
        <charset val="186"/>
      </rPr>
      <t xml:space="preserve"> </t>
    </r>
    <r>
      <rPr>
        <b/>
        <sz val="11"/>
        <rFont val="Times New Roman"/>
        <family val="1"/>
        <charset val="186"/>
      </rPr>
      <t xml:space="preserve">TYSHAK, </t>
    </r>
    <r>
      <rPr>
        <sz val="11"/>
        <rFont val="Times New Roman"/>
        <family val="1"/>
        <charset val="186"/>
      </rPr>
      <t xml:space="preserve">kat.Nr.: </t>
    </r>
    <r>
      <rPr>
        <b/>
        <sz val="11"/>
        <rFont val="Times New Roman"/>
        <family val="1"/>
        <charset val="186"/>
      </rPr>
      <t>PDCxxx, SOxxx, SNxxx(x-skaičius)</t>
    </r>
  </si>
  <si>
    <r>
      <t xml:space="preserve">Kateterio baliono diametrų pasirinkimas tarp 2 mm ir 30 mm, intervalas: 1-2 mm . Baliono ilgiai 10 mm - 100 mm. Kateterio ilgis 65-100 cm. Mažiausi balionai pritaikyti 0,014" ir 0,018" nukreipiančiosioms vieloms, didelio diametro kateteriai pritaikyti 0.035" nukreipiančiosioms vieloms. Iki 8mm baliono diametro imtinai kateteriai suderinami su 4 F kaniule (introdiuseriu). Maksimalus ribinis slėgis 5 ATM. Iki 30 mm baliono diametro imtinai kateteriai suderinami su  10 F kaniule (introdiuseriu), ribinis slėgis 2 ATM. Kateteris turi 2 rentgenokontrastinius žymeklius </t>
    </r>
    <r>
      <rPr>
        <i/>
        <sz val="10"/>
        <rFont val="Times New Roman"/>
        <family val="1"/>
        <charset val="186"/>
      </rPr>
      <t xml:space="preserve">Dokumentas: </t>
    </r>
    <r>
      <rPr>
        <b/>
        <sz val="10"/>
        <rFont val="Times New Roman"/>
        <family val="1"/>
        <charset val="186"/>
      </rPr>
      <t xml:space="preserve">NuMED_kat.pdf, </t>
    </r>
    <r>
      <rPr>
        <sz val="10"/>
        <rFont val="Times New Roman"/>
        <family val="1"/>
        <charset val="186"/>
      </rPr>
      <t>psl. Nr.</t>
    </r>
    <r>
      <rPr>
        <b/>
        <sz val="10"/>
        <rFont val="Times New Roman"/>
        <family val="1"/>
        <charset val="186"/>
      </rPr>
      <t xml:space="preserve"> 5, 29-36;.  </t>
    </r>
    <r>
      <rPr>
        <i/>
        <sz val="10"/>
        <rFont val="Times New Roman"/>
        <family val="1"/>
        <charset val="186"/>
      </rPr>
      <t>tinklapis:</t>
    </r>
    <r>
      <rPr>
        <b/>
        <sz val="10"/>
        <rFont val="Times New Roman"/>
        <family val="1"/>
        <charset val="186"/>
      </rPr>
      <t xml:space="preserve"> https://www.numedforchildren.com/products/international-products</t>
    </r>
  </si>
  <si>
    <r>
      <t xml:space="preserve">33184100-4 Didelio diametro balionais plečiami </t>
    </r>
    <r>
      <rPr>
        <b/>
        <sz val="11"/>
        <rFont val="Times New Roman"/>
        <family val="1"/>
        <charset val="186"/>
      </rPr>
      <t xml:space="preserve">dengti </t>
    </r>
    <r>
      <rPr>
        <sz val="11"/>
        <rFont val="Times New Roman"/>
        <family val="1"/>
        <charset val="186"/>
      </rPr>
      <t>stentai aortos koarktacijai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</si>
</sst>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24" x14ac:knownFonts="1">
    <font>
      <sz val="11"/>
      <color theme="1"/>
      <name val="Calibri"/>
      <family val="2"/>
      <charset val="186"/>
      <scheme val="minor"/>
    </font>
    <font>
      <sz val="11"/>
      <name val="Times New Roman"/>
      <family val="1"/>
      <charset val="186"/>
    </font>
    <font>
      <b/>
      <sz val="11"/>
      <name val="Times New Roman"/>
      <family val="1"/>
      <charset val="186"/>
    </font>
    <font>
      <sz val="11"/>
      <color theme="1"/>
      <name val="Times New Roman"/>
      <family val="1"/>
      <charset val="186"/>
    </font>
    <font>
      <sz val="10"/>
      <name val="Times New Roman"/>
      <family val="1"/>
      <charset val="186"/>
    </font>
    <font>
      <u/>
      <sz val="11"/>
      <name val="Times New Roman"/>
      <family val="1"/>
      <charset val="186"/>
    </font>
    <font>
      <b/>
      <sz val="10"/>
      <name val="Times New Roman"/>
      <family val="1"/>
      <charset val="186"/>
    </font>
    <font>
      <u/>
      <sz val="10"/>
      <name val="Times New Roman"/>
      <family val="1"/>
      <charset val="186"/>
    </font>
    <font>
      <b/>
      <sz val="11"/>
      <color theme="1"/>
      <name val="Times New Roman"/>
      <family val="1"/>
      <charset val="186"/>
    </font>
    <font>
      <sz val="10.5"/>
      <name val="Times New Roman"/>
      <family val="1"/>
      <charset val="186"/>
    </font>
    <font>
      <sz val="10"/>
      <color theme="1"/>
      <name val="Calibri"/>
      <family val="2"/>
      <charset val="186"/>
      <scheme val="minor"/>
    </font>
    <font>
      <b/>
      <sz val="10.5"/>
      <color rgb="FFFF0000"/>
      <name val="Times New Roman"/>
      <family val="1"/>
      <charset val="186"/>
    </font>
    <font>
      <b/>
      <sz val="10.5"/>
      <name val="Times New Roman"/>
      <family val="1"/>
      <charset val="186"/>
    </font>
    <font>
      <u/>
      <sz val="10.5"/>
      <name val="Times New Roman"/>
      <family val="1"/>
      <charset val="186"/>
    </font>
    <font>
      <sz val="10.5"/>
      <color rgb="FFFF0000"/>
      <name val="Times New Roman"/>
      <family val="1"/>
      <charset val="186"/>
    </font>
    <font>
      <b/>
      <u/>
      <sz val="10.5"/>
      <name val="Times New Roman"/>
      <family val="1"/>
      <charset val="186"/>
    </font>
    <font>
      <sz val="11"/>
      <color theme="1"/>
      <name val="Calibri"/>
      <family val="2"/>
      <charset val="186"/>
      <scheme val="minor"/>
    </font>
    <font>
      <sz val="10"/>
      <name val="Arial"/>
      <family val="2"/>
      <charset val="186"/>
    </font>
    <font>
      <sz val="11"/>
      <name val="Calibri"/>
      <family val="2"/>
      <charset val="186"/>
    </font>
    <font>
      <sz val="11"/>
      <color theme="1"/>
      <name val="Calibri"/>
      <family val="2"/>
      <scheme val="minor"/>
    </font>
    <font>
      <i/>
      <sz val="11"/>
      <name val="Times New Roman"/>
      <family val="1"/>
      <charset val="186"/>
    </font>
    <font>
      <b/>
      <u/>
      <sz val="11"/>
      <name val="Times New Roman"/>
      <family val="1"/>
      <charset val="186"/>
    </font>
    <font>
      <sz val="10"/>
      <name val="Calibri"/>
      <family val="2"/>
      <charset val="186"/>
    </font>
    <font>
      <i/>
      <sz val="10"/>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1">
    <xf numFmtId="0" fontId="0" fillId="0" borderId="0"/>
    <xf numFmtId="9" fontId="16" fillId="0" borderId="0" applyFont="0" applyFill="0" applyBorder="0" applyAlignment="0" applyProtection="0"/>
    <xf numFmtId="0" fontId="16" fillId="0" borderId="0"/>
    <xf numFmtId="0" fontId="16" fillId="0" borderId="0"/>
    <xf numFmtId="0" fontId="17" fillId="0" borderId="0"/>
    <xf numFmtId="0" fontId="17" fillId="0" borderId="0"/>
    <xf numFmtId="44"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0" fontId="19" fillId="0" borderId="0"/>
    <xf numFmtId="43" fontId="19" fillId="0" borderId="0" applyFont="0" applyFill="0" applyBorder="0" applyAlignment="0" applyProtection="0"/>
  </cellStyleXfs>
  <cellXfs count="88">
    <xf numFmtId="0" fontId="0" fillId="0" borderId="0" xfId="0"/>
    <xf numFmtId="0" fontId="3" fillId="0" borderId="0" xfId="0" applyFont="1"/>
    <xf numFmtId="0" fontId="8" fillId="0" borderId="0" xfId="0" applyFont="1"/>
    <xf numFmtId="0" fontId="10" fillId="0" borderId="0" xfId="0" applyFont="1"/>
    <xf numFmtId="0" fontId="9" fillId="0" borderId="0" xfId="0" applyFont="1" applyAlignment="1">
      <alignment vertical="top" wrapText="1"/>
    </xf>
    <xf numFmtId="0" fontId="4" fillId="0" borderId="0" xfId="0" applyFont="1" applyAlignment="1">
      <alignment horizontal="left" vertical="top" wrapText="1"/>
    </xf>
    <xf numFmtId="4" fontId="4" fillId="0" borderId="0" xfId="0" applyNumberFormat="1" applyFont="1" applyAlignment="1">
      <alignment horizontal="left" vertical="top" wrapText="1"/>
    </xf>
    <xf numFmtId="0" fontId="9" fillId="2" borderId="0" xfId="0" applyFont="1" applyFill="1" applyAlignment="1">
      <alignment horizontal="left" vertical="top" wrapText="1"/>
    </xf>
    <xf numFmtId="0" fontId="3" fillId="0" borderId="0" xfId="0" applyFont="1" applyAlignment="1">
      <alignment horizontal="center"/>
    </xf>
    <xf numFmtId="0" fontId="9" fillId="0" borderId="0" xfId="0" applyFont="1" applyAlignment="1">
      <alignment horizontal="left" vertical="top" wrapText="1"/>
    </xf>
    <xf numFmtId="2" fontId="2" fillId="0" borderId="0" xfId="0" applyNumberFormat="1" applyFont="1" applyFill="1" applyAlignment="1">
      <alignment horizontal="center" vertical="top"/>
    </xf>
    <xf numFmtId="2" fontId="2" fillId="0" borderId="0" xfId="0" applyNumberFormat="1" applyFont="1" applyFill="1" applyAlignment="1">
      <alignment horizontal="left" vertical="top"/>
    </xf>
    <xf numFmtId="2" fontId="2" fillId="0" borderId="0" xfId="0" applyNumberFormat="1" applyFont="1" applyFill="1" applyAlignment="1">
      <alignment horizontal="center" vertical="top"/>
    </xf>
    <xf numFmtId="2" fontId="2" fillId="0" borderId="0" xfId="0" applyNumberFormat="1" applyFont="1" applyFill="1" applyAlignment="1">
      <alignment horizontal="center" vertical="top" wrapText="1"/>
    </xf>
    <xf numFmtId="2" fontId="2" fillId="0" borderId="0" xfId="0" applyNumberFormat="1" applyFont="1" applyFill="1" applyAlignment="1">
      <alignment horizontal="left" vertical="top" wrapText="1"/>
    </xf>
    <xf numFmtId="2" fontId="1" fillId="0" borderId="0" xfId="0" applyNumberFormat="1" applyFont="1" applyFill="1" applyAlignment="1">
      <alignment vertical="top" wrapText="1"/>
    </xf>
    <xf numFmtId="4" fontId="1" fillId="0" borderId="0" xfId="0" applyNumberFormat="1" applyFont="1" applyFill="1" applyAlignment="1">
      <alignment horizontal="right" vertical="top"/>
    </xf>
    <xf numFmtId="2" fontId="1" fillId="0" borderId="0" xfId="0" applyNumberFormat="1" applyFont="1" applyFill="1" applyAlignment="1">
      <alignment horizontal="left" vertical="top"/>
    </xf>
    <xf numFmtId="4" fontId="1" fillId="0" borderId="0" xfId="0" applyNumberFormat="1" applyFont="1" applyFill="1" applyAlignment="1">
      <alignment horizontal="left" vertical="top"/>
    </xf>
    <xf numFmtId="2" fontId="1" fillId="0" borderId="0" xfId="0" applyNumberFormat="1" applyFont="1" applyFill="1" applyAlignment="1">
      <alignment horizontal="left" vertical="top" wrapText="1"/>
    </xf>
    <xf numFmtId="2" fontId="2" fillId="0" borderId="0" xfId="0" applyNumberFormat="1" applyFont="1" applyFill="1" applyAlignment="1">
      <alignment vertical="top"/>
    </xf>
    <xf numFmtId="0" fontId="9" fillId="0" borderId="0" xfId="0" applyFont="1" applyFill="1" applyAlignment="1">
      <alignment horizontal="center" vertical="top"/>
    </xf>
    <xf numFmtId="0" fontId="1" fillId="0" borderId="0" xfId="0" applyFont="1" applyFill="1" applyAlignment="1">
      <alignment vertical="top" wrapText="1"/>
    </xf>
    <xf numFmtId="0" fontId="1" fillId="0" borderId="0" xfId="0" applyFont="1" applyFill="1" applyAlignment="1">
      <alignment horizontal="left" vertical="top"/>
    </xf>
    <xf numFmtId="0" fontId="1" fillId="0" borderId="0" xfId="0" applyFont="1" applyFill="1" applyAlignment="1">
      <alignment horizontal="center" vertical="top"/>
    </xf>
    <xf numFmtId="4" fontId="1" fillId="0" borderId="0" xfId="0" applyNumberFormat="1" applyFont="1" applyFill="1" applyAlignment="1">
      <alignment horizontal="center" vertical="top"/>
    </xf>
    <xf numFmtId="1" fontId="1" fillId="0" borderId="0" xfId="0" applyNumberFormat="1" applyFont="1" applyFill="1" applyAlignment="1">
      <alignment horizontal="center" vertical="top"/>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2" fontId="1" fillId="0" borderId="1" xfId="0" applyNumberFormat="1" applyFont="1" applyFill="1" applyBorder="1" applyAlignment="1">
      <alignment horizontal="left" vertical="top" wrapText="1"/>
    </xf>
    <xf numFmtId="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left" vertical="top" wrapText="1"/>
    </xf>
    <xf numFmtId="1"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right" vertical="top" wrapText="1"/>
    </xf>
    <xf numFmtId="0" fontId="1" fillId="0" borderId="0" xfId="0" applyFont="1" applyFill="1"/>
    <xf numFmtId="3"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9" fontId="1" fillId="0" borderId="1" xfId="1" applyFont="1" applyFill="1" applyBorder="1" applyAlignment="1">
      <alignment horizontal="center" vertical="top" wrapText="1"/>
    </xf>
    <xf numFmtId="0" fontId="1" fillId="0" borderId="0" xfId="0" applyFont="1" applyFill="1" applyAlignment="1">
      <alignment wrapText="1"/>
    </xf>
    <xf numFmtId="0" fontId="9" fillId="0" borderId="1" xfId="0" applyFont="1" applyFill="1" applyBorder="1" applyAlignment="1">
      <alignment horizontal="center" vertical="top" wrapText="1"/>
    </xf>
    <xf numFmtId="0" fontId="1" fillId="0" borderId="1" xfId="0" applyFont="1" applyFill="1" applyBorder="1" applyAlignment="1">
      <alignment vertical="top" wrapText="1"/>
    </xf>
    <xf numFmtId="0" fontId="4" fillId="0" borderId="1" xfId="0" applyFont="1" applyFill="1" applyBorder="1" applyAlignment="1">
      <alignmen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4" fontId="1" fillId="0" borderId="5" xfId="0" applyNumberFormat="1" applyFont="1" applyFill="1" applyBorder="1" applyAlignment="1">
      <alignment horizontal="center" vertical="top" wrapText="1"/>
    </xf>
    <xf numFmtId="4" fontId="1" fillId="0" borderId="7" xfId="0" applyNumberFormat="1" applyFont="1" applyFill="1" applyBorder="1" applyAlignment="1">
      <alignment horizontal="center"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2" fontId="1" fillId="0" borderId="2" xfId="0" applyNumberFormat="1" applyFont="1" applyFill="1" applyBorder="1" applyAlignment="1">
      <alignment horizontal="right" vertical="top" wrapText="1"/>
    </xf>
    <xf numFmtId="2" fontId="1" fillId="0" borderId="4" xfId="0" applyNumberFormat="1" applyFont="1" applyFill="1" applyBorder="1" applyAlignment="1">
      <alignment horizontal="right" vertical="top" wrapText="1"/>
    </xf>
    <xf numFmtId="4" fontId="1" fillId="0" borderId="6" xfId="0" applyNumberFormat="1"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6" xfId="0" applyFont="1" applyFill="1" applyBorder="1" applyAlignment="1">
      <alignment horizontal="center" vertical="top" wrapText="1"/>
    </xf>
    <xf numFmtId="2" fontId="9" fillId="0" borderId="5" xfId="0" applyNumberFormat="1" applyFont="1" applyFill="1" applyBorder="1" applyAlignment="1">
      <alignment horizontal="center" vertical="top" wrapText="1"/>
    </xf>
    <xf numFmtId="0" fontId="1" fillId="0" borderId="5" xfId="0" applyFont="1" applyFill="1" applyBorder="1" applyAlignment="1">
      <alignment horizontal="left" vertical="top" wrapText="1"/>
    </xf>
    <xf numFmtId="3" fontId="1" fillId="0" borderId="5" xfId="0" applyNumberFormat="1" applyFont="1" applyFill="1" applyBorder="1" applyAlignment="1">
      <alignment horizontal="center" vertical="top" wrapText="1"/>
    </xf>
    <xf numFmtId="0" fontId="1" fillId="0" borderId="5" xfId="0" applyFont="1" applyFill="1" applyBorder="1" applyAlignment="1">
      <alignment horizontal="center" vertical="top" wrapText="1"/>
    </xf>
    <xf numFmtId="2" fontId="1" fillId="0" borderId="5" xfId="0" applyNumberFormat="1" applyFont="1" applyFill="1" applyBorder="1" applyAlignment="1">
      <alignment horizontal="left" vertical="top" wrapText="1"/>
    </xf>
    <xf numFmtId="4" fontId="1" fillId="0" borderId="5" xfId="0" applyNumberFormat="1" applyFont="1" applyFill="1" applyBorder="1" applyAlignment="1">
      <alignment horizontal="center" vertical="top" wrapText="1"/>
    </xf>
    <xf numFmtId="4" fontId="1" fillId="0" borderId="5" xfId="0" applyNumberFormat="1" applyFont="1" applyFill="1" applyBorder="1" applyAlignment="1">
      <alignment horizontal="left" vertical="top" wrapText="1"/>
    </xf>
    <xf numFmtId="1" fontId="1" fillId="0" borderId="5" xfId="0" applyNumberFormat="1" applyFont="1" applyFill="1" applyBorder="1" applyAlignment="1">
      <alignment horizontal="center" vertical="top" wrapText="1"/>
    </xf>
    <xf numFmtId="4" fontId="1" fillId="0" borderId="5" xfId="0" applyNumberFormat="1" applyFont="1" applyFill="1" applyBorder="1" applyAlignment="1">
      <alignment horizontal="right" vertical="top" wrapText="1"/>
    </xf>
    <xf numFmtId="0" fontId="1" fillId="0" borderId="1" xfId="0" applyFont="1" applyFill="1" applyBorder="1" applyAlignment="1">
      <alignment horizontal="left" vertical="top"/>
    </xf>
    <xf numFmtId="0" fontId="9" fillId="0" borderId="6" xfId="0" applyFont="1" applyFill="1" applyBorder="1" applyAlignment="1">
      <alignment horizontal="center" vertical="top" wrapText="1"/>
    </xf>
    <xf numFmtId="0" fontId="1" fillId="0" borderId="6" xfId="0" applyFont="1" applyFill="1" applyBorder="1" applyAlignment="1">
      <alignment horizontal="left" vertical="top" wrapText="1"/>
    </xf>
    <xf numFmtId="0" fontId="1" fillId="0" borderId="6" xfId="0" applyFont="1" applyFill="1" applyBorder="1" applyAlignment="1">
      <alignment horizontal="center" vertical="top" wrapText="1"/>
    </xf>
    <xf numFmtId="0" fontId="1" fillId="0" borderId="6" xfId="0" applyFont="1" applyFill="1" applyBorder="1" applyAlignment="1">
      <alignment horizontal="left" vertical="top"/>
    </xf>
    <xf numFmtId="2" fontId="1" fillId="0" borderId="6" xfId="0" applyNumberFormat="1" applyFont="1" applyFill="1" applyBorder="1" applyAlignment="1">
      <alignment horizontal="center" vertical="top" wrapText="1"/>
    </xf>
    <xf numFmtId="2" fontId="1" fillId="0" borderId="6" xfId="0" applyNumberFormat="1" applyFont="1" applyFill="1" applyBorder="1" applyAlignment="1">
      <alignment horizontal="left" vertical="top" wrapText="1"/>
    </xf>
    <xf numFmtId="1" fontId="1" fillId="0" borderId="1" xfId="0" applyNumberFormat="1" applyFont="1" applyFill="1" applyBorder="1" applyAlignment="1">
      <alignment horizontal="left" vertical="top" wrapText="1"/>
    </xf>
    <xf numFmtId="0" fontId="1" fillId="0" borderId="0" xfId="0" applyFont="1" applyFill="1" applyAlignment="1">
      <alignment horizontal="center"/>
    </xf>
    <xf numFmtId="0" fontId="4" fillId="0" borderId="0" xfId="0" applyFont="1" applyFill="1"/>
    <xf numFmtId="0" fontId="2"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0" borderId="0" xfId="0" applyFont="1" applyFill="1" applyAlignment="1">
      <alignment horizontal="center"/>
    </xf>
    <xf numFmtId="0" fontId="1" fillId="0" borderId="0" xfId="0" applyFont="1" applyFill="1" applyAlignment="1">
      <alignment horizontal="left"/>
    </xf>
    <xf numFmtId="4" fontId="1" fillId="0" borderId="0" xfId="0" applyNumberFormat="1" applyFont="1" applyFill="1" applyAlignment="1">
      <alignment horizontal="right"/>
    </xf>
    <xf numFmtId="4" fontId="1" fillId="0" borderId="0" xfId="0" applyNumberFormat="1" applyFont="1" applyFill="1" applyAlignment="1">
      <alignment horizontal="center"/>
    </xf>
    <xf numFmtId="4" fontId="1" fillId="0" borderId="0" xfId="0" applyNumberFormat="1" applyFont="1" applyFill="1"/>
    <xf numFmtId="1" fontId="1" fillId="0" borderId="0" xfId="0" applyNumberFormat="1" applyFont="1" applyFill="1" applyAlignment="1">
      <alignment horizontal="center"/>
    </xf>
  </cellXfs>
  <cellStyles count="11">
    <cellStyle name="Comma 2" xfId="10" xr:uid="{0DFABF2E-E641-4F42-8702-CFCF6407F089}"/>
    <cellStyle name="Comma 3" xfId="8" xr:uid="{4DF2AB54-B468-4BAA-A96C-E2B9CAC58CA6}"/>
    <cellStyle name="Currency 2" xfId="6" xr:uid="{218ADE57-CC77-4ECB-B758-2A6CAFBCC4BD}"/>
    <cellStyle name="Currency 3" xfId="7" xr:uid="{EE8FC918-B340-48C2-AE04-DFD26B9538C3}"/>
    <cellStyle name="Normal" xfId="0" builtinId="0"/>
    <cellStyle name="Normal 14 2" xfId="2" xr:uid="{ECED4F98-44A5-4B0B-AD6E-2C6B60A4E6B6}"/>
    <cellStyle name="Normal 2" xfId="4" xr:uid="{E4ACC8FC-723F-4CA4-AD56-081566FDF2C4}"/>
    <cellStyle name="Normal 2 2" xfId="9" xr:uid="{73C36E36-7912-4914-BEC5-65C687BC559A}"/>
    <cellStyle name="Normal 5 5 2" xfId="3" xr:uid="{CEA38024-033C-4132-9D8C-F117579CDCC1}"/>
    <cellStyle name="Normal 6" xfId="5" xr:uid="{1CCB7053-FD29-47D8-A726-4C6951DB74B6}"/>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13" Type="http://schemas.microsoft.com/office/2017/10/relationships/person" Target="persons/person5.xml"/><Relationship Id="rId3" Type="http://schemas.openxmlformats.org/officeDocument/2006/relationships/theme" Target="theme/theme1.xml"/><Relationship Id="rId7" Type="http://schemas.openxmlformats.org/officeDocument/2006/relationships/calcChain" Target="calcChain.xml"/><Relationship Id="rId12" Type="http://schemas.microsoft.com/office/2017/10/relationships/person" Target="persons/person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microsoft.com/office/2017/10/relationships/person" Target="persons/person2.xml"/><Relationship Id="rId5" Type="http://schemas.openxmlformats.org/officeDocument/2006/relationships/sharedStrings" Target="sharedStrings.xml"/><Relationship Id="rId10" Type="http://schemas.microsoft.com/office/2017/10/relationships/person" Target="persons/person1.xml"/><Relationship Id="rId4" Type="http://schemas.openxmlformats.org/officeDocument/2006/relationships/styles" Target="styles.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2726-D7D8-4A27-838B-E4E49CF3C69F}">
  <dimension ref="A1:K7"/>
  <sheetViews>
    <sheetView workbookViewId="0">
      <selection activeCell="A6" sqref="A6:I6"/>
    </sheetView>
  </sheetViews>
  <sheetFormatPr defaultColWidth="9.1796875" defaultRowHeight="14" x14ac:dyDescent="0.3"/>
  <cols>
    <col min="1" max="8" width="9.1796875" style="1"/>
    <col min="9" max="9" width="9.1796875" style="1" customWidth="1"/>
    <col min="10" max="16384" width="9.1796875" style="1"/>
  </cols>
  <sheetData>
    <row r="1" spans="1:11" x14ac:dyDescent="0.3">
      <c r="A1" s="2" t="s">
        <v>279</v>
      </c>
      <c r="H1" s="8" t="s">
        <v>283</v>
      </c>
      <c r="I1" s="8"/>
    </row>
    <row r="3" spans="1:11" s="3" customFormat="1" ht="102" customHeight="1" x14ac:dyDescent="0.3">
      <c r="A3" s="9" t="s">
        <v>281</v>
      </c>
      <c r="B3" s="9"/>
      <c r="C3" s="9"/>
      <c r="D3" s="9"/>
      <c r="E3" s="9"/>
      <c r="F3" s="9"/>
      <c r="G3" s="9"/>
      <c r="H3" s="9"/>
      <c r="I3" s="9"/>
      <c r="J3" s="4"/>
      <c r="K3" s="4"/>
    </row>
    <row r="4" spans="1:11" s="3" customFormat="1" ht="142" customHeight="1" x14ac:dyDescent="0.3">
      <c r="A4" s="9" t="s">
        <v>282</v>
      </c>
      <c r="B4" s="9"/>
      <c r="C4" s="9"/>
      <c r="D4" s="9"/>
      <c r="E4" s="9"/>
      <c r="F4" s="9"/>
      <c r="G4" s="9"/>
      <c r="H4" s="9"/>
      <c r="I4" s="9"/>
      <c r="J4" s="4"/>
      <c r="K4" s="4"/>
    </row>
    <row r="5" spans="1:11" s="3" customFormat="1" ht="133" customHeight="1" x14ac:dyDescent="0.3">
      <c r="A5" s="9" t="s">
        <v>280</v>
      </c>
      <c r="B5" s="9"/>
      <c r="C5" s="9"/>
      <c r="D5" s="9"/>
      <c r="E5" s="9"/>
      <c r="F5" s="9"/>
      <c r="G5" s="9"/>
      <c r="H5" s="9"/>
      <c r="I5" s="9"/>
      <c r="J5" s="5"/>
      <c r="K5" s="6"/>
    </row>
    <row r="6" spans="1:11" s="3" customFormat="1" ht="345.5" customHeight="1" x14ac:dyDescent="0.3">
      <c r="A6" s="9" t="s">
        <v>284</v>
      </c>
      <c r="B6" s="9"/>
      <c r="C6" s="9"/>
      <c r="D6" s="9"/>
      <c r="E6" s="9"/>
      <c r="F6" s="9"/>
      <c r="G6" s="9"/>
      <c r="H6" s="9"/>
      <c r="I6" s="9"/>
      <c r="J6" s="5"/>
      <c r="K6" s="6"/>
    </row>
    <row r="7" spans="1:11" s="3" customFormat="1" ht="15.75" customHeight="1" x14ac:dyDescent="0.3">
      <c r="A7" s="7"/>
      <c r="B7" s="7"/>
      <c r="C7" s="7"/>
      <c r="D7" s="7"/>
      <c r="E7" s="7"/>
      <c r="F7" s="7"/>
      <c r="G7" s="7"/>
      <c r="H7" s="7"/>
      <c r="I7" s="7"/>
      <c r="J7" s="5"/>
      <c r="K7" s="6"/>
    </row>
  </sheetData>
  <mergeCells count="6">
    <mergeCell ref="A7:I7"/>
    <mergeCell ref="H1:I1"/>
    <mergeCell ref="A3:I3"/>
    <mergeCell ref="A4:I4"/>
    <mergeCell ref="A5:I5"/>
    <mergeCell ref="A6:I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zoomScale="70" zoomScaleNormal="70" workbookViewId="0">
      <pane xSplit="1" ySplit="5" topLeftCell="B6" activePane="bottomRight" state="frozen"/>
      <selection pane="topRight" activeCell="B1" sqref="B1"/>
      <selection pane="bottomLeft" activeCell="A6" sqref="A6"/>
      <selection pane="bottomRight" activeCell="A85" sqref="A85:XFD101"/>
    </sheetView>
  </sheetViews>
  <sheetFormatPr defaultColWidth="9.1796875" defaultRowHeight="14" x14ac:dyDescent="0.3"/>
  <cols>
    <col min="1" max="1" width="5.81640625" style="82" customWidth="1"/>
    <col min="2" max="2" width="26" style="39" customWidth="1"/>
    <col min="3" max="3" width="88.54296875" style="39" customWidth="1"/>
    <col min="4" max="4" width="7.26953125" style="78" customWidth="1"/>
    <col min="5" max="5" width="7.453125" style="78" customWidth="1"/>
    <col min="6" max="6" width="21.7265625" style="39" customWidth="1"/>
    <col min="7" max="7" width="12.26953125" style="85" customWidth="1"/>
    <col min="8" max="8" width="14.54296875" style="86" customWidth="1"/>
    <col min="9" max="9" width="5.7265625" style="87" customWidth="1"/>
    <col min="10" max="10" width="15.7265625" style="84" customWidth="1"/>
    <col min="11" max="11" width="55.1796875" style="84" customWidth="1"/>
    <col min="12" max="12" width="9.1796875" style="39" customWidth="1"/>
    <col min="13" max="18" width="9.1796875" style="39"/>
    <col min="19" max="19" width="9.1796875" style="39" customWidth="1"/>
    <col min="20" max="16384" width="9.1796875" style="39"/>
  </cols>
  <sheetData>
    <row r="1" spans="1:14" x14ac:dyDescent="0.3">
      <c r="A1" s="10"/>
      <c r="B1" s="10"/>
      <c r="C1" s="11"/>
      <c r="D1" s="12"/>
      <c r="E1" s="13"/>
      <c r="F1" s="14"/>
      <c r="G1" s="13"/>
      <c r="H1" s="14"/>
      <c r="I1" s="15"/>
      <c r="J1" s="16" t="s">
        <v>283</v>
      </c>
      <c r="K1" s="16"/>
      <c r="L1" s="17"/>
      <c r="M1" s="18"/>
      <c r="N1" s="19"/>
    </row>
    <row r="2" spans="1:14" x14ac:dyDescent="0.3">
      <c r="A2" s="10" t="s">
        <v>255</v>
      </c>
      <c r="B2" s="10"/>
      <c r="C2" s="10"/>
      <c r="D2" s="10"/>
      <c r="E2" s="10"/>
      <c r="F2" s="20"/>
      <c r="G2" s="20"/>
      <c r="H2" s="20"/>
      <c r="I2" s="20"/>
      <c r="J2" s="20"/>
      <c r="K2" s="20"/>
      <c r="L2" s="20"/>
      <c r="M2" s="20"/>
      <c r="N2" s="20"/>
    </row>
    <row r="3" spans="1:14" x14ac:dyDescent="0.3">
      <c r="A3" s="10" t="s">
        <v>256</v>
      </c>
      <c r="B3" s="10"/>
      <c r="C3" s="10"/>
      <c r="D3" s="10"/>
      <c r="E3" s="10"/>
      <c r="F3" s="20"/>
      <c r="G3" s="20"/>
      <c r="H3" s="20"/>
      <c r="I3" s="20"/>
      <c r="J3" s="20"/>
      <c r="K3" s="20"/>
      <c r="L3" s="12"/>
      <c r="M3" s="12"/>
      <c r="N3" s="12"/>
    </row>
    <row r="4" spans="1:14" x14ac:dyDescent="0.3">
      <c r="A4" s="21"/>
      <c r="B4" s="22"/>
      <c r="C4" s="23"/>
      <c r="D4" s="24"/>
      <c r="E4" s="24"/>
      <c r="F4" s="23"/>
      <c r="G4" s="25"/>
      <c r="H4" s="18"/>
      <c r="I4" s="26"/>
      <c r="J4" s="16"/>
      <c r="K4" s="16"/>
    </row>
    <row r="5" spans="1:14" s="79" customFormat="1" ht="78" x14ac:dyDescent="0.3">
      <c r="A5" s="27" t="s">
        <v>254</v>
      </c>
      <c r="B5" s="27" t="s">
        <v>236</v>
      </c>
      <c r="C5" s="27" t="s">
        <v>65</v>
      </c>
      <c r="D5" s="27" t="s">
        <v>66</v>
      </c>
      <c r="E5" s="27" t="s">
        <v>251</v>
      </c>
      <c r="F5" s="27" t="s">
        <v>67</v>
      </c>
      <c r="G5" s="28" t="s">
        <v>252</v>
      </c>
      <c r="H5" s="28" t="s">
        <v>253</v>
      </c>
      <c r="I5" s="29" t="s">
        <v>68</v>
      </c>
      <c r="J5" s="28" t="s">
        <v>257</v>
      </c>
      <c r="K5" s="30" t="s">
        <v>321</v>
      </c>
    </row>
    <row r="6" spans="1:14" ht="42" hidden="1" x14ac:dyDescent="0.3">
      <c r="A6" s="31" t="s">
        <v>16</v>
      </c>
      <c r="B6" s="32" t="s">
        <v>136</v>
      </c>
      <c r="C6" s="32" t="s">
        <v>70</v>
      </c>
      <c r="D6" s="33" t="s">
        <v>69</v>
      </c>
      <c r="E6" s="33">
        <v>20</v>
      </c>
      <c r="F6" s="34"/>
      <c r="G6" s="35"/>
      <c r="H6" s="36"/>
      <c r="I6" s="37">
        <v>5</v>
      </c>
      <c r="J6" s="38"/>
      <c r="K6" s="38"/>
    </row>
    <row r="7" spans="1:14" ht="42" hidden="1" x14ac:dyDescent="0.3">
      <c r="A7" s="31" t="s">
        <v>18</v>
      </c>
      <c r="B7" s="32" t="s">
        <v>137</v>
      </c>
      <c r="C7" s="32" t="s">
        <v>71</v>
      </c>
      <c r="D7" s="33" t="s">
        <v>69</v>
      </c>
      <c r="E7" s="33">
        <v>80</v>
      </c>
      <c r="F7" s="34"/>
      <c r="G7" s="35"/>
      <c r="H7" s="36"/>
      <c r="I7" s="37">
        <v>5</v>
      </c>
      <c r="J7" s="38"/>
      <c r="K7" s="38"/>
    </row>
    <row r="8" spans="1:14" ht="70" hidden="1" x14ac:dyDescent="0.3">
      <c r="A8" s="31" t="s">
        <v>19</v>
      </c>
      <c r="B8" s="32" t="s">
        <v>138</v>
      </c>
      <c r="C8" s="32" t="s">
        <v>72</v>
      </c>
      <c r="D8" s="33" t="s">
        <v>69</v>
      </c>
      <c r="E8" s="33">
        <v>50</v>
      </c>
      <c r="F8" s="34"/>
      <c r="G8" s="35"/>
      <c r="H8" s="36"/>
      <c r="I8" s="37">
        <v>5</v>
      </c>
      <c r="J8" s="38"/>
      <c r="K8" s="38"/>
    </row>
    <row r="9" spans="1:14" ht="70" hidden="1" x14ac:dyDescent="0.3">
      <c r="A9" s="31" t="s">
        <v>20</v>
      </c>
      <c r="B9" s="32" t="s">
        <v>163</v>
      </c>
      <c r="C9" s="32" t="s">
        <v>134</v>
      </c>
      <c r="D9" s="40" t="s">
        <v>69</v>
      </c>
      <c r="E9" s="33">
        <v>80</v>
      </c>
      <c r="F9" s="32"/>
      <c r="G9" s="41"/>
      <c r="H9" s="34"/>
      <c r="I9" s="37">
        <v>5</v>
      </c>
      <c r="J9" s="38"/>
      <c r="K9" s="38"/>
    </row>
    <row r="10" spans="1:14" ht="84" hidden="1" x14ac:dyDescent="0.3">
      <c r="A10" s="31" t="s">
        <v>17</v>
      </c>
      <c r="B10" s="32" t="s">
        <v>139</v>
      </c>
      <c r="C10" s="32" t="s">
        <v>73</v>
      </c>
      <c r="D10" s="33" t="s">
        <v>69</v>
      </c>
      <c r="E10" s="33">
        <v>30</v>
      </c>
      <c r="F10" s="34"/>
      <c r="G10" s="35"/>
      <c r="H10" s="36"/>
      <c r="I10" s="37">
        <v>5</v>
      </c>
      <c r="J10" s="38"/>
      <c r="K10" s="38"/>
    </row>
    <row r="11" spans="1:14" ht="70" hidden="1" x14ac:dyDescent="0.3">
      <c r="A11" s="31" t="s">
        <v>21</v>
      </c>
      <c r="B11" s="32" t="s">
        <v>140</v>
      </c>
      <c r="C11" s="32" t="s">
        <v>74</v>
      </c>
      <c r="D11" s="33" t="s">
        <v>69</v>
      </c>
      <c r="E11" s="33">
        <v>80</v>
      </c>
      <c r="F11" s="34"/>
      <c r="G11" s="35"/>
      <c r="H11" s="36"/>
      <c r="I11" s="37">
        <v>5</v>
      </c>
      <c r="J11" s="38"/>
      <c r="K11" s="38"/>
    </row>
    <row r="12" spans="1:14" ht="42" hidden="1" x14ac:dyDescent="0.3">
      <c r="A12" s="31" t="s">
        <v>22</v>
      </c>
      <c r="B12" s="32" t="s">
        <v>141</v>
      </c>
      <c r="C12" s="32" t="s">
        <v>75</v>
      </c>
      <c r="D12" s="33" t="s">
        <v>69</v>
      </c>
      <c r="E12" s="33">
        <v>120</v>
      </c>
      <c r="F12" s="34"/>
      <c r="G12" s="35"/>
      <c r="H12" s="36"/>
      <c r="I12" s="37">
        <v>5</v>
      </c>
      <c r="J12" s="38"/>
      <c r="K12" s="38"/>
    </row>
    <row r="13" spans="1:14" ht="126" hidden="1" x14ac:dyDescent="0.3">
      <c r="A13" s="31" t="s">
        <v>23</v>
      </c>
      <c r="B13" s="32" t="s">
        <v>142</v>
      </c>
      <c r="C13" s="32" t="s">
        <v>133</v>
      </c>
      <c r="D13" s="40" t="s">
        <v>69</v>
      </c>
      <c r="E13" s="33">
        <v>250</v>
      </c>
      <c r="F13" s="32"/>
      <c r="G13" s="41"/>
      <c r="H13" s="34"/>
      <c r="I13" s="37">
        <v>5</v>
      </c>
      <c r="J13" s="38"/>
      <c r="K13" s="38"/>
    </row>
    <row r="14" spans="1:14" ht="56" hidden="1" x14ac:dyDescent="0.3">
      <c r="A14" s="31" t="s">
        <v>24</v>
      </c>
      <c r="B14" s="32" t="s">
        <v>164</v>
      </c>
      <c r="C14" s="32" t="s">
        <v>76</v>
      </c>
      <c r="D14" s="33" t="s">
        <v>69</v>
      </c>
      <c r="E14" s="33">
        <v>50</v>
      </c>
      <c r="F14" s="34"/>
      <c r="G14" s="35"/>
      <c r="H14" s="36"/>
      <c r="I14" s="37">
        <v>5</v>
      </c>
      <c r="J14" s="38"/>
      <c r="K14" s="38"/>
    </row>
    <row r="15" spans="1:14" ht="56" hidden="1" x14ac:dyDescent="0.3">
      <c r="A15" s="31" t="s">
        <v>25</v>
      </c>
      <c r="B15" s="32" t="s">
        <v>165</v>
      </c>
      <c r="C15" s="32" t="s">
        <v>123</v>
      </c>
      <c r="D15" s="33" t="s">
        <v>69</v>
      </c>
      <c r="E15" s="33">
        <v>150</v>
      </c>
      <c r="F15" s="34"/>
      <c r="G15" s="35"/>
      <c r="H15" s="36"/>
      <c r="I15" s="37">
        <v>5</v>
      </c>
      <c r="J15" s="38"/>
      <c r="K15" s="38"/>
    </row>
    <row r="16" spans="1:14" ht="126" hidden="1" x14ac:dyDescent="0.3">
      <c r="A16" s="31" t="s">
        <v>26</v>
      </c>
      <c r="B16" s="32" t="s">
        <v>166</v>
      </c>
      <c r="C16" s="32" t="s">
        <v>113</v>
      </c>
      <c r="D16" s="33" t="s">
        <v>69</v>
      </c>
      <c r="E16" s="33">
        <v>30</v>
      </c>
      <c r="F16" s="34"/>
      <c r="G16" s="35"/>
      <c r="H16" s="36"/>
      <c r="I16" s="37">
        <v>5</v>
      </c>
      <c r="J16" s="38"/>
      <c r="K16" s="38"/>
    </row>
    <row r="17" spans="1:11" ht="56" x14ac:dyDescent="0.3">
      <c r="A17" s="31" t="s">
        <v>27</v>
      </c>
      <c r="B17" s="32" t="s">
        <v>167</v>
      </c>
      <c r="C17" s="32" t="s">
        <v>77</v>
      </c>
      <c r="D17" s="33" t="s">
        <v>69</v>
      </c>
      <c r="E17" s="33">
        <v>15</v>
      </c>
      <c r="F17" s="80" t="s">
        <v>322</v>
      </c>
      <c r="G17" s="35">
        <v>467</v>
      </c>
      <c r="H17" s="36">
        <f>G17*E17</f>
        <v>7005</v>
      </c>
      <c r="I17" s="42">
        <v>0.05</v>
      </c>
      <c r="J17" s="38">
        <f>H17*(1+I17)</f>
        <v>7355.25</v>
      </c>
      <c r="K17" s="36" t="s">
        <v>291</v>
      </c>
    </row>
    <row r="18" spans="1:11" ht="140" x14ac:dyDescent="0.3">
      <c r="A18" s="31" t="s">
        <v>28</v>
      </c>
      <c r="B18" s="32" t="s">
        <v>143</v>
      </c>
      <c r="C18" s="32" t="s">
        <v>78</v>
      </c>
      <c r="D18" s="33" t="s">
        <v>69</v>
      </c>
      <c r="E18" s="33">
        <v>10</v>
      </c>
      <c r="F18" s="34" t="s">
        <v>287</v>
      </c>
      <c r="G18" s="35">
        <v>1510</v>
      </c>
      <c r="H18" s="36">
        <f>G18*E18</f>
        <v>15100</v>
      </c>
      <c r="I18" s="42">
        <v>0.05</v>
      </c>
      <c r="J18" s="38">
        <f>H18*(1+I18)</f>
        <v>15855</v>
      </c>
      <c r="K18" s="36" t="s">
        <v>292</v>
      </c>
    </row>
    <row r="19" spans="1:11" ht="84" x14ac:dyDescent="0.3">
      <c r="A19" s="31" t="s">
        <v>29</v>
      </c>
      <c r="B19" s="32" t="s">
        <v>168</v>
      </c>
      <c r="C19" s="32" t="s">
        <v>79</v>
      </c>
      <c r="D19" s="33" t="s">
        <v>69</v>
      </c>
      <c r="E19" s="33">
        <v>30</v>
      </c>
      <c r="F19" s="34" t="s">
        <v>289</v>
      </c>
      <c r="G19" s="35">
        <v>125</v>
      </c>
      <c r="H19" s="36">
        <f>G19*E19</f>
        <v>3750</v>
      </c>
      <c r="I19" s="42">
        <v>0.05</v>
      </c>
      <c r="J19" s="38">
        <f>H19*(1+I19)</f>
        <v>3937.5</v>
      </c>
      <c r="K19" s="32" t="s">
        <v>323</v>
      </c>
    </row>
    <row r="20" spans="1:11" s="43" customFormat="1" ht="126" x14ac:dyDescent="0.3">
      <c r="A20" s="31" t="s">
        <v>30</v>
      </c>
      <c r="B20" s="32" t="s">
        <v>169</v>
      </c>
      <c r="C20" s="32" t="s">
        <v>80</v>
      </c>
      <c r="D20" s="33" t="s">
        <v>69</v>
      </c>
      <c r="E20" s="33">
        <v>10</v>
      </c>
      <c r="F20" s="33" t="s">
        <v>285</v>
      </c>
      <c r="G20" s="35">
        <v>1215</v>
      </c>
      <c r="H20" s="36">
        <f t="shared" ref="H20" si="0">G20*E20</f>
        <v>12150</v>
      </c>
      <c r="I20" s="42">
        <v>0.05</v>
      </c>
      <c r="J20" s="38">
        <f t="shared" ref="J20" si="1">H20*(1+I20)</f>
        <v>12757.5</v>
      </c>
      <c r="K20" s="36" t="s">
        <v>293</v>
      </c>
    </row>
    <row r="21" spans="1:11" ht="140" x14ac:dyDescent="0.3">
      <c r="A21" s="44" t="s">
        <v>31</v>
      </c>
      <c r="B21" s="32" t="s">
        <v>170</v>
      </c>
      <c r="C21" s="45" t="s">
        <v>114</v>
      </c>
      <c r="D21" s="33" t="s">
        <v>69</v>
      </c>
      <c r="E21" s="33">
        <v>15</v>
      </c>
      <c r="F21" s="33" t="s">
        <v>285</v>
      </c>
      <c r="G21" s="35">
        <v>1215</v>
      </c>
      <c r="H21" s="36">
        <f t="shared" ref="H21:H29" si="2">G21*E21</f>
        <v>18225</v>
      </c>
      <c r="I21" s="42">
        <v>0.05</v>
      </c>
      <c r="J21" s="38">
        <f t="shared" ref="J21:J29" si="3">H21*(1+I21)</f>
        <v>19136.25</v>
      </c>
      <c r="K21" s="36" t="s">
        <v>294</v>
      </c>
    </row>
    <row r="22" spans="1:11" ht="112" x14ac:dyDescent="0.3">
      <c r="A22" s="44" t="s">
        <v>32</v>
      </c>
      <c r="B22" s="32" t="s">
        <v>171</v>
      </c>
      <c r="C22" s="32" t="s">
        <v>125</v>
      </c>
      <c r="D22" s="33" t="s">
        <v>69</v>
      </c>
      <c r="E22" s="33">
        <v>10</v>
      </c>
      <c r="F22" s="33" t="s">
        <v>288</v>
      </c>
      <c r="G22" s="35">
        <v>460</v>
      </c>
      <c r="H22" s="36">
        <f t="shared" si="2"/>
        <v>4600</v>
      </c>
      <c r="I22" s="42">
        <v>0.05</v>
      </c>
      <c r="J22" s="38">
        <f t="shared" si="3"/>
        <v>4830</v>
      </c>
      <c r="K22" s="36" t="s">
        <v>295</v>
      </c>
    </row>
    <row r="23" spans="1:11" ht="112" x14ac:dyDescent="0.3">
      <c r="A23" s="44" t="s">
        <v>193</v>
      </c>
      <c r="B23" s="32" t="s">
        <v>172</v>
      </c>
      <c r="C23" s="32" t="s">
        <v>126</v>
      </c>
      <c r="D23" s="33"/>
      <c r="E23" s="33">
        <v>10</v>
      </c>
      <c r="F23" s="33" t="s">
        <v>290</v>
      </c>
      <c r="G23" s="35">
        <v>920</v>
      </c>
      <c r="H23" s="36">
        <f t="shared" si="2"/>
        <v>9200</v>
      </c>
      <c r="I23" s="42">
        <v>0.05</v>
      </c>
      <c r="J23" s="38">
        <f t="shared" si="3"/>
        <v>9660</v>
      </c>
      <c r="K23" s="36" t="s">
        <v>296</v>
      </c>
    </row>
    <row r="24" spans="1:11" ht="169" x14ac:dyDescent="0.3">
      <c r="A24" s="44" t="s">
        <v>194</v>
      </c>
      <c r="B24" s="32" t="s">
        <v>173</v>
      </c>
      <c r="C24" s="45" t="s">
        <v>115</v>
      </c>
      <c r="D24" s="33" t="s">
        <v>69</v>
      </c>
      <c r="E24" s="33">
        <v>40</v>
      </c>
      <c r="F24" s="33" t="s">
        <v>297</v>
      </c>
      <c r="G24" s="35">
        <v>1350</v>
      </c>
      <c r="H24" s="36">
        <f t="shared" si="2"/>
        <v>54000</v>
      </c>
      <c r="I24" s="42">
        <v>0.05</v>
      </c>
      <c r="J24" s="38">
        <f t="shared" si="3"/>
        <v>56700</v>
      </c>
      <c r="K24" s="46" t="s">
        <v>298</v>
      </c>
    </row>
    <row r="25" spans="1:11" ht="230" customHeight="1" x14ac:dyDescent="0.3">
      <c r="A25" s="44" t="s">
        <v>195</v>
      </c>
      <c r="B25" s="32" t="s">
        <v>174</v>
      </c>
      <c r="C25" s="45" t="s">
        <v>124</v>
      </c>
      <c r="D25" s="40" t="s">
        <v>69</v>
      </c>
      <c r="E25" s="40">
        <v>20</v>
      </c>
      <c r="F25" s="40" t="s">
        <v>286</v>
      </c>
      <c r="G25" s="35">
        <v>723</v>
      </c>
      <c r="H25" s="36">
        <f t="shared" si="2"/>
        <v>14460</v>
      </c>
      <c r="I25" s="42">
        <v>0.05</v>
      </c>
      <c r="J25" s="38">
        <f t="shared" si="3"/>
        <v>15183</v>
      </c>
      <c r="K25" s="45" t="s">
        <v>299</v>
      </c>
    </row>
    <row r="26" spans="1:11" ht="78" x14ac:dyDescent="0.3">
      <c r="A26" s="31" t="s">
        <v>33</v>
      </c>
      <c r="B26" s="32" t="s">
        <v>175</v>
      </c>
      <c r="C26" s="32" t="s">
        <v>81</v>
      </c>
      <c r="D26" s="33" t="s">
        <v>69</v>
      </c>
      <c r="E26" s="33">
        <v>35</v>
      </c>
      <c r="F26" s="41" t="s">
        <v>300</v>
      </c>
      <c r="G26" s="35">
        <v>1110</v>
      </c>
      <c r="H26" s="36">
        <f t="shared" si="2"/>
        <v>38850</v>
      </c>
      <c r="I26" s="42">
        <v>0.05</v>
      </c>
      <c r="J26" s="38">
        <f t="shared" si="3"/>
        <v>40792.5</v>
      </c>
      <c r="K26" s="81" t="s">
        <v>324</v>
      </c>
    </row>
    <row r="27" spans="1:11" ht="98" x14ac:dyDescent="0.3">
      <c r="A27" s="31" t="s">
        <v>196</v>
      </c>
      <c r="B27" s="32" t="s">
        <v>174</v>
      </c>
      <c r="C27" s="32" t="s">
        <v>130</v>
      </c>
      <c r="D27" s="33" t="s">
        <v>69</v>
      </c>
      <c r="E27" s="33">
        <v>50</v>
      </c>
      <c r="F27" s="33" t="s">
        <v>288</v>
      </c>
      <c r="G27" s="35">
        <v>460</v>
      </c>
      <c r="H27" s="36">
        <f t="shared" si="2"/>
        <v>23000</v>
      </c>
      <c r="I27" s="42">
        <v>0.05</v>
      </c>
      <c r="J27" s="38">
        <f t="shared" si="3"/>
        <v>24150</v>
      </c>
      <c r="K27" s="36" t="s">
        <v>301</v>
      </c>
    </row>
    <row r="28" spans="1:11" ht="117" x14ac:dyDescent="0.3">
      <c r="A28" s="31" t="s">
        <v>34</v>
      </c>
      <c r="B28" s="32" t="s">
        <v>176</v>
      </c>
      <c r="C28" s="32" t="s">
        <v>82</v>
      </c>
      <c r="D28" s="33" t="s">
        <v>69</v>
      </c>
      <c r="E28" s="33">
        <v>35</v>
      </c>
      <c r="F28" s="41" t="s">
        <v>300</v>
      </c>
      <c r="G28" s="35">
        <v>1110</v>
      </c>
      <c r="H28" s="36">
        <f t="shared" si="2"/>
        <v>38850</v>
      </c>
      <c r="I28" s="42">
        <v>0.05</v>
      </c>
      <c r="J28" s="38">
        <f t="shared" si="3"/>
        <v>40792.5</v>
      </c>
      <c r="K28" s="81" t="s">
        <v>325</v>
      </c>
    </row>
    <row r="29" spans="1:11" ht="143" x14ac:dyDescent="0.3">
      <c r="A29" s="31" t="s">
        <v>35</v>
      </c>
      <c r="B29" s="32" t="s">
        <v>177</v>
      </c>
      <c r="C29" s="32" t="s">
        <v>83</v>
      </c>
      <c r="D29" s="33" t="s">
        <v>69</v>
      </c>
      <c r="E29" s="33">
        <v>40</v>
      </c>
      <c r="F29" s="41" t="s">
        <v>326</v>
      </c>
      <c r="G29" s="35">
        <v>723</v>
      </c>
      <c r="H29" s="36">
        <f t="shared" si="2"/>
        <v>28920</v>
      </c>
      <c r="I29" s="42">
        <v>0.05</v>
      </c>
      <c r="J29" s="38">
        <f t="shared" si="3"/>
        <v>30366</v>
      </c>
      <c r="K29" s="81" t="s">
        <v>327</v>
      </c>
    </row>
    <row r="30" spans="1:11" ht="56" hidden="1" x14ac:dyDescent="0.3">
      <c r="A30" s="31" t="s">
        <v>36</v>
      </c>
      <c r="B30" s="32" t="s">
        <v>178</v>
      </c>
      <c r="C30" s="32" t="s">
        <v>84</v>
      </c>
      <c r="D30" s="33" t="s">
        <v>69</v>
      </c>
      <c r="E30" s="33">
        <v>20</v>
      </c>
      <c r="F30" s="34"/>
      <c r="G30" s="35"/>
      <c r="H30" s="36"/>
      <c r="I30" s="37">
        <v>5</v>
      </c>
      <c r="J30" s="38"/>
      <c r="K30" s="38"/>
    </row>
    <row r="31" spans="1:11" ht="168" hidden="1" x14ac:dyDescent="0.3">
      <c r="A31" s="31" t="s">
        <v>37</v>
      </c>
      <c r="B31" s="32" t="s">
        <v>179</v>
      </c>
      <c r="C31" s="32" t="s">
        <v>85</v>
      </c>
      <c r="D31" s="33" t="s">
        <v>69</v>
      </c>
      <c r="E31" s="40">
        <v>1000</v>
      </c>
      <c r="F31" s="34"/>
      <c r="G31" s="35"/>
      <c r="H31" s="36"/>
      <c r="I31" s="37">
        <v>5</v>
      </c>
      <c r="J31" s="38"/>
      <c r="K31" s="38"/>
    </row>
    <row r="32" spans="1:11" ht="154" hidden="1" x14ac:dyDescent="0.3">
      <c r="A32" s="31" t="s">
        <v>38</v>
      </c>
      <c r="B32" s="34" t="s">
        <v>180</v>
      </c>
      <c r="C32" s="32" t="s">
        <v>129</v>
      </c>
      <c r="D32" s="33" t="s">
        <v>69</v>
      </c>
      <c r="E32" s="33">
        <v>700</v>
      </c>
      <c r="F32" s="32"/>
      <c r="G32" s="41"/>
      <c r="H32" s="34"/>
      <c r="I32" s="37">
        <v>5</v>
      </c>
      <c r="J32" s="38"/>
      <c r="K32" s="38"/>
    </row>
    <row r="33" spans="1:11" ht="168" hidden="1" x14ac:dyDescent="0.3">
      <c r="A33" s="31" t="s">
        <v>39</v>
      </c>
      <c r="B33" s="32" t="s">
        <v>181</v>
      </c>
      <c r="C33" s="32" t="s">
        <v>116</v>
      </c>
      <c r="D33" s="33" t="s">
        <v>69</v>
      </c>
      <c r="E33" s="33">
        <v>600</v>
      </c>
      <c r="F33" s="32"/>
      <c r="G33" s="35"/>
      <c r="H33" s="36"/>
      <c r="I33" s="37">
        <v>5</v>
      </c>
      <c r="J33" s="38"/>
      <c r="K33" s="38"/>
    </row>
    <row r="34" spans="1:11" ht="196" hidden="1" x14ac:dyDescent="0.3">
      <c r="A34" s="31" t="s">
        <v>197</v>
      </c>
      <c r="B34" s="32" t="s">
        <v>182</v>
      </c>
      <c r="C34" s="32" t="s">
        <v>231</v>
      </c>
      <c r="D34" s="33" t="s">
        <v>69</v>
      </c>
      <c r="E34" s="33">
        <v>200</v>
      </c>
      <c r="F34" s="34"/>
      <c r="G34" s="35"/>
      <c r="H34" s="36"/>
      <c r="I34" s="37">
        <v>5</v>
      </c>
      <c r="J34" s="38"/>
      <c r="K34" s="38"/>
    </row>
    <row r="35" spans="1:11" ht="196" hidden="1" x14ac:dyDescent="0.3">
      <c r="A35" s="31" t="s">
        <v>198</v>
      </c>
      <c r="B35" s="32" t="s">
        <v>183</v>
      </c>
      <c r="C35" s="32" t="s">
        <v>117</v>
      </c>
      <c r="D35" s="33" t="s">
        <v>69</v>
      </c>
      <c r="E35" s="33">
        <v>700</v>
      </c>
      <c r="F35" s="32"/>
      <c r="G35" s="35"/>
      <c r="H35" s="36"/>
      <c r="I35" s="37">
        <v>5</v>
      </c>
      <c r="J35" s="38"/>
      <c r="K35" s="38"/>
    </row>
    <row r="36" spans="1:11" ht="84" hidden="1" x14ac:dyDescent="0.3">
      <c r="A36" s="31" t="s">
        <v>40</v>
      </c>
      <c r="B36" s="32" t="s">
        <v>184</v>
      </c>
      <c r="C36" s="32" t="s">
        <v>249</v>
      </c>
      <c r="D36" s="33" t="s">
        <v>69</v>
      </c>
      <c r="E36" s="33">
        <v>300</v>
      </c>
      <c r="F36" s="34"/>
      <c r="G36" s="35"/>
      <c r="H36" s="36"/>
      <c r="I36" s="37">
        <v>5</v>
      </c>
      <c r="J36" s="38"/>
      <c r="K36" s="38"/>
    </row>
    <row r="37" spans="1:11" ht="42" customHeight="1" x14ac:dyDescent="0.3">
      <c r="A37" s="31" t="s">
        <v>41</v>
      </c>
      <c r="B37" s="32" t="s">
        <v>188</v>
      </c>
      <c r="C37" s="47" t="s">
        <v>89</v>
      </c>
      <c r="D37" s="48"/>
      <c r="E37" s="49"/>
      <c r="F37" s="33" t="s">
        <v>302</v>
      </c>
      <c r="G37" s="35"/>
      <c r="H37" s="36"/>
      <c r="I37" s="37"/>
      <c r="J37" s="38"/>
      <c r="K37" s="50" t="s">
        <v>303</v>
      </c>
    </row>
    <row r="38" spans="1:11" x14ac:dyDescent="0.3">
      <c r="A38" s="44" t="s">
        <v>42</v>
      </c>
      <c r="B38" s="32" t="s">
        <v>86</v>
      </c>
      <c r="C38" s="32" t="s">
        <v>90</v>
      </c>
      <c r="D38" s="33" t="s">
        <v>69</v>
      </c>
      <c r="E38" s="33">
        <v>15</v>
      </c>
      <c r="F38" s="34"/>
      <c r="G38" s="35">
        <v>3550</v>
      </c>
      <c r="H38" s="38">
        <f t="shared" ref="H38" si="4">G38*E38</f>
        <v>53250</v>
      </c>
      <c r="I38" s="42">
        <v>0.05</v>
      </c>
      <c r="J38" s="36">
        <f t="shared" ref="J38" si="5">H38*(1+I38)</f>
        <v>55912.5</v>
      </c>
      <c r="K38" s="51"/>
    </row>
    <row r="39" spans="1:11" x14ac:dyDescent="0.3">
      <c r="A39" s="44" t="s">
        <v>43</v>
      </c>
      <c r="B39" s="32" t="s">
        <v>87</v>
      </c>
      <c r="C39" s="32" t="s">
        <v>91</v>
      </c>
      <c r="D39" s="33" t="s">
        <v>69</v>
      </c>
      <c r="E39" s="33">
        <v>5</v>
      </c>
      <c r="F39" s="34"/>
      <c r="G39" s="35">
        <v>4500</v>
      </c>
      <c r="H39" s="38">
        <f t="shared" ref="H39:H40" si="6">G39*E39</f>
        <v>22500</v>
      </c>
      <c r="I39" s="42">
        <v>0.05</v>
      </c>
      <c r="J39" s="36">
        <f t="shared" ref="J39:J40" si="7">H39*(1+I39)</f>
        <v>23625</v>
      </c>
      <c r="K39" s="51"/>
    </row>
    <row r="40" spans="1:11" x14ac:dyDescent="0.3">
      <c r="A40" s="44" t="s">
        <v>44</v>
      </c>
      <c r="B40" s="32" t="s">
        <v>88</v>
      </c>
      <c r="C40" s="32" t="s">
        <v>92</v>
      </c>
      <c r="D40" s="33" t="s">
        <v>69</v>
      </c>
      <c r="E40" s="33">
        <v>5</v>
      </c>
      <c r="F40" s="34"/>
      <c r="G40" s="35">
        <v>5000</v>
      </c>
      <c r="H40" s="38">
        <f t="shared" si="6"/>
        <v>25000</v>
      </c>
      <c r="I40" s="42">
        <v>0.05</v>
      </c>
      <c r="J40" s="36">
        <f t="shared" si="7"/>
        <v>26250</v>
      </c>
      <c r="K40" s="51"/>
    </row>
    <row r="41" spans="1:11" x14ac:dyDescent="0.3">
      <c r="A41" s="44"/>
      <c r="B41" s="32"/>
      <c r="C41" s="52"/>
      <c r="D41" s="53"/>
      <c r="E41" s="54"/>
      <c r="F41" s="55" t="s">
        <v>278</v>
      </c>
      <c r="G41" s="56"/>
      <c r="H41" s="36">
        <f>SUM(H38:H40)</f>
        <v>100750</v>
      </c>
      <c r="I41" s="37"/>
      <c r="J41" s="38">
        <f>SUM(J38:J40)</f>
        <v>105787.5</v>
      </c>
      <c r="K41" s="57"/>
    </row>
    <row r="42" spans="1:11" ht="42" customHeight="1" x14ac:dyDescent="0.3">
      <c r="A42" s="31" t="s">
        <v>45</v>
      </c>
      <c r="B42" s="32" t="s">
        <v>185</v>
      </c>
      <c r="C42" s="47" t="s">
        <v>95</v>
      </c>
      <c r="D42" s="48"/>
      <c r="E42" s="49"/>
      <c r="F42" s="33" t="s">
        <v>304</v>
      </c>
      <c r="G42" s="35"/>
      <c r="H42" s="36"/>
      <c r="I42" s="37"/>
      <c r="J42" s="38"/>
      <c r="K42" s="50" t="s">
        <v>305</v>
      </c>
    </row>
    <row r="43" spans="1:11" x14ac:dyDescent="0.3">
      <c r="A43" s="44" t="s">
        <v>199</v>
      </c>
      <c r="B43" s="32" t="s">
        <v>86</v>
      </c>
      <c r="C43" s="32" t="s">
        <v>93</v>
      </c>
      <c r="D43" s="33" t="s">
        <v>69</v>
      </c>
      <c r="E43" s="33">
        <v>10</v>
      </c>
      <c r="F43" s="34"/>
      <c r="G43" s="35">
        <v>3000</v>
      </c>
      <c r="H43" s="38">
        <f t="shared" ref="H43:H45" si="8">G43*E43</f>
        <v>30000</v>
      </c>
      <c r="I43" s="42">
        <v>0.05</v>
      </c>
      <c r="J43" s="36">
        <f t="shared" ref="J43:J45" si="9">H43*(1+I43)</f>
        <v>31500</v>
      </c>
      <c r="K43" s="51"/>
    </row>
    <row r="44" spans="1:11" x14ac:dyDescent="0.3">
      <c r="A44" s="44" t="s">
        <v>200</v>
      </c>
      <c r="B44" s="32" t="s">
        <v>87</v>
      </c>
      <c r="C44" s="32" t="s">
        <v>94</v>
      </c>
      <c r="D44" s="33" t="s">
        <v>69</v>
      </c>
      <c r="E44" s="33">
        <v>5</v>
      </c>
      <c r="F44" s="34"/>
      <c r="G44" s="35">
        <v>3650</v>
      </c>
      <c r="H44" s="38">
        <f t="shared" si="8"/>
        <v>18250</v>
      </c>
      <c r="I44" s="42">
        <v>0.05</v>
      </c>
      <c r="J44" s="36">
        <f t="shared" si="9"/>
        <v>19162.5</v>
      </c>
      <c r="K44" s="51"/>
    </row>
    <row r="45" spans="1:11" x14ac:dyDescent="0.3">
      <c r="A45" s="44" t="s">
        <v>201</v>
      </c>
      <c r="B45" s="32" t="s">
        <v>88</v>
      </c>
      <c r="C45" s="32" t="s">
        <v>96</v>
      </c>
      <c r="D45" s="33" t="s">
        <v>69</v>
      </c>
      <c r="E45" s="33">
        <v>5</v>
      </c>
      <c r="F45" s="34"/>
      <c r="G45" s="35">
        <v>4250</v>
      </c>
      <c r="H45" s="38">
        <f t="shared" si="8"/>
        <v>21250</v>
      </c>
      <c r="I45" s="42">
        <v>0.05</v>
      </c>
      <c r="J45" s="36">
        <f t="shared" si="9"/>
        <v>22312.5</v>
      </c>
      <c r="K45" s="51"/>
    </row>
    <row r="46" spans="1:11" x14ac:dyDescent="0.3">
      <c r="A46" s="44"/>
      <c r="B46" s="32"/>
      <c r="C46" s="32"/>
      <c r="D46" s="33"/>
      <c r="E46" s="33"/>
      <c r="F46" s="55" t="s">
        <v>277</v>
      </c>
      <c r="G46" s="56"/>
      <c r="H46" s="36">
        <f>SUM(H43:H45)</f>
        <v>69500</v>
      </c>
      <c r="I46" s="37"/>
      <c r="J46" s="38">
        <f>SUM(J43:J45)</f>
        <v>72975</v>
      </c>
      <c r="K46" s="57"/>
    </row>
    <row r="47" spans="1:11" ht="84" x14ac:dyDescent="0.3">
      <c r="A47" s="31" t="s">
        <v>202</v>
      </c>
      <c r="B47" s="32" t="s">
        <v>186</v>
      </c>
      <c r="C47" s="32" t="s">
        <v>127</v>
      </c>
      <c r="D47" s="33" t="s">
        <v>69</v>
      </c>
      <c r="E47" s="33">
        <v>20</v>
      </c>
      <c r="F47" s="33" t="s">
        <v>306</v>
      </c>
      <c r="G47" s="35">
        <v>1100</v>
      </c>
      <c r="H47" s="36">
        <f>G47*E47</f>
        <v>22000</v>
      </c>
      <c r="I47" s="42">
        <v>0.05</v>
      </c>
      <c r="J47" s="38">
        <f>H47*(1+I47)</f>
        <v>23100</v>
      </c>
      <c r="K47" s="36" t="s">
        <v>309</v>
      </c>
    </row>
    <row r="48" spans="1:11" ht="56" hidden="1" x14ac:dyDescent="0.3">
      <c r="A48" s="31" t="s">
        <v>203</v>
      </c>
      <c r="B48" s="32" t="s">
        <v>328</v>
      </c>
      <c r="C48" s="32" t="s">
        <v>128</v>
      </c>
      <c r="D48" s="33"/>
      <c r="E48" s="33">
        <v>5</v>
      </c>
      <c r="F48" s="32"/>
      <c r="G48" s="35"/>
      <c r="H48" s="36"/>
      <c r="I48" s="37">
        <v>5</v>
      </c>
      <c r="J48" s="38"/>
      <c r="K48" s="38"/>
    </row>
    <row r="49" spans="1:11" ht="112" hidden="1" x14ac:dyDescent="0.3">
      <c r="A49" s="44" t="s">
        <v>204</v>
      </c>
      <c r="B49" s="32" t="s">
        <v>187</v>
      </c>
      <c r="C49" s="32" t="s">
        <v>131</v>
      </c>
      <c r="D49" s="33" t="s">
        <v>69</v>
      </c>
      <c r="E49" s="33">
        <v>30</v>
      </c>
      <c r="F49" s="34"/>
      <c r="G49" s="35"/>
      <c r="H49" s="36"/>
      <c r="I49" s="37">
        <v>5</v>
      </c>
      <c r="J49" s="38"/>
      <c r="K49" s="38"/>
    </row>
    <row r="50" spans="1:11" ht="210" hidden="1" x14ac:dyDescent="0.3">
      <c r="A50" s="31" t="s">
        <v>205</v>
      </c>
      <c r="B50" s="32" t="s">
        <v>189</v>
      </c>
      <c r="C50" s="32" t="s">
        <v>269</v>
      </c>
      <c r="D50" s="33" t="s">
        <v>69</v>
      </c>
      <c r="E50" s="33">
        <v>15</v>
      </c>
      <c r="F50" s="34"/>
      <c r="G50" s="35"/>
      <c r="H50" s="36"/>
      <c r="I50" s="37">
        <v>5</v>
      </c>
      <c r="J50" s="38"/>
      <c r="K50" s="38"/>
    </row>
    <row r="51" spans="1:11" ht="126" hidden="1" x14ac:dyDescent="0.3">
      <c r="A51" s="31" t="s">
        <v>46</v>
      </c>
      <c r="B51" s="32" t="s">
        <v>190</v>
      </c>
      <c r="C51" s="32" t="s">
        <v>97</v>
      </c>
      <c r="D51" s="33" t="s">
        <v>69</v>
      </c>
      <c r="E51" s="33">
        <v>70</v>
      </c>
      <c r="F51" s="34"/>
      <c r="G51" s="35"/>
      <c r="H51" s="36"/>
      <c r="I51" s="37">
        <v>5</v>
      </c>
      <c r="J51" s="38"/>
      <c r="K51" s="38"/>
    </row>
    <row r="52" spans="1:11" ht="112" hidden="1" x14ac:dyDescent="0.3">
      <c r="A52" s="31" t="s">
        <v>206</v>
      </c>
      <c r="B52" s="32" t="s">
        <v>191</v>
      </c>
      <c r="C52" s="32" t="s">
        <v>98</v>
      </c>
      <c r="D52" s="33" t="s">
        <v>69</v>
      </c>
      <c r="E52" s="33">
        <v>20</v>
      </c>
      <c r="F52" s="34"/>
      <c r="G52" s="35"/>
      <c r="H52" s="36"/>
      <c r="I52" s="37">
        <v>5</v>
      </c>
      <c r="J52" s="38"/>
      <c r="K52" s="38"/>
    </row>
    <row r="53" spans="1:11" ht="112" hidden="1" x14ac:dyDescent="0.3">
      <c r="A53" s="31" t="s">
        <v>47</v>
      </c>
      <c r="B53" s="32" t="s">
        <v>192</v>
      </c>
      <c r="C53" s="32" t="s">
        <v>99</v>
      </c>
      <c r="D53" s="33" t="s">
        <v>69</v>
      </c>
      <c r="E53" s="33">
        <v>60</v>
      </c>
      <c r="F53" s="34"/>
      <c r="G53" s="35"/>
      <c r="H53" s="36"/>
      <c r="I53" s="37">
        <v>5</v>
      </c>
      <c r="J53" s="38"/>
      <c r="K53" s="38"/>
    </row>
    <row r="54" spans="1:11" ht="42" hidden="1" x14ac:dyDescent="0.3">
      <c r="A54" s="31" t="s">
        <v>48</v>
      </c>
      <c r="B54" s="32" t="s">
        <v>144</v>
      </c>
      <c r="C54" s="32" t="s">
        <v>0</v>
      </c>
      <c r="D54" s="33" t="s">
        <v>69</v>
      </c>
      <c r="E54" s="33">
        <v>30</v>
      </c>
      <c r="F54" s="34"/>
      <c r="G54" s="35"/>
      <c r="H54" s="36"/>
      <c r="I54" s="37">
        <v>5</v>
      </c>
      <c r="J54" s="38"/>
      <c r="K54" s="38"/>
    </row>
    <row r="55" spans="1:11" ht="28" hidden="1" x14ac:dyDescent="0.3">
      <c r="A55" s="31" t="s">
        <v>207</v>
      </c>
      <c r="B55" s="32" t="s">
        <v>145</v>
      </c>
      <c r="C55" s="32" t="s">
        <v>0</v>
      </c>
      <c r="D55" s="33" t="s">
        <v>69</v>
      </c>
      <c r="E55" s="33">
        <v>30</v>
      </c>
      <c r="F55" s="34"/>
      <c r="G55" s="35"/>
      <c r="H55" s="36"/>
      <c r="I55" s="37">
        <v>5</v>
      </c>
      <c r="J55" s="38"/>
      <c r="K55" s="38"/>
    </row>
    <row r="56" spans="1:11" ht="70" x14ac:dyDescent="0.3">
      <c r="A56" s="31" t="s">
        <v>208</v>
      </c>
      <c r="B56" s="32" t="s">
        <v>146</v>
      </c>
      <c r="C56" s="32" t="s">
        <v>100</v>
      </c>
      <c r="D56" s="33" t="s">
        <v>69</v>
      </c>
      <c r="E56" s="33">
        <v>30</v>
      </c>
      <c r="F56" s="33" t="s">
        <v>307</v>
      </c>
      <c r="G56" s="35">
        <v>255</v>
      </c>
      <c r="H56" s="36">
        <f>G56*E56</f>
        <v>7650</v>
      </c>
      <c r="I56" s="42">
        <v>0.05</v>
      </c>
      <c r="J56" s="38">
        <f>H56*(1+I56)</f>
        <v>8032.5</v>
      </c>
      <c r="K56" s="36" t="s">
        <v>308</v>
      </c>
    </row>
    <row r="57" spans="1:11" ht="70" x14ac:dyDescent="0.3">
      <c r="A57" s="31" t="s">
        <v>209</v>
      </c>
      <c r="B57" s="32" t="s">
        <v>147</v>
      </c>
      <c r="C57" s="32" t="s">
        <v>101</v>
      </c>
      <c r="D57" s="33" t="s">
        <v>69</v>
      </c>
      <c r="E57" s="33">
        <v>30</v>
      </c>
      <c r="F57" s="33" t="s">
        <v>310</v>
      </c>
      <c r="G57" s="35">
        <v>460</v>
      </c>
      <c r="H57" s="36">
        <f>G57*E57</f>
        <v>13800</v>
      </c>
      <c r="I57" s="42">
        <v>0.05</v>
      </c>
      <c r="J57" s="38">
        <f>H57*(1+I57)</f>
        <v>14490</v>
      </c>
      <c r="K57" s="36" t="s">
        <v>311</v>
      </c>
    </row>
    <row r="58" spans="1:11" ht="56" hidden="1" x14ac:dyDescent="0.3">
      <c r="A58" s="31" t="s">
        <v>49</v>
      </c>
      <c r="B58" s="32" t="s">
        <v>148</v>
      </c>
      <c r="C58" s="32" t="s">
        <v>102</v>
      </c>
      <c r="D58" s="33" t="s">
        <v>69</v>
      </c>
      <c r="E58" s="33">
        <v>30</v>
      </c>
      <c r="F58" s="34"/>
      <c r="G58" s="35"/>
      <c r="H58" s="36"/>
      <c r="I58" s="37">
        <v>5</v>
      </c>
      <c r="J58" s="38"/>
      <c r="K58" s="38"/>
    </row>
    <row r="59" spans="1:11" ht="56" customHeight="1" x14ac:dyDescent="0.3">
      <c r="A59" s="31" t="s">
        <v>210</v>
      </c>
      <c r="B59" s="32" t="s">
        <v>149</v>
      </c>
      <c r="C59" s="47" t="s">
        <v>55</v>
      </c>
      <c r="D59" s="48"/>
      <c r="E59" s="49"/>
      <c r="F59" s="58" t="s">
        <v>312</v>
      </c>
      <c r="G59" s="35"/>
      <c r="H59" s="36"/>
      <c r="I59" s="37"/>
      <c r="J59" s="38"/>
      <c r="K59" s="50" t="s">
        <v>313</v>
      </c>
    </row>
    <row r="60" spans="1:11" ht="28" x14ac:dyDescent="0.3">
      <c r="A60" s="31" t="s">
        <v>211</v>
      </c>
      <c r="B60" s="32" t="s">
        <v>150</v>
      </c>
      <c r="C60" s="32" t="s">
        <v>56</v>
      </c>
      <c r="D60" s="33" t="s">
        <v>69</v>
      </c>
      <c r="E60" s="33">
        <v>20</v>
      </c>
      <c r="F60" s="59"/>
      <c r="G60" s="35">
        <v>2190</v>
      </c>
      <c r="H60" s="36">
        <f>G60*E60</f>
        <v>43800</v>
      </c>
      <c r="I60" s="42">
        <v>0.05</v>
      </c>
      <c r="J60" s="38">
        <f>H60*(1+I60)</f>
        <v>45990</v>
      </c>
      <c r="K60" s="51"/>
    </row>
    <row r="61" spans="1:11" x14ac:dyDescent="0.3">
      <c r="A61" s="31" t="s">
        <v>212</v>
      </c>
      <c r="B61" s="32" t="s">
        <v>151</v>
      </c>
      <c r="C61" s="32" t="s">
        <v>57</v>
      </c>
      <c r="D61" s="33" t="s">
        <v>69</v>
      </c>
      <c r="E61" s="33">
        <v>20</v>
      </c>
      <c r="F61" s="60"/>
      <c r="G61" s="35">
        <v>240</v>
      </c>
      <c r="H61" s="36">
        <f>G61*E61</f>
        <v>4800</v>
      </c>
      <c r="I61" s="42">
        <v>0.05</v>
      </c>
      <c r="J61" s="38">
        <f>H61*(1+I61)</f>
        <v>5040</v>
      </c>
      <c r="K61" s="57"/>
    </row>
    <row r="62" spans="1:11" x14ac:dyDescent="0.3">
      <c r="A62" s="31"/>
      <c r="B62" s="32"/>
      <c r="C62" s="52"/>
      <c r="D62" s="53"/>
      <c r="E62" s="54"/>
      <c r="F62" s="55" t="s">
        <v>276</v>
      </c>
      <c r="G62" s="56"/>
      <c r="H62" s="36">
        <f>SUM(H60:H61)</f>
        <v>48600</v>
      </c>
      <c r="I62" s="37"/>
      <c r="J62" s="38">
        <f>SUM(J60:J61)</f>
        <v>51030</v>
      </c>
      <c r="K62" s="38"/>
    </row>
    <row r="63" spans="1:11" ht="56" x14ac:dyDescent="0.3">
      <c r="A63" s="31" t="s">
        <v>50</v>
      </c>
      <c r="B63" s="32" t="s">
        <v>152</v>
      </c>
      <c r="C63" s="47" t="s">
        <v>1</v>
      </c>
      <c r="D63" s="48"/>
      <c r="E63" s="49"/>
      <c r="F63" s="58" t="s">
        <v>314</v>
      </c>
      <c r="G63" s="35"/>
      <c r="H63" s="36"/>
      <c r="I63" s="37"/>
      <c r="J63" s="38"/>
      <c r="K63" s="50" t="s">
        <v>315</v>
      </c>
    </row>
    <row r="64" spans="1:11" ht="98" customHeight="1" x14ac:dyDescent="0.3">
      <c r="A64" s="31" t="s">
        <v>213</v>
      </c>
      <c r="B64" s="32" t="s">
        <v>2</v>
      </c>
      <c r="C64" s="32" t="s">
        <v>103</v>
      </c>
      <c r="D64" s="33" t="s">
        <v>69</v>
      </c>
      <c r="E64" s="33">
        <v>30</v>
      </c>
      <c r="F64" s="59"/>
      <c r="G64" s="35">
        <v>975</v>
      </c>
      <c r="H64" s="36">
        <f>G64*E64</f>
        <v>29250</v>
      </c>
      <c r="I64" s="42">
        <v>0.05</v>
      </c>
      <c r="J64" s="38">
        <f>H64*(1+I64)</f>
        <v>30712.5</v>
      </c>
      <c r="K64" s="51"/>
    </row>
    <row r="65" spans="1:11" ht="42" x14ac:dyDescent="0.3">
      <c r="A65" s="44" t="s">
        <v>214</v>
      </c>
      <c r="B65" s="32" t="s">
        <v>3</v>
      </c>
      <c r="C65" s="32" t="s">
        <v>4</v>
      </c>
      <c r="D65" s="33" t="s">
        <v>69</v>
      </c>
      <c r="E65" s="33">
        <v>30</v>
      </c>
      <c r="F65" s="60"/>
      <c r="G65" s="35">
        <v>310</v>
      </c>
      <c r="H65" s="36">
        <f>G65*E65</f>
        <v>9300</v>
      </c>
      <c r="I65" s="42">
        <v>0.05</v>
      </c>
      <c r="J65" s="38">
        <f>H65*(1+I65)</f>
        <v>9765</v>
      </c>
      <c r="K65" s="57"/>
    </row>
    <row r="66" spans="1:11" x14ac:dyDescent="0.3">
      <c r="A66" s="44"/>
      <c r="B66" s="32"/>
      <c r="C66" s="52"/>
      <c r="D66" s="53"/>
      <c r="E66" s="54"/>
      <c r="F66" s="55" t="s">
        <v>275</v>
      </c>
      <c r="G66" s="56"/>
      <c r="H66" s="36">
        <f>SUM(H64:H65)</f>
        <v>38550</v>
      </c>
      <c r="I66" s="37"/>
      <c r="J66" s="38">
        <f>SUM(J64:J65)</f>
        <v>40477.5</v>
      </c>
      <c r="K66" s="38"/>
    </row>
    <row r="67" spans="1:11" ht="56" customHeight="1" x14ac:dyDescent="0.3">
      <c r="A67" s="31" t="s">
        <v>51</v>
      </c>
      <c r="B67" s="32" t="s">
        <v>153</v>
      </c>
      <c r="C67" s="47" t="s">
        <v>15</v>
      </c>
      <c r="D67" s="48"/>
      <c r="E67" s="49"/>
      <c r="F67" s="58" t="s">
        <v>316</v>
      </c>
      <c r="G67" s="35"/>
      <c r="H67" s="36"/>
      <c r="I67" s="37"/>
      <c r="J67" s="38"/>
      <c r="K67" s="50" t="s">
        <v>317</v>
      </c>
    </row>
    <row r="68" spans="1:11" ht="98" x14ac:dyDescent="0.3">
      <c r="A68" s="31" t="s">
        <v>215</v>
      </c>
      <c r="B68" s="32" t="s">
        <v>5</v>
      </c>
      <c r="C68" s="32" t="s">
        <v>104</v>
      </c>
      <c r="D68" s="33" t="s">
        <v>69</v>
      </c>
      <c r="E68" s="33">
        <v>30</v>
      </c>
      <c r="F68" s="59"/>
      <c r="G68" s="35">
        <v>2070</v>
      </c>
      <c r="H68" s="36">
        <f>G68*E68</f>
        <v>62100</v>
      </c>
      <c r="I68" s="42">
        <v>0.05</v>
      </c>
      <c r="J68" s="38">
        <f>H68*(1+I68)</f>
        <v>65205</v>
      </c>
      <c r="K68" s="51"/>
    </row>
    <row r="69" spans="1:11" ht="28" x14ac:dyDescent="0.3">
      <c r="A69" s="31" t="s">
        <v>216</v>
      </c>
      <c r="B69" s="32" t="s">
        <v>6</v>
      </c>
      <c r="C69" s="32" t="s">
        <v>7</v>
      </c>
      <c r="D69" s="33" t="s">
        <v>69</v>
      </c>
      <c r="E69" s="33">
        <v>30</v>
      </c>
      <c r="F69" s="59"/>
      <c r="G69" s="35">
        <v>240</v>
      </c>
      <c r="H69" s="36">
        <f>G69*E69</f>
        <v>7200</v>
      </c>
      <c r="I69" s="42">
        <v>0.05</v>
      </c>
      <c r="J69" s="38">
        <f>H69*(1+I69)</f>
        <v>7560</v>
      </c>
      <c r="K69" s="51"/>
    </row>
    <row r="70" spans="1:11" ht="28" x14ac:dyDescent="0.3">
      <c r="A70" s="31" t="s">
        <v>217</v>
      </c>
      <c r="B70" s="32" t="s">
        <v>8</v>
      </c>
      <c r="C70" s="32" t="s">
        <v>9</v>
      </c>
      <c r="D70" s="33" t="s">
        <v>69</v>
      </c>
      <c r="E70" s="33">
        <v>30</v>
      </c>
      <c r="F70" s="59"/>
      <c r="G70" s="35">
        <v>200</v>
      </c>
      <c r="H70" s="36">
        <f>G70*E70</f>
        <v>6000</v>
      </c>
      <c r="I70" s="42">
        <v>0.05</v>
      </c>
      <c r="J70" s="38">
        <f>H70*(1+I70)</f>
        <v>6300</v>
      </c>
      <c r="K70" s="51"/>
    </row>
    <row r="71" spans="1:11" x14ac:dyDescent="0.3">
      <c r="A71" s="31" t="s">
        <v>218</v>
      </c>
      <c r="B71" s="32" t="s">
        <v>106</v>
      </c>
      <c r="C71" s="32" t="s">
        <v>105</v>
      </c>
      <c r="D71" s="33" t="s">
        <v>69</v>
      </c>
      <c r="E71" s="33">
        <v>30</v>
      </c>
      <c r="F71" s="60"/>
      <c r="G71" s="35">
        <v>75</v>
      </c>
      <c r="H71" s="36">
        <f>G71*E71</f>
        <v>2250</v>
      </c>
      <c r="I71" s="42">
        <v>0.05</v>
      </c>
      <c r="J71" s="38">
        <f>H71*(1+I71)</f>
        <v>2362.5</v>
      </c>
      <c r="K71" s="57"/>
    </row>
    <row r="72" spans="1:11" x14ac:dyDescent="0.3">
      <c r="A72" s="31"/>
      <c r="B72" s="32"/>
      <c r="C72" s="52"/>
      <c r="D72" s="53"/>
      <c r="E72" s="54"/>
      <c r="F72" s="55" t="s">
        <v>274</v>
      </c>
      <c r="G72" s="56"/>
      <c r="H72" s="36">
        <f>SUM(H68:H71)</f>
        <v>77550</v>
      </c>
      <c r="I72" s="37"/>
      <c r="J72" s="38">
        <f>SUM(J68:J71)</f>
        <v>81427.5</v>
      </c>
      <c r="K72" s="38"/>
    </row>
    <row r="73" spans="1:11" ht="42" customHeight="1" x14ac:dyDescent="0.3">
      <c r="A73" s="31" t="s">
        <v>52</v>
      </c>
      <c r="B73" s="32" t="s">
        <v>154</v>
      </c>
      <c r="C73" s="47" t="s">
        <v>107</v>
      </c>
      <c r="D73" s="48"/>
      <c r="E73" s="49"/>
      <c r="F73" s="58" t="s">
        <v>316</v>
      </c>
      <c r="G73" s="35"/>
      <c r="H73" s="36"/>
      <c r="I73" s="37"/>
      <c r="J73" s="38"/>
      <c r="K73" s="50" t="s">
        <v>318</v>
      </c>
    </row>
    <row r="74" spans="1:11" ht="84" x14ac:dyDescent="0.3">
      <c r="A74" s="31" t="s">
        <v>219</v>
      </c>
      <c r="B74" s="32" t="s">
        <v>246</v>
      </c>
      <c r="C74" s="32" t="s">
        <v>108</v>
      </c>
      <c r="D74" s="33" t="s">
        <v>69</v>
      </c>
      <c r="E74" s="33">
        <v>20</v>
      </c>
      <c r="F74" s="59"/>
      <c r="G74" s="35">
        <v>2070</v>
      </c>
      <c r="H74" s="36">
        <f>G74*E74</f>
        <v>41400</v>
      </c>
      <c r="I74" s="42">
        <v>0.05</v>
      </c>
      <c r="J74" s="38">
        <f>H74*(1+I74)</f>
        <v>43470</v>
      </c>
      <c r="K74" s="51"/>
    </row>
    <row r="75" spans="1:11" ht="28" x14ac:dyDescent="0.3">
      <c r="A75" s="31" t="s">
        <v>220</v>
      </c>
      <c r="B75" s="32" t="s">
        <v>247</v>
      </c>
      <c r="C75" s="32" t="s">
        <v>10</v>
      </c>
      <c r="D75" s="33" t="s">
        <v>69</v>
      </c>
      <c r="E75" s="33">
        <v>20</v>
      </c>
      <c r="F75" s="59"/>
      <c r="G75" s="35">
        <v>240</v>
      </c>
      <c r="H75" s="36">
        <f>G75*E75</f>
        <v>4800</v>
      </c>
      <c r="I75" s="42">
        <v>0.05</v>
      </c>
      <c r="J75" s="38">
        <f>H75*(1+I75)</f>
        <v>5040</v>
      </c>
      <c r="K75" s="51"/>
    </row>
    <row r="76" spans="1:11" ht="28" x14ac:dyDescent="0.3">
      <c r="A76" s="31" t="s">
        <v>221</v>
      </c>
      <c r="B76" s="32" t="s">
        <v>11</v>
      </c>
      <c r="C76" s="45" t="s">
        <v>9</v>
      </c>
      <c r="D76" s="33" t="s">
        <v>69</v>
      </c>
      <c r="E76" s="33">
        <v>20</v>
      </c>
      <c r="F76" s="59"/>
      <c r="G76" s="35">
        <v>200</v>
      </c>
      <c r="H76" s="36">
        <f>G76*E76</f>
        <v>4000</v>
      </c>
      <c r="I76" s="42">
        <v>0.05</v>
      </c>
      <c r="J76" s="38">
        <f>H76*(1+I76)</f>
        <v>4200</v>
      </c>
      <c r="K76" s="51"/>
    </row>
    <row r="77" spans="1:11" x14ac:dyDescent="0.3">
      <c r="A77" s="31" t="s">
        <v>222</v>
      </c>
      <c r="B77" s="32" t="s">
        <v>106</v>
      </c>
      <c r="C77" s="32" t="s">
        <v>109</v>
      </c>
      <c r="D77" s="33" t="s">
        <v>69</v>
      </c>
      <c r="E77" s="33">
        <v>20</v>
      </c>
      <c r="F77" s="60"/>
      <c r="G77" s="35">
        <v>75</v>
      </c>
      <c r="H77" s="36">
        <f>G77*E77</f>
        <v>1500</v>
      </c>
      <c r="I77" s="42">
        <v>0.05</v>
      </c>
      <c r="J77" s="38">
        <f>H77*(1+I77)</f>
        <v>1575</v>
      </c>
      <c r="K77" s="57"/>
    </row>
    <row r="78" spans="1:11" x14ac:dyDescent="0.3">
      <c r="A78" s="31"/>
      <c r="B78" s="32"/>
      <c r="C78" s="52"/>
      <c r="D78" s="53"/>
      <c r="E78" s="54"/>
      <c r="F78" s="55" t="s">
        <v>273</v>
      </c>
      <c r="G78" s="56"/>
      <c r="H78" s="36">
        <f>SUM(H74:H77)</f>
        <v>51700</v>
      </c>
      <c r="I78" s="37"/>
      <c r="J78" s="38">
        <f>SUM(J74:J77)</f>
        <v>54285</v>
      </c>
      <c r="K78" s="38"/>
    </row>
    <row r="79" spans="1:11" ht="69.5" customHeight="1" x14ac:dyDescent="0.3">
      <c r="A79" s="31" t="s">
        <v>53</v>
      </c>
      <c r="B79" s="32" t="s">
        <v>248</v>
      </c>
      <c r="C79" s="47" t="s">
        <v>110</v>
      </c>
      <c r="D79" s="48"/>
      <c r="E79" s="49"/>
      <c r="F79" s="58" t="s">
        <v>319</v>
      </c>
      <c r="G79" s="35"/>
      <c r="H79" s="36"/>
      <c r="I79" s="37"/>
      <c r="J79" s="38"/>
      <c r="K79" s="50" t="s">
        <v>320</v>
      </c>
    </row>
    <row r="80" spans="1:11" ht="65" customHeight="1" x14ac:dyDescent="0.3">
      <c r="A80" s="31" t="s">
        <v>223</v>
      </c>
      <c r="B80" s="32" t="s">
        <v>155</v>
      </c>
      <c r="C80" s="32" t="s">
        <v>118</v>
      </c>
      <c r="D80" s="33" t="s">
        <v>69</v>
      </c>
      <c r="E80" s="33">
        <v>30</v>
      </c>
      <c r="F80" s="59"/>
      <c r="G80" s="35">
        <v>2090</v>
      </c>
      <c r="H80" s="36">
        <f>G80*E80</f>
        <v>62700</v>
      </c>
      <c r="I80" s="42">
        <v>0.05</v>
      </c>
      <c r="J80" s="38">
        <f>H80*(1+I80)</f>
        <v>65835</v>
      </c>
      <c r="K80" s="51"/>
    </row>
    <row r="81" spans="1:11" x14ac:dyDescent="0.3">
      <c r="A81" s="31" t="s">
        <v>224</v>
      </c>
      <c r="B81" s="32" t="s">
        <v>3</v>
      </c>
      <c r="C81" s="32" t="s">
        <v>12</v>
      </c>
      <c r="D81" s="33" t="s">
        <v>69</v>
      </c>
      <c r="E81" s="33">
        <v>30</v>
      </c>
      <c r="F81" s="59"/>
      <c r="G81" s="35">
        <v>240</v>
      </c>
      <c r="H81" s="36">
        <f>G81*E81</f>
        <v>7200</v>
      </c>
      <c r="I81" s="42">
        <v>0.05</v>
      </c>
      <c r="J81" s="38">
        <f>H81*(1+I81)</f>
        <v>7560</v>
      </c>
      <c r="K81" s="51"/>
    </row>
    <row r="82" spans="1:11" x14ac:dyDescent="0.3">
      <c r="A82" s="31" t="s">
        <v>225</v>
      </c>
      <c r="B82" s="32" t="s">
        <v>11</v>
      </c>
      <c r="C82" s="32" t="s">
        <v>13</v>
      </c>
      <c r="D82" s="33" t="s">
        <v>69</v>
      </c>
      <c r="E82" s="33">
        <v>20</v>
      </c>
      <c r="F82" s="59"/>
      <c r="G82" s="35">
        <v>160</v>
      </c>
      <c r="H82" s="36">
        <f>G82*E82</f>
        <v>3200</v>
      </c>
      <c r="I82" s="42">
        <v>0.05</v>
      </c>
      <c r="J82" s="38">
        <f>H82*(1+I82)</f>
        <v>3360</v>
      </c>
      <c r="K82" s="51"/>
    </row>
    <row r="83" spans="1:11" x14ac:dyDescent="0.3">
      <c r="A83" s="31" t="s">
        <v>226</v>
      </c>
      <c r="B83" s="32" t="s">
        <v>106</v>
      </c>
      <c r="C83" s="32" t="s">
        <v>111</v>
      </c>
      <c r="D83" s="33" t="s">
        <v>69</v>
      </c>
      <c r="E83" s="33">
        <v>30</v>
      </c>
      <c r="F83" s="60"/>
      <c r="G83" s="35">
        <v>75</v>
      </c>
      <c r="H83" s="36">
        <f>G83*E83</f>
        <v>2250</v>
      </c>
      <c r="I83" s="42">
        <v>0.05</v>
      </c>
      <c r="J83" s="38">
        <f>H83*(1+I83)</f>
        <v>2362.5</v>
      </c>
      <c r="K83" s="57"/>
    </row>
    <row r="84" spans="1:11" x14ac:dyDescent="0.3">
      <c r="A84" s="31"/>
      <c r="B84" s="32"/>
      <c r="C84" s="32"/>
      <c r="D84" s="33"/>
      <c r="E84" s="33"/>
      <c r="F84" s="55" t="s">
        <v>272</v>
      </c>
      <c r="G84" s="56"/>
      <c r="H84" s="36">
        <f>SUM(H80:H83)</f>
        <v>75350</v>
      </c>
      <c r="I84" s="37"/>
      <c r="J84" s="38">
        <f>SUM(J80:J83)</f>
        <v>79117.5</v>
      </c>
      <c r="K84" s="38"/>
    </row>
    <row r="85" spans="1:11" ht="112" hidden="1" x14ac:dyDescent="0.3">
      <c r="A85" s="31" t="s">
        <v>227</v>
      </c>
      <c r="B85" s="32" t="s">
        <v>156</v>
      </c>
      <c r="C85" s="32" t="s">
        <v>250</v>
      </c>
      <c r="D85" s="33" t="s">
        <v>69</v>
      </c>
      <c r="E85" s="33">
        <v>15</v>
      </c>
      <c r="F85" s="34"/>
      <c r="G85" s="35"/>
      <c r="H85" s="36"/>
      <c r="I85" s="37">
        <v>5</v>
      </c>
      <c r="J85" s="38"/>
      <c r="K85" s="38"/>
    </row>
    <row r="86" spans="1:11" ht="70" hidden="1" x14ac:dyDescent="0.3">
      <c r="A86" s="31" t="s">
        <v>228</v>
      </c>
      <c r="B86" s="32" t="s">
        <v>157</v>
      </c>
      <c r="C86" s="32" t="s">
        <v>120</v>
      </c>
      <c r="D86" s="33" t="s">
        <v>69</v>
      </c>
      <c r="E86" s="33">
        <v>10</v>
      </c>
      <c r="F86" s="34"/>
      <c r="G86" s="35"/>
      <c r="H86" s="36"/>
      <c r="I86" s="37">
        <v>5</v>
      </c>
      <c r="J86" s="38"/>
      <c r="K86" s="38"/>
    </row>
    <row r="87" spans="1:11" ht="84" hidden="1" x14ac:dyDescent="0.3">
      <c r="A87" s="31" t="s">
        <v>54</v>
      </c>
      <c r="B87" s="32" t="s">
        <v>158</v>
      </c>
      <c r="C87" s="32" t="s">
        <v>119</v>
      </c>
      <c r="D87" s="33" t="s">
        <v>69</v>
      </c>
      <c r="E87" s="33">
        <v>10</v>
      </c>
      <c r="F87" s="34"/>
      <c r="G87" s="35"/>
      <c r="H87" s="36"/>
      <c r="I87" s="37">
        <v>5</v>
      </c>
      <c r="J87" s="38"/>
      <c r="K87" s="38"/>
    </row>
    <row r="88" spans="1:11" ht="42" hidden="1" customHeight="1" x14ac:dyDescent="0.3">
      <c r="A88" s="31" t="s">
        <v>229</v>
      </c>
      <c r="B88" s="32" t="s">
        <v>159</v>
      </c>
      <c r="C88" s="32" t="s">
        <v>14</v>
      </c>
      <c r="D88" s="33" t="s">
        <v>69</v>
      </c>
      <c r="E88" s="33">
        <v>40</v>
      </c>
      <c r="F88" s="34"/>
      <c r="G88" s="35"/>
      <c r="H88" s="36"/>
      <c r="I88" s="37">
        <v>5</v>
      </c>
      <c r="J88" s="38"/>
      <c r="K88" s="38"/>
    </row>
    <row r="89" spans="1:11" ht="84" hidden="1" x14ac:dyDescent="0.3">
      <c r="A89" s="31" t="s">
        <v>230</v>
      </c>
      <c r="B89" s="32" t="s">
        <v>160</v>
      </c>
      <c r="C89" s="32" t="s">
        <v>121</v>
      </c>
      <c r="D89" s="33" t="s">
        <v>69</v>
      </c>
      <c r="E89" s="33">
        <v>5</v>
      </c>
      <c r="F89" s="34"/>
      <c r="G89" s="35"/>
      <c r="H89" s="36"/>
      <c r="I89" s="37">
        <v>5</v>
      </c>
      <c r="J89" s="38"/>
      <c r="K89" s="38"/>
    </row>
    <row r="90" spans="1:11" ht="140" hidden="1" x14ac:dyDescent="0.3">
      <c r="A90" s="31" t="s">
        <v>58</v>
      </c>
      <c r="B90" s="32" t="s">
        <v>161</v>
      </c>
      <c r="C90" s="32" t="s">
        <v>268</v>
      </c>
      <c r="D90" s="33" t="s">
        <v>69</v>
      </c>
      <c r="E90" s="33">
        <v>15</v>
      </c>
      <c r="F90" s="34"/>
      <c r="G90" s="35"/>
      <c r="H90" s="36"/>
      <c r="I90" s="37">
        <v>5</v>
      </c>
      <c r="J90" s="38"/>
      <c r="K90" s="38"/>
    </row>
    <row r="91" spans="1:11" ht="70" hidden="1" x14ac:dyDescent="0.3">
      <c r="A91" s="31" t="s">
        <v>59</v>
      </c>
      <c r="B91" s="32" t="s">
        <v>162</v>
      </c>
      <c r="C91" s="32" t="s">
        <v>267</v>
      </c>
      <c r="D91" s="41" t="s">
        <v>135</v>
      </c>
      <c r="E91" s="33">
        <v>80</v>
      </c>
      <c r="F91" s="32"/>
      <c r="G91" s="41"/>
      <c r="H91" s="41"/>
      <c r="I91" s="37">
        <v>5</v>
      </c>
      <c r="J91" s="38"/>
      <c r="K91" s="38"/>
    </row>
    <row r="92" spans="1:11" ht="98" hidden="1" x14ac:dyDescent="0.3">
      <c r="A92" s="31" t="s">
        <v>64</v>
      </c>
      <c r="B92" s="32" t="s">
        <v>245</v>
      </c>
      <c r="C92" s="32" t="s">
        <v>132</v>
      </c>
      <c r="D92" s="33" t="s">
        <v>69</v>
      </c>
      <c r="E92" s="33">
        <v>20</v>
      </c>
      <c r="F92" s="32"/>
      <c r="G92" s="41"/>
      <c r="H92" s="34"/>
      <c r="I92" s="37">
        <v>5</v>
      </c>
      <c r="J92" s="38"/>
      <c r="K92" s="38"/>
    </row>
    <row r="93" spans="1:11" ht="70" hidden="1" x14ac:dyDescent="0.3">
      <c r="A93" s="31" t="s">
        <v>112</v>
      </c>
      <c r="B93" s="32" t="s">
        <v>244</v>
      </c>
      <c r="C93" s="32" t="s">
        <v>122</v>
      </c>
      <c r="D93" s="40" t="s">
        <v>69</v>
      </c>
      <c r="E93" s="33">
        <v>150</v>
      </c>
      <c r="F93" s="32"/>
      <c r="G93" s="41"/>
      <c r="H93" s="34"/>
      <c r="I93" s="37">
        <v>5</v>
      </c>
      <c r="J93" s="38"/>
      <c r="K93" s="38"/>
    </row>
    <row r="94" spans="1:11" ht="98" hidden="1" x14ac:dyDescent="0.3">
      <c r="A94" s="61" t="s">
        <v>60</v>
      </c>
      <c r="B94" s="62" t="s">
        <v>243</v>
      </c>
      <c r="C94" s="62" t="s">
        <v>265</v>
      </c>
      <c r="D94" s="63" t="s">
        <v>69</v>
      </c>
      <c r="E94" s="64">
        <v>30</v>
      </c>
      <c r="F94" s="65"/>
      <c r="G94" s="66"/>
      <c r="H94" s="67"/>
      <c r="I94" s="68">
        <v>5</v>
      </c>
      <c r="J94" s="69"/>
      <c r="K94" s="69"/>
    </row>
    <row r="95" spans="1:11" ht="168" hidden="1" x14ac:dyDescent="0.3">
      <c r="A95" s="44" t="s">
        <v>61</v>
      </c>
      <c r="B95" s="32" t="s">
        <v>242</v>
      </c>
      <c r="C95" s="32" t="s">
        <v>266</v>
      </c>
      <c r="D95" s="33" t="s">
        <v>69</v>
      </c>
      <c r="E95" s="33">
        <v>30</v>
      </c>
      <c r="F95" s="70"/>
      <c r="G95" s="41"/>
      <c r="H95" s="34"/>
      <c r="I95" s="32">
        <v>5</v>
      </c>
      <c r="J95" s="38"/>
      <c r="K95" s="38"/>
    </row>
    <row r="96" spans="1:11" ht="98" hidden="1" x14ac:dyDescent="0.3">
      <c r="A96" s="44" t="s">
        <v>62</v>
      </c>
      <c r="B96" s="32" t="s">
        <v>241</v>
      </c>
      <c r="C96" s="32" t="s">
        <v>264</v>
      </c>
      <c r="D96" s="33" t="s">
        <v>69</v>
      </c>
      <c r="E96" s="33">
        <v>300</v>
      </c>
      <c r="F96" s="70"/>
      <c r="G96" s="41"/>
      <c r="H96" s="34"/>
      <c r="I96" s="32">
        <v>5</v>
      </c>
      <c r="J96" s="38"/>
      <c r="K96" s="38"/>
    </row>
    <row r="97" spans="1:11" ht="42" hidden="1" x14ac:dyDescent="0.3">
      <c r="A97" s="71" t="s">
        <v>63</v>
      </c>
      <c r="B97" s="72" t="s">
        <v>262</v>
      </c>
      <c r="C97" s="72" t="s">
        <v>263</v>
      </c>
      <c r="D97" s="33" t="s">
        <v>69</v>
      </c>
      <c r="E97" s="73">
        <v>60</v>
      </c>
      <c r="F97" s="74"/>
      <c r="G97" s="75"/>
      <c r="H97" s="76"/>
      <c r="I97" s="32">
        <v>5</v>
      </c>
      <c r="J97" s="38"/>
      <c r="K97" s="38"/>
    </row>
    <row r="98" spans="1:11" ht="56" hidden="1" x14ac:dyDescent="0.3">
      <c r="A98" s="44" t="s">
        <v>232</v>
      </c>
      <c r="B98" s="32" t="s">
        <v>237</v>
      </c>
      <c r="C98" s="32" t="s">
        <v>261</v>
      </c>
      <c r="D98" s="33" t="s">
        <v>69</v>
      </c>
      <c r="E98" s="33">
        <v>20</v>
      </c>
      <c r="F98" s="34"/>
      <c r="G98" s="35"/>
      <c r="H98" s="36"/>
      <c r="I98" s="77">
        <v>5</v>
      </c>
      <c r="J98" s="38"/>
      <c r="K98" s="38"/>
    </row>
    <row r="99" spans="1:11" ht="70" hidden="1" x14ac:dyDescent="0.3">
      <c r="A99" s="44" t="s">
        <v>233</v>
      </c>
      <c r="B99" s="32" t="s">
        <v>238</v>
      </c>
      <c r="C99" s="32" t="s">
        <v>260</v>
      </c>
      <c r="D99" s="33" t="s">
        <v>69</v>
      </c>
      <c r="E99" s="33">
        <v>20</v>
      </c>
      <c r="F99" s="34"/>
      <c r="G99" s="35"/>
      <c r="H99" s="36"/>
      <c r="I99" s="77">
        <v>5</v>
      </c>
      <c r="J99" s="38"/>
      <c r="K99" s="38"/>
    </row>
    <row r="100" spans="1:11" ht="308" hidden="1" x14ac:dyDescent="0.3">
      <c r="A100" s="44" t="s">
        <v>234</v>
      </c>
      <c r="B100" s="32" t="s">
        <v>240</v>
      </c>
      <c r="C100" s="32" t="s">
        <v>258</v>
      </c>
      <c r="D100" s="33" t="s">
        <v>69</v>
      </c>
      <c r="E100" s="33">
        <v>30</v>
      </c>
      <c r="F100" s="34"/>
      <c r="G100" s="35"/>
      <c r="H100" s="36"/>
      <c r="I100" s="37">
        <v>5</v>
      </c>
      <c r="J100" s="38"/>
      <c r="K100" s="38"/>
    </row>
    <row r="101" spans="1:11" ht="126" hidden="1" x14ac:dyDescent="0.3">
      <c r="A101" s="44" t="s">
        <v>235</v>
      </c>
      <c r="B101" s="32" t="s">
        <v>239</v>
      </c>
      <c r="C101" s="32" t="s">
        <v>259</v>
      </c>
      <c r="D101" s="33" t="s">
        <v>69</v>
      </c>
      <c r="E101" s="33">
        <v>20</v>
      </c>
      <c r="F101" s="34"/>
      <c r="G101" s="35"/>
      <c r="H101" s="36"/>
      <c r="I101" s="77">
        <v>5</v>
      </c>
      <c r="J101" s="38"/>
      <c r="K101" s="38"/>
    </row>
    <row r="103" spans="1:11" x14ac:dyDescent="0.3">
      <c r="B103" s="83" t="s">
        <v>270</v>
      </c>
      <c r="C103" s="83"/>
      <c r="D103" s="83"/>
      <c r="E103" s="83"/>
      <c r="F103" s="83"/>
      <c r="G103" s="83"/>
      <c r="H103" s="83"/>
      <c r="I103" s="83"/>
      <c r="J103" s="83"/>
    </row>
    <row r="104" spans="1:11" x14ac:dyDescent="0.3">
      <c r="B104" s="39" t="s">
        <v>271</v>
      </c>
      <c r="D104" s="39"/>
      <c r="E104" s="39"/>
      <c r="G104" s="39"/>
      <c r="H104" s="39"/>
      <c r="I104" s="39"/>
      <c r="J104" s="39"/>
    </row>
  </sheetData>
  <mergeCells count="30">
    <mergeCell ref="F79:F83"/>
    <mergeCell ref="K79:K83"/>
    <mergeCell ref="C37:E37"/>
    <mergeCell ref="A2:E2"/>
    <mergeCell ref="A3:E3"/>
    <mergeCell ref="A1:B1"/>
    <mergeCell ref="F67:F71"/>
    <mergeCell ref="C42:E42"/>
    <mergeCell ref="C73:E73"/>
    <mergeCell ref="C59:E59"/>
    <mergeCell ref="B103:J103"/>
    <mergeCell ref="F84:G84"/>
    <mergeCell ref="F78:G78"/>
    <mergeCell ref="F72:G72"/>
    <mergeCell ref="F66:G66"/>
    <mergeCell ref="C79:E79"/>
    <mergeCell ref="C67:E67"/>
    <mergeCell ref="C63:E63"/>
    <mergeCell ref="F73:F77"/>
    <mergeCell ref="K37:K41"/>
    <mergeCell ref="K42:K46"/>
    <mergeCell ref="F62:G62"/>
    <mergeCell ref="F46:G46"/>
    <mergeCell ref="F41:G41"/>
    <mergeCell ref="F59:F61"/>
    <mergeCell ref="K59:K61"/>
    <mergeCell ref="F63:F65"/>
    <mergeCell ref="K63:K65"/>
    <mergeCell ref="K67:K71"/>
    <mergeCell ref="K73:K77"/>
  </mergeCells>
  <pageMargins left="0.51181102362204722" right="0.31496062992125984" top="0.35433070866141736"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Specialieji reikalavimai</vt: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Butkus</dc:creator>
  <cp:lastModifiedBy>Zilvinas Vaiseta</cp:lastModifiedBy>
  <cp:lastPrinted>2023-07-07T05:57:13Z</cp:lastPrinted>
  <dcterms:created xsi:type="dcterms:W3CDTF">2020-05-06T10:27:38Z</dcterms:created>
  <dcterms:modified xsi:type="dcterms:W3CDTF">2023-08-25T13:08:13Z</dcterms:modified>
</cp:coreProperties>
</file>