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ThisWorkbook"/>
  <mc:AlternateContent xmlns:mc="http://schemas.openxmlformats.org/markup-compatibility/2006">
    <mc:Choice Requires="x15">
      <x15ac:absPath xmlns:x15ac="http://schemas.microsoft.com/office/spreadsheetml/2010/11/ac" url="C:\Users\dovyd\Desktop\DigLeaf\Viešieji pirkimai\110 kV OL Kalveliai-Ašmena,110 kV OL Voronovas-Šalčininkai, 330 kV Vilnius-Molodečnas demontavimo darbai\Pirminis pasiūlymas\"/>
    </mc:Choice>
  </mc:AlternateContent>
  <xr:revisionPtr revIDLastSave="0" documentId="13_ncr:1_{DFE9B2D1-7634-4909-A15B-0AEAA6E71855}" xr6:coauthVersionLast="47" xr6:coauthVersionMax="47" xr10:uidLastSave="{00000000-0000-0000-0000-000000000000}"/>
  <bookViews>
    <workbookView xWindow="-1824" yWindow="3684" windowWidth="17280" windowHeight="9960" xr2:uid="{00000000-000D-0000-FFFF-FFFF00000000}"/>
  </bookViews>
  <sheets>
    <sheet name="Kalveliai Ašmena" sheetId="19" r:id="rId1"/>
    <sheet name="Pagalbinis" sheetId="13" state="hidden"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5" i="19" l="1"/>
  <c r="I16" i="19"/>
  <c r="I17" i="19"/>
  <c r="I14" i="19" l="1"/>
  <c r="I13" i="19" s="1"/>
  <c r="I12" i="19"/>
  <c r="I11" i="19" s="1"/>
  <c r="I18" i="19" l="1"/>
  <c r="I19" i="19" s="1"/>
  <c r="I20" i="19" s="1"/>
</calcChain>
</file>

<file path=xl/sharedStrings.xml><?xml version="1.0" encoding="utf-8"?>
<sst xmlns="http://schemas.openxmlformats.org/spreadsheetml/2006/main" count="37" uniqueCount="32">
  <si>
    <t>IMT turto grupes pavadinimas</t>
  </si>
  <si>
    <t>IT grupės kodas</t>
  </si>
  <si>
    <t>Mato vienetai</t>
  </si>
  <si>
    <t>Kiekis</t>
  </si>
  <si>
    <t>PD</t>
  </si>
  <si>
    <t>Projektavimo darbai</t>
  </si>
  <si>
    <t>vnt.</t>
  </si>
  <si>
    <t>kompl.</t>
  </si>
  <si>
    <t>Oro linija ant gelžbetoninių atramų</t>
  </si>
  <si>
    <t>km</t>
  </si>
  <si>
    <t>kW</t>
  </si>
  <si>
    <t>Mano vnt.</t>
  </si>
  <si>
    <t>3f kompl.</t>
  </si>
  <si>
    <t>m2</t>
  </si>
  <si>
    <t>m</t>
  </si>
  <si>
    <t>m3</t>
  </si>
  <si>
    <t>110 kV Viengrandžių G/B tarpinių atramų demontavimo darbai</t>
  </si>
  <si>
    <t>Kaina iš viso, EUR be PVM</t>
  </si>
  <si>
    <t>Pasiūlymo kaina be PVM, EUR</t>
  </si>
  <si>
    <t>PVM suma, EUR</t>
  </si>
  <si>
    <t>Pasiūlymo kaina su PVM, EUR</t>
  </si>
  <si>
    <t>t</t>
  </si>
  <si>
    <t>Darbo užmokestis ir pridėtinės išlaidos, EUR be PVM</t>
  </si>
  <si>
    <t>Mašinų ir mechanizmų darbas, EUR be PVM</t>
  </si>
  <si>
    <t>Medžiagos ir gaminiai, EUR be PVM</t>
  </si>
  <si>
    <t>Projektas</t>
  </si>
  <si>
    <r>
      <rPr>
        <b/>
        <sz val="11"/>
        <color theme="1"/>
        <rFont val="Calibri"/>
        <family val="2"/>
        <scheme val="minor"/>
      </rPr>
      <t>Pastabos Rangovui:</t>
    </r>
    <r>
      <rPr>
        <sz val="11"/>
        <color theme="1"/>
        <rFont val="Calibri"/>
        <family val="2"/>
        <scheme val="minor"/>
      </rPr>
      <t xml:space="preserve">
1. Jei, remiantis techninia užduotimi, tam tikrų medžiagų, gaminių ar darbų, nurodytų darbų žiniaraštyje, nereikia, atitinkamoje eilutėje būtina įrašyti „0,00 Eur“.
2. Įsivertinti ir užtikrinti, kad pasiūlymas apimtų visus tehninė užduotyje  nurodytus darbus, medžiagas bei gaminius.
3. Pažymime, kad darbų žiniaraštyje pateiktos eilutės yra skirtos tik pasiūlymo kainai apskaičiuoti ir vertinti, todėl jos turi būti užpildytos teisingai.</t>
    </r>
  </si>
  <si>
    <t>110 kV Viengrandės oro linijos (OL) laidų demontavimo darbai (3 laidai)</t>
  </si>
  <si>
    <t>1.4</t>
  </si>
  <si>
    <t>110 kV OL Kalveliai-Ašmena demontavimo darbai</t>
  </si>
  <si>
    <t>110 kV Viengrandžių G/B inkarinių/kapinių atramų demontavimo darbai</t>
  </si>
  <si>
    <t>110 kV Viengrandės oro linijos (OL) žaibosaugos troso (ŽT) demontavimo darbai (1 trosas)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</si>
</sst>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 #,##0.00_-;_-* &quot;-&quot;??_-;_-@_-"/>
    <numFmt numFmtId="165" formatCode="0000"/>
    <numFmt numFmtId="166" formatCode="#,##0.00_ ;\-#,##0.00\ "/>
    <numFmt numFmtId="167" formatCode="0.000"/>
  </numFmts>
  <fonts count="16" x14ac:knownFonts="1">
    <font>
      <sz val="11"/>
      <color theme="1"/>
      <name val="Calibri"/>
      <family val="2"/>
      <charset val="186"/>
      <scheme val="minor"/>
    </font>
    <font>
      <sz val="11"/>
      <color theme="1"/>
      <name val="Calibri"/>
      <family val="2"/>
      <scheme val="minor"/>
    </font>
    <font>
      <sz val="10"/>
      <name val="Arial"/>
      <family val="2"/>
      <charset val="186"/>
    </font>
    <font>
      <sz val="10"/>
      <color theme="1"/>
      <name val="Arial"/>
      <family val="2"/>
      <charset val="186"/>
    </font>
    <font>
      <sz val="11"/>
      <color theme="1"/>
      <name val="Calibri"/>
      <family val="2"/>
      <charset val="186"/>
      <scheme val="minor"/>
    </font>
    <font>
      <sz val="11"/>
      <name val="Trebuchet MS"/>
      <family val="2"/>
      <charset val="186"/>
    </font>
    <font>
      <sz val="11"/>
      <color theme="1"/>
      <name val="Trebuchet MS"/>
      <family val="2"/>
      <charset val="186"/>
    </font>
    <font>
      <b/>
      <sz val="11"/>
      <color theme="1"/>
      <name val="Calibri"/>
      <family val="2"/>
      <charset val="186"/>
      <scheme val="minor"/>
    </font>
    <font>
      <sz val="11"/>
      <color theme="0"/>
      <name val="Calibri"/>
      <family val="2"/>
      <charset val="186"/>
      <scheme val="minor"/>
    </font>
    <font>
      <b/>
      <sz val="11"/>
      <color theme="1"/>
      <name val="Calibri"/>
      <family val="2"/>
      <scheme val="minor"/>
    </font>
    <font>
      <sz val="11"/>
      <color theme="1"/>
      <name val="Calibri"/>
      <family val="2"/>
      <scheme val="minor"/>
    </font>
    <font>
      <sz val="11"/>
      <name val="Calibri"/>
      <family val="2"/>
      <scheme val="minor"/>
    </font>
    <font>
      <b/>
      <sz val="11"/>
      <name val="Calibri"/>
      <family val="2"/>
      <scheme val="minor"/>
    </font>
    <font>
      <b/>
      <sz val="11"/>
      <color theme="0"/>
      <name val="Calibri"/>
      <family val="2"/>
      <scheme val="minor"/>
    </font>
    <font>
      <b/>
      <sz val="11"/>
      <color theme="9" tint="-0.499984740745262"/>
      <name val="Trebuchet MS"/>
      <family val="2"/>
    </font>
    <font>
      <sz val="8"/>
      <name val="Calibri"/>
      <family val="2"/>
      <charset val="186"/>
      <scheme val="minor"/>
    </font>
  </fonts>
  <fills count="9">
    <fill>
      <patternFill patternType="none"/>
    </fill>
    <fill>
      <patternFill patternType="gray125"/>
    </fill>
    <fill>
      <patternFill patternType="solid">
        <fgColor theme="0"/>
        <bgColor indexed="64"/>
      </patternFill>
    </fill>
    <fill>
      <patternFill patternType="solid">
        <fgColor theme="4"/>
      </patternFill>
    </fill>
    <fill>
      <patternFill patternType="solid">
        <fgColor theme="4" tint="0.79998168889431442"/>
        <bgColor indexed="65"/>
      </patternFill>
    </fill>
    <fill>
      <patternFill patternType="solid">
        <fgColor theme="9"/>
      </patternFill>
    </fill>
    <fill>
      <patternFill patternType="solid">
        <fgColor theme="9" tint="0.79998168889431442"/>
        <bgColor indexed="65"/>
      </patternFill>
    </fill>
    <fill>
      <patternFill patternType="solid">
        <fgColor theme="9" tint="0.79998168889431442"/>
        <bgColor indexed="64"/>
      </patternFill>
    </fill>
    <fill>
      <patternFill patternType="solid">
        <fgColor rgb="FF92D050"/>
        <bgColor indexed="64"/>
      </patternFill>
    </fill>
  </fills>
  <borders count="17">
    <border>
      <left/>
      <right/>
      <top/>
      <bottom/>
      <diagonal/>
    </border>
    <border>
      <left/>
      <right/>
      <top style="thin">
        <color theme="4"/>
      </top>
      <bottom style="double">
        <color theme="4"/>
      </bottom>
      <diagonal/>
    </border>
    <border>
      <left style="hair">
        <color indexed="64"/>
      </left>
      <right style="hair">
        <color indexed="64"/>
      </right>
      <top style="hair">
        <color indexed="64"/>
      </top>
      <bottom style="hair">
        <color indexed="64"/>
      </bottom>
      <diagonal/>
    </border>
    <border>
      <left/>
      <right/>
      <top style="double">
        <color theme="4"/>
      </top>
      <bottom/>
      <diagonal/>
    </border>
    <border>
      <left/>
      <right/>
      <top/>
      <bottom style="thin">
        <color theme="4"/>
      </bottom>
      <diagonal/>
    </border>
    <border>
      <left style="thin">
        <color theme="9" tint="-0.24994659260841701"/>
      </left>
      <right style="thin">
        <color theme="9" tint="-0.24994659260841701"/>
      </right>
      <top style="thin">
        <color theme="9" tint="-0.24994659260841701"/>
      </top>
      <bottom style="thin">
        <color theme="9" tint="-0.24994659260841701"/>
      </bottom>
      <diagonal/>
    </border>
    <border>
      <left/>
      <right/>
      <top style="thin">
        <color theme="9" tint="-0.24994659260841701"/>
      </top>
      <bottom style="double">
        <color theme="9" tint="-0.24994659260841701"/>
      </bottom>
      <diagonal/>
    </border>
    <border>
      <left/>
      <right/>
      <top/>
      <bottom style="double">
        <color theme="9" tint="-0.24994659260841701"/>
      </bottom>
      <diagonal/>
    </border>
    <border>
      <left style="thin">
        <color theme="4"/>
      </left>
      <right/>
      <top style="double">
        <color theme="9" tint="-0.24994659260841701"/>
      </top>
      <bottom/>
      <diagonal/>
    </border>
    <border>
      <left/>
      <right/>
      <top style="double">
        <color theme="9" tint="-0.24994659260841701"/>
      </top>
      <bottom/>
      <diagonal/>
    </border>
    <border>
      <left/>
      <right style="thin">
        <color theme="4"/>
      </right>
      <top style="double">
        <color theme="9" tint="-0.24994659260841701"/>
      </top>
      <bottom/>
      <diagonal/>
    </border>
    <border>
      <left style="thin">
        <color theme="4"/>
      </left>
      <right style="thin">
        <color theme="4"/>
      </right>
      <top style="double">
        <color theme="9" tint="-0.24994659260841701"/>
      </top>
      <bottom/>
      <diagonal/>
    </border>
    <border>
      <left/>
      <right/>
      <top style="thin">
        <color theme="9" tint="-0.24994659260841701"/>
      </top>
      <bottom/>
      <diagonal/>
    </border>
    <border>
      <left style="thin">
        <color theme="9" tint="-0.24994659260841701"/>
      </left>
      <right/>
      <top style="thin">
        <color theme="9" tint="-0.24994659260841701"/>
      </top>
      <bottom style="thin">
        <color theme="9" tint="-0.24994659260841701"/>
      </bottom>
      <diagonal/>
    </border>
    <border>
      <left style="thin">
        <color theme="4"/>
      </left>
      <right style="thin">
        <color theme="4"/>
      </right>
      <top/>
      <bottom style="double">
        <color theme="9" tint="-0.24994659260841701"/>
      </bottom>
      <diagonal/>
    </border>
    <border>
      <left style="double">
        <color theme="9" tint="-0.24994659260841701"/>
      </left>
      <right style="double">
        <color theme="9" tint="-0.24994659260841701"/>
      </right>
      <top style="double">
        <color theme="9" tint="-0.24994659260841701"/>
      </top>
      <bottom style="double">
        <color theme="9" tint="-0.24994659260841701"/>
      </bottom>
      <diagonal/>
    </border>
    <border>
      <left style="double">
        <color theme="9" tint="-0.24994659260841701"/>
      </left>
      <right style="double">
        <color theme="9" tint="-0.24994659260841701"/>
      </right>
      <top/>
      <bottom style="double">
        <color theme="9" tint="-0.24994659260841701"/>
      </bottom>
      <diagonal/>
    </border>
  </borders>
  <cellStyleXfs count="10">
    <xf numFmtId="0" fontId="0" fillId="0" borderId="0"/>
    <xf numFmtId="0" fontId="2" fillId="0" borderId="0"/>
    <xf numFmtId="0" fontId="3" fillId="0" borderId="0"/>
    <xf numFmtId="0" fontId="2" fillId="0" borderId="0"/>
    <xf numFmtId="0" fontId="7" fillId="0" borderId="1" applyNumberFormat="0" applyFill="0" applyAlignment="0" applyProtection="0"/>
    <xf numFmtId="0" fontId="4" fillId="4" borderId="0" applyNumberFormat="0" applyBorder="0" applyAlignment="0" applyProtection="0"/>
    <xf numFmtId="165" fontId="8" fillId="3" borderId="2" applyAlignment="0">
      <alignment horizontal="center" vertical="center" wrapText="1"/>
    </xf>
    <xf numFmtId="0" fontId="8" fillId="5" borderId="0" applyNumberFormat="0" applyBorder="0" applyAlignment="0" applyProtection="0"/>
    <xf numFmtId="0" fontId="4" fillId="6" borderId="0" applyNumberFormat="0" applyBorder="0" applyAlignment="0" applyProtection="0"/>
    <xf numFmtId="164" fontId="4" fillId="0" borderId="0" applyFont="0" applyFill="0" applyBorder="0" applyAlignment="0" applyProtection="0"/>
  </cellStyleXfs>
  <cellXfs count="54">
    <xf numFmtId="0" fontId="0" fillId="0" borderId="0" xfId="0"/>
    <xf numFmtId="0" fontId="0" fillId="0" borderId="0" xfId="0" applyAlignment="1">
      <alignment horizontal="center" vertical="center"/>
    </xf>
    <xf numFmtId="0" fontId="6" fillId="2" borderId="0" xfId="0" applyFont="1" applyFill="1" applyAlignment="1" applyProtection="1">
      <alignment horizontal="left" vertical="center"/>
      <protection locked="0"/>
    </xf>
    <xf numFmtId="0" fontId="6" fillId="0" borderId="0" xfId="0" applyFont="1" applyAlignment="1" applyProtection="1">
      <alignment horizontal="left" vertical="center"/>
      <protection locked="0"/>
    </xf>
    <xf numFmtId="0" fontId="6" fillId="2" borderId="0" xfId="0" applyFont="1" applyFill="1" applyAlignment="1" applyProtection="1">
      <alignment horizontal="center" vertical="center"/>
      <protection locked="0"/>
    </xf>
    <xf numFmtId="0" fontId="6" fillId="0" borderId="0" xfId="0" applyFont="1" applyAlignment="1" applyProtection="1">
      <alignment horizontal="center" vertical="center"/>
      <protection locked="0"/>
    </xf>
    <xf numFmtId="0" fontId="0" fillId="0" borderId="0" xfId="0" applyProtection="1">
      <protection locked="0"/>
    </xf>
    <xf numFmtId="0" fontId="0" fillId="2" borderId="0" xfId="0" applyFill="1" applyProtection="1">
      <protection locked="0"/>
    </xf>
    <xf numFmtId="0" fontId="0" fillId="0" borderId="0" xfId="0" applyAlignment="1" applyProtection="1">
      <alignment horizontal="center" vertical="center"/>
      <protection locked="0"/>
    </xf>
    <xf numFmtId="165" fontId="9" fillId="7" borderId="0" xfId="5" applyNumberFormat="1" applyFont="1" applyFill="1" applyBorder="1" applyAlignment="1" applyProtection="1">
      <alignment horizontal="right" vertical="center"/>
    </xf>
    <xf numFmtId="0" fontId="12" fillId="6" borderId="14" xfId="8" applyFont="1" applyBorder="1" applyAlignment="1" applyProtection="1">
      <alignment horizontal="center" vertical="center" wrapText="1"/>
    </xf>
    <xf numFmtId="0" fontId="12" fillId="6" borderId="7" xfId="8" applyFont="1" applyBorder="1" applyAlignment="1" applyProtection="1">
      <alignment horizontal="center" vertical="center"/>
    </xf>
    <xf numFmtId="0" fontId="12" fillId="6" borderId="7" xfId="8" applyFont="1" applyBorder="1" applyAlignment="1" applyProtection="1">
      <alignment horizontal="center" vertical="center" wrapText="1"/>
    </xf>
    <xf numFmtId="165" fontId="13" fillId="5" borderId="8" xfId="7" applyNumberFormat="1" applyFont="1" applyBorder="1" applyAlignment="1" applyProtection="1">
      <alignment horizontal="center" vertical="center" wrapText="1"/>
    </xf>
    <xf numFmtId="0" fontId="13" fillId="5" borderId="9" xfId="7" applyFont="1" applyBorder="1" applyAlignment="1" applyProtection="1">
      <alignment horizontal="left" vertical="center" wrapText="1"/>
    </xf>
    <xf numFmtId="166" fontId="8" fillId="5" borderId="11" xfId="7" applyNumberFormat="1" applyBorder="1" applyAlignment="1" applyProtection="1">
      <alignment horizontal="right" vertical="center" wrapText="1"/>
    </xf>
    <xf numFmtId="165" fontId="10" fillId="2" borderId="5" xfId="4" applyNumberFormat="1" applyFont="1" applyFill="1" applyBorder="1" applyAlignment="1" applyProtection="1">
      <alignment horizontal="center" vertical="center" wrapText="1"/>
    </xf>
    <xf numFmtId="0" fontId="11" fillId="2" borderId="5" xfId="4" applyFont="1" applyFill="1" applyBorder="1" applyAlignment="1" applyProtection="1">
      <alignment horizontal="left" vertical="center"/>
    </xf>
    <xf numFmtId="165" fontId="13" fillId="8" borderId="5" xfId="7" applyNumberFormat="1" applyFont="1" applyFill="1" applyBorder="1" applyAlignment="1" applyProtection="1">
      <alignment horizontal="center" vertical="center" wrapText="1"/>
    </xf>
    <xf numFmtId="0" fontId="13" fillId="8" borderId="5" xfId="7" applyFont="1" applyFill="1" applyBorder="1" applyAlignment="1" applyProtection="1">
      <alignment horizontal="left" vertical="center"/>
    </xf>
    <xf numFmtId="0" fontId="11" fillId="2" borderId="5" xfId="4" applyFont="1" applyFill="1" applyBorder="1" applyAlignment="1" applyProtection="1">
      <alignment horizontal="left" vertical="center" wrapText="1"/>
    </xf>
    <xf numFmtId="165" fontId="11" fillId="2" borderId="5" xfId="4" applyNumberFormat="1" applyFont="1" applyFill="1" applyBorder="1" applyAlignment="1" applyProtection="1">
      <alignment horizontal="center" vertical="center" wrapText="1"/>
    </xf>
    <xf numFmtId="165" fontId="9" fillId="7" borderId="12" xfId="5" applyNumberFormat="1" applyFont="1" applyFill="1" applyBorder="1" applyAlignment="1" applyProtection="1">
      <alignment horizontal="right" vertical="center"/>
    </xf>
    <xf numFmtId="0" fontId="5" fillId="0" borderId="0" xfId="0" applyFont="1" applyAlignment="1" applyProtection="1">
      <alignment horizontal="right" wrapText="1"/>
      <protection locked="0"/>
    </xf>
    <xf numFmtId="0" fontId="5" fillId="2" borderId="0" xfId="0" applyFont="1" applyFill="1" applyAlignment="1" applyProtection="1">
      <alignment horizontal="right" wrapText="1"/>
      <protection locked="0"/>
    </xf>
    <xf numFmtId="0" fontId="5" fillId="0" borderId="0" xfId="0" applyFont="1" applyAlignment="1" applyProtection="1">
      <alignment horizontal="center" wrapText="1"/>
      <protection locked="0"/>
    </xf>
    <xf numFmtId="0" fontId="8" fillId="5" borderId="10" xfId="7" applyBorder="1" applyAlignment="1" applyProtection="1">
      <alignment horizontal="center" vertical="center" wrapText="1"/>
    </xf>
    <xf numFmtId="2" fontId="5" fillId="0" borderId="0" xfId="0" applyNumberFormat="1" applyFont="1" applyAlignment="1" applyProtection="1">
      <alignment horizontal="right" wrapText="1"/>
      <protection locked="0"/>
    </xf>
    <xf numFmtId="0" fontId="5" fillId="2" borderId="0" xfId="0" applyFont="1" applyFill="1" applyAlignment="1" applyProtection="1">
      <alignment horizontal="center" wrapText="1"/>
      <protection locked="0"/>
    </xf>
    <xf numFmtId="2" fontId="5" fillId="0" borderId="0" xfId="9" applyNumberFormat="1" applyFont="1" applyAlignment="1" applyProtection="1">
      <alignment horizontal="right" wrapText="1"/>
      <protection locked="0"/>
    </xf>
    <xf numFmtId="2" fontId="5" fillId="2" borderId="0" xfId="9" applyNumberFormat="1" applyFont="1" applyFill="1" applyAlignment="1" applyProtection="1">
      <alignment horizontal="right" wrapText="1"/>
      <protection locked="0"/>
    </xf>
    <xf numFmtId="0" fontId="11" fillId="2" borderId="5" xfId="4" applyFont="1" applyFill="1" applyBorder="1" applyAlignment="1" applyProtection="1">
      <alignment horizontal="center" vertical="center" wrapText="1"/>
    </xf>
    <xf numFmtId="0" fontId="8" fillId="8" borderId="5" xfId="7" applyFill="1" applyBorder="1" applyAlignment="1" applyProtection="1">
      <alignment horizontal="right" vertical="center" wrapText="1"/>
    </xf>
    <xf numFmtId="2" fontId="12" fillId="6" borderId="7" xfId="8" applyNumberFormat="1" applyFont="1" applyBorder="1" applyAlignment="1" applyProtection="1">
      <alignment horizontal="center" vertical="center" wrapText="1"/>
    </xf>
    <xf numFmtId="2" fontId="8" fillId="5" borderId="11" xfId="9" applyNumberFormat="1" applyFont="1" applyFill="1" applyBorder="1" applyAlignment="1" applyProtection="1">
      <alignment vertical="center" wrapText="1"/>
    </xf>
    <xf numFmtId="1" fontId="11" fillId="2" borderId="5" xfId="9" applyNumberFormat="1" applyFont="1" applyFill="1" applyBorder="1" applyAlignment="1" applyProtection="1">
      <alignment horizontal="center" vertical="center" wrapText="1"/>
      <protection locked="0"/>
    </xf>
    <xf numFmtId="1" fontId="8" fillId="8" borderId="5" xfId="9" applyNumberFormat="1" applyFont="1" applyFill="1" applyBorder="1" applyAlignment="1" applyProtection="1">
      <alignment horizontal="center" vertical="center" wrapText="1"/>
    </xf>
    <xf numFmtId="166" fontId="8" fillId="5" borderId="8" xfId="7" applyNumberFormat="1" applyBorder="1" applyAlignment="1" applyProtection="1">
      <alignment horizontal="center" vertical="center" wrapText="1"/>
    </xf>
    <xf numFmtId="166" fontId="11" fillId="2" borderId="13" xfId="4" applyNumberFormat="1" applyFont="1" applyFill="1" applyBorder="1" applyAlignment="1" applyProtection="1">
      <alignment horizontal="center" vertical="center" wrapText="1"/>
    </xf>
    <xf numFmtId="166" fontId="8" fillId="8" borderId="13" xfId="7" applyNumberFormat="1" applyFill="1" applyBorder="1" applyAlignment="1" applyProtection="1">
      <alignment horizontal="center" vertical="center" wrapText="1"/>
    </xf>
    <xf numFmtId="2" fontId="9" fillId="7" borderId="6" xfId="5" applyNumberFormat="1" applyFont="1" applyFill="1" applyBorder="1" applyAlignment="1" applyProtection="1">
      <alignment horizontal="center" vertical="center" wrapText="1"/>
    </xf>
    <xf numFmtId="2" fontId="13" fillId="5" borderId="15" xfId="7" applyNumberFormat="1" applyFont="1" applyBorder="1" applyAlignment="1" applyProtection="1">
      <alignment horizontal="center" vertical="center" wrapText="1"/>
    </xf>
    <xf numFmtId="2" fontId="13" fillId="5" borderId="16" xfId="7" applyNumberFormat="1" applyFont="1" applyBorder="1" applyAlignment="1" applyProtection="1">
      <alignment horizontal="center" vertical="center" wrapText="1"/>
    </xf>
    <xf numFmtId="166" fontId="11" fillId="2" borderId="5" xfId="4" applyNumberFormat="1" applyFont="1" applyFill="1" applyBorder="1" applyAlignment="1" applyProtection="1">
      <alignment horizontal="center" vertical="center" wrapText="1"/>
      <protection locked="0"/>
    </xf>
    <xf numFmtId="166" fontId="11" fillId="2" borderId="13" xfId="4" applyNumberFormat="1" applyFont="1" applyFill="1" applyBorder="1" applyAlignment="1" applyProtection="1">
      <alignment horizontal="center" vertical="center" wrapText="1"/>
      <protection locked="0"/>
    </xf>
    <xf numFmtId="166" fontId="8" fillId="8" borderId="5" xfId="7" applyNumberFormat="1" applyFill="1" applyBorder="1" applyAlignment="1" applyProtection="1">
      <alignment horizontal="center" vertical="center" wrapText="1"/>
    </xf>
    <xf numFmtId="167" fontId="11" fillId="2" borderId="5" xfId="9" applyNumberFormat="1" applyFont="1" applyFill="1" applyBorder="1" applyAlignment="1" applyProtection="1">
      <alignment horizontal="center" vertical="center" wrapText="1"/>
      <protection locked="0"/>
    </xf>
    <xf numFmtId="0" fontId="5" fillId="0" borderId="0" xfId="0" applyFont="1" applyAlignment="1" applyProtection="1">
      <alignment horizontal="center" wrapText="1"/>
      <protection locked="0"/>
    </xf>
    <xf numFmtId="0" fontId="7" fillId="2" borderId="6" xfId="4" applyFill="1" applyBorder="1" applyAlignment="1" applyProtection="1">
      <alignment horizontal="center"/>
      <protection locked="0"/>
    </xf>
    <xf numFmtId="0" fontId="0" fillId="2" borderId="0" xfId="5" applyFont="1" applyFill="1" applyBorder="1" applyAlignment="1" applyProtection="1">
      <alignment horizontal="center" vertical="center"/>
      <protection locked="0"/>
    </xf>
    <xf numFmtId="0" fontId="14" fillId="2" borderId="4" xfId="0" applyFont="1" applyFill="1" applyBorder="1" applyAlignment="1" applyProtection="1">
      <alignment horizontal="center" vertical="center"/>
      <protection locked="0"/>
    </xf>
    <xf numFmtId="0" fontId="6" fillId="2" borderId="3" xfId="0" applyFont="1" applyFill="1" applyBorder="1" applyAlignment="1" applyProtection="1">
      <alignment horizontal="center" vertical="center"/>
      <protection locked="0"/>
    </xf>
    <xf numFmtId="0" fontId="10" fillId="2" borderId="0" xfId="0" applyFont="1" applyFill="1" applyAlignment="1">
      <alignment horizontal="left" wrapText="1"/>
    </xf>
    <xf numFmtId="0" fontId="0" fillId="2" borderId="0" xfId="0" applyFill="1" applyAlignment="1">
      <alignment horizontal="left" wrapText="1"/>
    </xf>
  </cellXfs>
  <cellStyles count="10">
    <cellStyle name="20% - Accent1" xfId="5" builtinId="30"/>
    <cellStyle name="20% - Accent6" xfId="8" builtinId="50"/>
    <cellStyle name="Accent6" xfId="7" builtinId="49"/>
    <cellStyle name="Comma" xfId="9" builtinId="3"/>
    <cellStyle name="Normal" xfId="0" builtinId="0"/>
    <cellStyle name="Normal 2" xfId="1" xr:uid="{00000000-0005-0000-0000-000001000000}"/>
    <cellStyle name="Normal 2 2" xfId="2" xr:uid="{00000000-0005-0000-0000-000002000000}"/>
    <cellStyle name="Normal 2 2 2" xfId="3" xr:uid="{00000000-0005-0000-0000-000003000000}"/>
    <cellStyle name="Style 1" xfId="6" xr:uid="{D5C8A114-4FBE-46FF-A712-9C0B88FE155F}"/>
    <cellStyle name="Total" xfId="4" builtinId="25"/>
  </cellStyles>
  <dxfs count="14">
    <dxf>
      <font>
        <b val="0"/>
        <charset val="186"/>
      </font>
      <alignment horizontal="center" vertical="center" textRotation="0" wrapText="0" indent="0" justifyLastLine="0" shrinkToFit="0" readingOrder="0"/>
    </dxf>
    <dxf>
      <font>
        <b val="0"/>
        <charset val="186"/>
      </font>
      <alignment horizontal="center" vertical="center" textRotation="0" wrapText="0" indent="0" justifyLastLine="0" shrinkToFit="0" readingOrder="0"/>
    </dxf>
    <dxf>
      <font>
        <sz val="11"/>
      </font>
      <alignment horizontal="center" vertical="center" textRotation="0" wrapText="1" indent="0" justifyLastLine="0" shrinkToFit="0" readingOrder="0"/>
      <protection locked="1" hidden="0"/>
    </dxf>
    <dxf>
      <protection locked="0" hidden="0"/>
    </dxf>
    <dxf>
      <font>
        <sz val="11"/>
      </font>
      <alignment textRotation="0" wrapText="1" indent="0" justifyLastLine="0" shrinkToFit="0" readingOrder="0"/>
      <protection locked="0" hidden="0"/>
    </dxf>
    <dxf>
      <font>
        <sz val="11"/>
      </font>
      <alignment textRotation="0" wrapText="1" indent="0" justifyLastLine="0" shrinkToFit="0" readingOrder="0"/>
      <protection locked="0" hidden="0"/>
    </dxf>
    <dxf>
      <font>
        <sz val="11"/>
      </font>
      <numFmt numFmtId="2" formatCode="0.00"/>
      <alignment textRotation="0" wrapText="1" indent="0" justifyLastLine="0" shrinkToFit="0" readingOrder="0"/>
      <protection locked="0" hidden="0"/>
    </dxf>
    <dxf>
      <font>
        <sz val="11"/>
      </font>
      <alignment textRotation="0" wrapText="1" indent="0" justifyLastLine="0" shrinkToFit="0" readingOrder="0"/>
      <protection locked="1" hidden="0"/>
    </dxf>
    <dxf>
      <font>
        <sz val="11"/>
      </font>
      <protection locked="1" hidden="0"/>
    </dxf>
    <dxf>
      <font>
        <sz val="11"/>
      </font>
      <protection locked="1" hidden="0"/>
    </dxf>
    <dxf>
      <border outline="0">
        <left style="thin">
          <color theme="9" tint="-0.24994659260841701"/>
        </left>
        <right style="thin">
          <color theme="9" tint="-0.24994659260841701"/>
        </right>
        <top style="double">
          <color theme="9" tint="-0.24994659260841701"/>
        </top>
        <bottom style="thin">
          <color theme="9" tint="-0.24994659260841701"/>
        </bottom>
      </border>
    </dxf>
    <dxf>
      <font>
        <sz val="11"/>
        <family val="2"/>
      </font>
      <protection locked="0" hidden="0"/>
    </dxf>
    <dxf>
      <border outline="0">
        <bottom style="double">
          <color theme="9" tint="-0.24994659260841701"/>
        </bottom>
      </border>
    </dxf>
    <dxf>
      <font>
        <b/>
        <i val="0"/>
        <strike val="0"/>
        <condense val="0"/>
        <extend val="0"/>
        <outline val="0"/>
        <shadow val="0"/>
        <u val="none"/>
        <vertAlign val="baseline"/>
        <sz val="11"/>
        <color auto="1"/>
        <name val="Calibri"/>
        <family val="2"/>
        <scheme val="minor"/>
      </font>
      <alignment horizontal="center" vertical="center" textRotation="0" wrapText="1" indent="0" justifyLastLine="0" shrinkToFit="0" readingOrder="0"/>
      <protection locked="1" hidden="0"/>
    </dxf>
  </dxfs>
  <tableStyles count="0" defaultTableStyle="TableStyleMedium2" defaultPivotStyle="PivotStyleLight16"/>
  <colors>
    <mruColors>
      <color rgb="FFDE529B"/>
      <color rgb="FF94EE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1BDA3FF-0E55-4D60-90BC-AD700C37B283}" name="Table142" displayName="Table142" ref="B10:I20" totalsRowShown="0" headerRowDxfId="13" dataDxfId="11" headerRowBorderDxfId="12" tableBorderDxfId="10">
  <autoFilter ref="B10:I20" xr:uid="{A1BDA3FF-0E55-4D60-90BC-AD700C37B283}"/>
  <tableColumns count="8">
    <tableColumn id="2" xr3:uid="{8E8CEC7A-303D-4B1D-AB3B-BCBA49CF63CF}" name="IT grupės kodas" dataDxfId="9"/>
    <tableColumn id="3" xr3:uid="{CB33F671-B232-488F-BA93-150AD6D54A04}" name="IMT turto grupes pavadinimas" dataDxfId="8"/>
    <tableColumn id="4" xr3:uid="{550FAFB7-8979-40D3-8C76-CC9FDC792E5A}" name="Mato vienetai" dataDxfId="7"/>
    <tableColumn id="5" xr3:uid="{3440DAF9-7AD9-4A5C-8690-72462F2ECA24}" name="Kiekis" dataDxfId="6" dataCellStyle="Comma"/>
    <tableColumn id="6" xr3:uid="{D38E74C7-48BC-4989-88A4-E12E25B77A3D}" name="Medžiagos ir gaminiai, EUR be PVM" dataDxfId="5"/>
    <tableColumn id="7" xr3:uid="{0F0D6198-CBD1-402B-8C1A-26E688B24B67}" name="Mašinų ir mechanizmų darbas, EUR be PVM" dataDxfId="4"/>
    <tableColumn id="1" xr3:uid="{35A6F31A-4997-47DF-86A5-42719049F3F9}" name="Darbo užmokestis ir pridėtinės išlaidos, EUR be PVM" dataDxfId="3"/>
    <tableColumn id="10" xr3:uid="{F6E516AA-A7E6-4C9B-B5C2-52880E3F92B8}" name="Kaina iš viso, EUR be PVM" dataDxfId="2"/>
  </tableColumns>
  <tableStyleInfo name="TableStyleMedium20"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63AB34CB-1753-4945-9532-C658F7E2A647}" name="Table4" displayName="Table4" ref="A2:A18" totalsRowShown="0" dataDxfId="1">
  <autoFilter ref="A2:A18" xr:uid="{63AB34CB-1753-4945-9532-C658F7E2A647}"/>
  <tableColumns count="1">
    <tableColumn id="1" xr3:uid="{31624445-FA9C-4657-8827-D91061EA6EA4}" name="Mano vnt."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A61A11-7E0A-4E21-9E24-442547565AA0}">
  <dimension ref="B1:I23"/>
  <sheetViews>
    <sheetView tabSelected="1" topLeftCell="C9" workbookViewId="0">
      <selection activeCell="I20" sqref="I20"/>
    </sheetView>
  </sheetViews>
  <sheetFormatPr defaultColWidth="9.109375" defaultRowHeight="14.4" outlineLevelRow="1" x14ac:dyDescent="0.3"/>
  <cols>
    <col min="1" max="1" width="9.109375" style="6"/>
    <col min="2" max="2" width="16.5546875" style="5" customWidth="1"/>
    <col min="3" max="3" width="86.6640625" style="3" customWidth="1"/>
    <col min="4" max="4" width="10.6640625" style="25" customWidth="1"/>
    <col min="5" max="5" width="10.6640625" style="29" customWidth="1"/>
    <col min="6" max="9" width="20.6640625" style="23" customWidth="1"/>
    <col min="10" max="16384" width="9.109375" style="6"/>
  </cols>
  <sheetData>
    <row r="1" spans="2:9" hidden="1" x14ac:dyDescent="0.3"/>
    <row r="2" spans="2:9" ht="19.5" hidden="1" customHeight="1" x14ac:dyDescent="0.3">
      <c r="B2" s="48"/>
      <c r="C2" s="48"/>
      <c r="D2" s="48"/>
      <c r="E2" s="48"/>
      <c r="F2" s="48"/>
      <c r="G2" s="48"/>
      <c r="H2" s="48"/>
      <c r="I2" s="48"/>
    </row>
    <row r="3" spans="2:9" hidden="1" x14ac:dyDescent="0.3">
      <c r="B3" s="49"/>
      <c r="C3" s="49"/>
      <c r="D3" s="49"/>
      <c r="E3" s="49"/>
      <c r="F3" s="49"/>
      <c r="G3" s="49"/>
      <c r="H3" s="49"/>
      <c r="I3" s="49"/>
    </row>
    <row r="4" spans="2:9" s="7" customFormat="1" ht="17.25" hidden="1" customHeight="1" x14ac:dyDescent="0.3">
      <c r="B4" s="4"/>
      <c r="C4" s="2"/>
      <c r="D4" s="28"/>
      <c r="E4" s="30"/>
      <c r="F4" s="24"/>
      <c r="G4" s="24"/>
      <c r="H4" s="24"/>
      <c r="I4" s="24"/>
    </row>
    <row r="5" spans="2:9" s="7" customFormat="1" hidden="1" x14ac:dyDescent="0.3">
      <c r="B5" s="50"/>
      <c r="C5" s="50"/>
      <c r="D5" s="50"/>
      <c r="E5" s="50"/>
      <c r="F5" s="50"/>
      <c r="G5" s="50"/>
      <c r="H5" s="50"/>
      <c r="I5" s="50"/>
    </row>
    <row r="6" spans="2:9" s="7" customFormat="1" ht="19.5" hidden="1" customHeight="1" x14ac:dyDescent="0.3">
      <c r="B6" s="48"/>
      <c r="C6" s="48"/>
      <c r="D6" s="48"/>
      <c r="E6" s="48"/>
      <c r="F6" s="48"/>
      <c r="G6" s="48"/>
      <c r="H6" s="48"/>
      <c r="I6" s="48"/>
    </row>
    <row r="7" spans="2:9" s="7" customFormat="1" ht="17.25" hidden="1" customHeight="1" x14ac:dyDescent="0.3">
      <c r="B7" s="51"/>
      <c r="C7" s="51"/>
      <c r="D7" s="51"/>
      <c r="E7" s="51"/>
      <c r="F7" s="51"/>
      <c r="G7" s="51"/>
      <c r="H7" s="51"/>
      <c r="I7" s="51"/>
    </row>
    <row r="8" spans="2:9" s="7" customFormat="1" ht="14.25" hidden="1" customHeight="1" x14ac:dyDescent="0.3">
      <c r="B8" s="4"/>
      <c r="C8" s="2"/>
      <c r="D8" s="28"/>
      <c r="E8" s="30"/>
      <c r="F8" s="24"/>
      <c r="G8" s="24"/>
      <c r="H8" s="24"/>
      <c r="I8" s="24"/>
    </row>
    <row r="9" spans="2:9" s="7" customFormat="1" ht="14.25" customHeight="1" x14ac:dyDescent="0.3">
      <c r="B9" s="4"/>
      <c r="C9" s="2" t="s">
        <v>29</v>
      </c>
      <c r="D9" s="28"/>
      <c r="E9" s="30"/>
      <c r="F9" s="24"/>
      <c r="G9" s="24"/>
      <c r="H9" s="24"/>
      <c r="I9" s="24"/>
    </row>
    <row r="10" spans="2:9" s="8" customFormat="1" ht="48" customHeight="1" thickBot="1" x14ac:dyDescent="0.35">
      <c r="B10" s="10" t="s">
        <v>1</v>
      </c>
      <c r="C10" s="11" t="s">
        <v>0</v>
      </c>
      <c r="D10" s="12" t="s">
        <v>2</v>
      </c>
      <c r="E10" s="33" t="s">
        <v>3</v>
      </c>
      <c r="F10" s="12" t="s">
        <v>24</v>
      </c>
      <c r="G10" s="12" t="s">
        <v>23</v>
      </c>
      <c r="H10" s="12" t="s">
        <v>22</v>
      </c>
      <c r="I10" s="12" t="s">
        <v>17</v>
      </c>
    </row>
    <row r="11" spans="2:9" s="7" customFormat="1" ht="15" customHeight="1" thickTop="1" x14ac:dyDescent="0.3">
      <c r="B11" s="13" t="s">
        <v>4</v>
      </c>
      <c r="C11" s="14" t="s">
        <v>5</v>
      </c>
      <c r="D11" s="26"/>
      <c r="E11" s="34"/>
      <c r="F11" s="15"/>
      <c r="G11" s="15"/>
      <c r="H11" s="15"/>
      <c r="I11" s="37">
        <f>SUM(I12)</f>
        <v>20000</v>
      </c>
    </row>
    <row r="12" spans="2:9" s="7" customFormat="1" ht="15" customHeight="1" outlineLevel="1" x14ac:dyDescent="0.3">
      <c r="B12" s="16" t="s">
        <v>28</v>
      </c>
      <c r="C12" s="17" t="s">
        <v>25</v>
      </c>
      <c r="D12" s="31" t="s">
        <v>7</v>
      </c>
      <c r="E12" s="35">
        <v>1</v>
      </c>
      <c r="F12" s="43">
        <v>0</v>
      </c>
      <c r="G12" s="43">
        <v>0</v>
      </c>
      <c r="H12" s="44">
        <v>20000</v>
      </c>
      <c r="I12" s="38">
        <f>Table142[[#This Row],[Kiekis]]*(Table142[[#This Row],[Medžiagos ir gaminiai, EUR be PVM]]+Table142[[#This Row],[Mašinų ir mechanizmų darbas, EUR be PVM]]+Table142[[#This Row],[Darbo užmokestis ir pridėtinės išlaidos, EUR be PVM]])</f>
        <v>20000</v>
      </c>
    </row>
    <row r="13" spans="2:9" ht="15" customHeight="1" outlineLevel="1" x14ac:dyDescent="0.3">
      <c r="B13" s="18">
        <v>140010</v>
      </c>
      <c r="C13" s="19" t="s">
        <v>8</v>
      </c>
      <c r="D13" s="32"/>
      <c r="E13" s="36"/>
      <c r="F13" s="45"/>
      <c r="G13" s="45"/>
      <c r="H13" s="45"/>
      <c r="I13" s="39">
        <f>SUM(I14:I17)</f>
        <v>106869.405</v>
      </c>
    </row>
    <row r="14" spans="2:9" ht="15" customHeight="1" outlineLevel="1" x14ac:dyDescent="0.3">
      <c r="B14" s="21">
        <v>140010</v>
      </c>
      <c r="C14" s="20" t="s">
        <v>16</v>
      </c>
      <c r="D14" s="31" t="s">
        <v>7</v>
      </c>
      <c r="E14" s="35">
        <v>28</v>
      </c>
      <c r="F14" s="43">
        <v>0</v>
      </c>
      <c r="G14" s="43">
        <v>800</v>
      </c>
      <c r="H14" s="44">
        <v>300</v>
      </c>
      <c r="I14" s="38">
        <f>Table142[[#This Row],[Kiekis]]*(Table142[[#This Row],[Medžiagos ir gaminiai, EUR be PVM]]+Table142[[#This Row],[Mašinų ir mechanizmų darbas, EUR be PVM]]+Table142[[#This Row],[Darbo užmokestis ir pridėtinės išlaidos, EUR be PVM]])</f>
        <v>30800</v>
      </c>
    </row>
    <row r="15" spans="2:9" ht="15" customHeight="1" outlineLevel="1" x14ac:dyDescent="0.3">
      <c r="B15" s="21">
        <v>140010</v>
      </c>
      <c r="C15" s="20" t="s">
        <v>30</v>
      </c>
      <c r="D15" s="31" t="s">
        <v>7</v>
      </c>
      <c r="E15" s="35">
        <v>5</v>
      </c>
      <c r="F15" s="43">
        <v>0</v>
      </c>
      <c r="G15" s="43">
        <v>2000</v>
      </c>
      <c r="H15" s="44">
        <v>400</v>
      </c>
      <c r="I15" s="38">
        <f>Table142[[#This Row],[Kiekis]]*(Table142[[#This Row],[Medžiagos ir gaminiai, EUR be PVM]]+Table142[[#This Row],[Mašinų ir mechanizmų darbas, EUR be PVM]]+Table142[[#This Row],[Darbo užmokestis ir pridėtinės išlaidos, EUR be PVM]])</f>
        <v>12000</v>
      </c>
    </row>
    <row r="16" spans="2:9" ht="15" customHeight="1" outlineLevel="1" x14ac:dyDescent="0.3">
      <c r="B16" s="21">
        <v>140010</v>
      </c>
      <c r="C16" s="20" t="s">
        <v>27</v>
      </c>
      <c r="D16" s="31" t="s">
        <v>9</v>
      </c>
      <c r="E16" s="46">
        <v>8.7110000000000003</v>
      </c>
      <c r="F16" s="43">
        <v>0</v>
      </c>
      <c r="G16" s="43">
        <v>4000</v>
      </c>
      <c r="H16" s="44">
        <v>1000</v>
      </c>
      <c r="I16" s="38">
        <f>Table142[[#This Row],[Kiekis]]*(Table142[[#This Row],[Medžiagos ir gaminiai, EUR be PVM]]+Table142[[#This Row],[Mašinų ir mechanizmų darbas, EUR be PVM]]+Table142[[#This Row],[Darbo užmokestis ir pridėtinės išlaidos, EUR be PVM]])</f>
        <v>43555</v>
      </c>
    </row>
    <row r="17" spans="2:9" ht="15" customHeight="1" outlineLevel="1" x14ac:dyDescent="0.3">
      <c r="B17" s="21">
        <v>140010</v>
      </c>
      <c r="C17" s="20" t="s">
        <v>31</v>
      </c>
      <c r="D17" s="31" t="s">
        <v>9</v>
      </c>
      <c r="E17" s="46">
        <v>8.7110000000000003</v>
      </c>
      <c r="F17" s="43">
        <v>0</v>
      </c>
      <c r="G17" s="43">
        <v>1884</v>
      </c>
      <c r="H17" s="44">
        <v>471</v>
      </c>
      <c r="I17" s="38">
        <f>Table142[[#This Row],[Kiekis]]*(Table142[[#This Row],[Medžiagos ir gaminiai, EUR be PVM]]+Table142[[#This Row],[Mašinų ir mechanizmų darbas, EUR be PVM]]+Table142[[#This Row],[Darbo užmokestis ir pridėtinės išlaidos, EUR be PVM]])</f>
        <v>20514.405000000002</v>
      </c>
    </row>
    <row r="18" spans="2:9" ht="15" thickBot="1" x14ac:dyDescent="0.35">
      <c r="B18" s="22"/>
      <c r="C18" s="22"/>
      <c r="D18" s="22"/>
      <c r="E18" s="22"/>
      <c r="F18" s="22"/>
      <c r="G18" s="22"/>
      <c r="H18" s="22" t="s">
        <v>18</v>
      </c>
      <c r="I18" s="40">
        <f>I11+I13</f>
        <v>126869.405</v>
      </c>
    </row>
    <row r="19" spans="2:9" ht="15.6" thickTop="1" thickBot="1" x14ac:dyDescent="0.35">
      <c r="B19" s="9"/>
      <c r="C19" s="9"/>
      <c r="D19" s="9"/>
      <c r="E19" s="9"/>
      <c r="F19" s="9"/>
      <c r="G19" s="9"/>
      <c r="H19" s="9" t="s">
        <v>19</v>
      </c>
      <c r="I19" s="41">
        <f>+I18*0.21</f>
        <v>26642.575049999999</v>
      </c>
    </row>
    <row r="20" spans="2:9" ht="15.6" thickTop="1" thickBot="1" x14ac:dyDescent="0.35">
      <c r="B20" s="9"/>
      <c r="C20" s="9"/>
      <c r="D20" s="9"/>
      <c r="E20" s="9"/>
      <c r="F20" s="9"/>
      <c r="G20" s="9"/>
      <c r="H20" s="9" t="s">
        <v>20</v>
      </c>
      <c r="I20" s="42">
        <f t="shared" ref="I20" si="0">+I18+I19</f>
        <v>153511.98005000001</v>
      </c>
    </row>
    <row r="21" spans="2:9" customFormat="1" ht="75" customHeight="1" thickTop="1" x14ac:dyDescent="0.3">
      <c r="B21" s="52" t="s">
        <v>26</v>
      </c>
      <c r="C21" s="53"/>
      <c r="D21" s="53"/>
      <c r="E21" s="53"/>
      <c r="F21" s="53"/>
      <c r="G21" s="53"/>
      <c r="H21" s="53"/>
      <c r="I21" s="53"/>
    </row>
    <row r="22" spans="2:9" ht="45" customHeight="1" x14ac:dyDescent="0.3">
      <c r="E22" s="27"/>
    </row>
    <row r="23" spans="2:9" x14ac:dyDescent="0.3">
      <c r="F23" s="47"/>
      <c r="G23" s="47"/>
      <c r="H23" s="47"/>
      <c r="I23" s="47"/>
    </row>
  </sheetData>
  <sheetProtection algorithmName="SHA-512" hashValue="boKiLcLgDjH+z02QzQBGAbG3c/B0G6rr6qmJOiDL1Mmg5+CPZRmKRKKv3sFkYiAA+FSe6i5FwREeA+3HdaZoeQ==" saltValue="M/FziSz3Jz2vD2xYbXnyLA==" spinCount="100000" sheet="1" formatCells="0" formatColumns="0" formatRows="0" insertColumns="0" insertRows="0" insertHyperlinks="0" deleteColumns="0" deleteRows="0" sort="0" autoFilter="0" pivotTables="0"/>
  <mergeCells count="7">
    <mergeCell ref="F23:I23"/>
    <mergeCell ref="B2:I2"/>
    <mergeCell ref="B3:I3"/>
    <mergeCell ref="B5:I5"/>
    <mergeCell ref="B6:I6"/>
    <mergeCell ref="B7:I7"/>
    <mergeCell ref="B21:I21"/>
  </mergeCells>
  <phoneticPr fontId="15" type="noConversion"/>
  <pageMargins left="0.7" right="0.7" top="0.75" bottom="0.75" header="0.3" footer="0.3"/>
  <tableParts count="1">
    <tablePart r:id="rId1"/>
  </tableParts>
  <extLst>
    <ext xmlns:x14="http://schemas.microsoft.com/office/spreadsheetml/2009/9/main" uri="{CCE6A557-97BC-4b89-ADB6-D9C93CAAB3DF}">
      <x14:dataValidations xmlns:xm="http://schemas.microsoft.com/office/excel/2006/main" disablePrompts="1" count="1">
        <x14:dataValidation type="list" allowBlank="1" showInputMessage="1" showErrorMessage="1" promptTitle="Mano vnt." xr:uid="{25E287ED-2DB1-4C6D-B6F8-863F72BA56D9}">
          <x14:formula1>
            <xm:f>Pagalbinis!$A$3:$A$9</xm:f>
          </x14:formula1>
          <xm:sqref>D12 D14:D17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A8E694-057C-42B6-A4F6-E76FF31A50AC}">
  <sheetPr codeName="Sheet3">
    <tabColor theme="0"/>
  </sheetPr>
  <dimension ref="A2:A18"/>
  <sheetViews>
    <sheetView workbookViewId="0">
      <selection activeCell="K22" sqref="K22"/>
    </sheetView>
  </sheetViews>
  <sheetFormatPr defaultRowHeight="14.4" x14ac:dyDescent="0.3"/>
  <cols>
    <col min="1" max="1" width="11" customWidth="1"/>
  </cols>
  <sheetData>
    <row r="2" spans="1:1" x14ac:dyDescent="0.3">
      <c r="A2" t="s">
        <v>11</v>
      </c>
    </row>
    <row r="3" spans="1:1" x14ac:dyDescent="0.3">
      <c r="A3" s="1" t="s">
        <v>6</v>
      </c>
    </row>
    <row r="4" spans="1:1" x14ac:dyDescent="0.3">
      <c r="A4" s="1" t="s">
        <v>21</v>
      </c>
    </row>
    <row r="5" spans="1:1" x14ac:dyDescent="0.3">
      <c r="A5" s="1" t="s">
        <v>7</v>
      </c>
    </row>
    <row r="6" spans="1:1" x14ac:dyDescent="0.3">
      <c r="A6" s="1" t="s">
        <v>12</v>
      </c>
    </row>
    <row r="7" spans="1:1" x14ac:dyDescent="0.3">
      <c r="A7" s="1" t="s">
        <v>13</v>
      </c>
    </row>
    <row r="8" spans="1:1" x14ac:dyDescent="0.3">
      <c r="A8" s="1" t="s">
        <v>10</v>
      </c>
    </row>
    <row r="9" spans="1:1" x14ac:dyDescent="0.3">
      <c r="A9" s="1" t="s">
        <v>9</v>
      </c>
    </row>
    <row r="10" spans="1:1" x14ac:dyDescent="0.3">
      <c r="A10" s="1" t="s">
        <v>14</v>
      </c>
    </row>
    <row r="11" spans="1:1" x14ac:dyDescent="0.3">
      <c r="A11" s="1" t="s">
        <v>15</v>
      </c>
    </row>
    <row r="12" spans="1:1" x14ac:dyDescent="0.3">
      <c r="A12" s="1"/>
    </row>
    <row r="13" spans="1:1" x14ac:dyDescent="0.3">
      <c r="A13" s="1"/>
    </row>
    <row r="14" spans="1:1" x14ac:dyDescent="0.3">
      <c r="A14" s="1"/>
    </row>
    <row r="15" spans="1:1" x14ac:dyDescent="0.3">
      <c r="A15" s="1"/>
    </row>
    <row r="16" spans="1:1" x14ac:dyDescent="0.3">
      <c r="A16" s="1"/>
    </row>
    <row r="17" spans="1:1" x14ac:dyDescent="0.3">
      <c r="A17" s="1"/>
    </row>
    <row r="18" spans="1:1" x14ac:dyDescent="0.3">
      <c r="A18" s="1"/>
    </row>
  </sheetData>
  <dataValidations disablePrompts="1" count="1">
    <dataValidation allowBlank="1" showInputMessage="1" showErrorMessage="1" promptTitle="Mano vnt." sqref="H12" xr:uid="{78C0F2F7-1C88-4073-A47A-86FC29E87C8A}"/>
  </dataValidations>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kumentas" ma:contentTypeID="0x010100A9180D02356421438B9421886D604B80" ma:contentTypeVersion="4" ma:contentTypeDescription="Kurkite naują dokumentą." ma:contentTypeScope="" ma:versionID="72a33972aa2b8df67171105b5029a879">
  <xsd:schema xmlns:xsd="http://www.w3.org/2001/XMLSchema" xmlns:xs="http://www.w3.org/2001/XMLSchema" xmlns:p="http://schemas.microsoft.com/office/2006/metadata/properties" xmlns:ns2="292d86c2-7f0a-440e-920a-5423323c41f5" targetNamespace="http://schemas.microsoft.com/office/2006/metadata/properties" ma:root="true" ma:fieldsID="5d8bb923b1896cbbfc6ff07a674ab5dc" ns2:_="">
    <xsd:import namespace="292d86c2-7f0a-440e-920a-5423323c41f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92d86c2-7f0a-440e-920a-5423323c41f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B U D A A B Q S w M E F A A C A A g A d 0 d L W t r h m Y y l A A A A 9 w A A A B I A H A B D b 2 5 m a W c v U G F j a 2 F n Z S 5 4 b W w g o h g A K K A U A A A A A A A A A A A A A A A A A A A A A A A A A A A A h Y 8 x D o I w G I W v Q r r T F h g E 8 l M G V 0 h M N M a 1 K R U a o R h a L H d z 8 E h e Q Y y i b o 7 v e 9 / w 3 v 1 6 g 3 z q W u 8 i B 6 N 6 n a E A U + R J L f p K 6 T p D o z 3 6 M c o Z b L g 4 8 V p 6 s 6 x N O p k q Q 4 2 1 5 5 Q Q 5 x x 2 E e 6 H m o S U B u R Q F l v R y I 6 j j 6 z + y 7 7 S x n I t J G K w f 4 1 h I Q 6 i B A f x K s E U y E K h V P p r h P P g Z / s D Y T 2 2 d h w k a 6 1 f 7 I A s E c j 7 B H s A U E s D B B Q A A g A I A H d H S 1 o 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3 R 0 t a K I p H u A 4 A A A A R A A A A E w A c A E Z v c m 1 1 b G F z L 1 N l Y 3 R p b 2 4 x L m 0 g o h g A K K A U A A A A A A A A A A A A A A A A A A A A A A A A A A A A K 0 5 N L s n M z 1 M I h t C G 1 g B Q S w E C L Q A U A A I A C A B 3 R 0 t a 2 u G Z j K U A A A D 3 A A A A E g A A A A A A A A A A A A A A A A A A A A A A Q 2 9 u Z m l n L 1 B h Y 2 t h Z 2 U u e G 1 s U E s B A i 0 A F A A C A A g A d 0 d L W g / K 6 a u k A A A A 6 Q A A A B M A A A A A A A A A A A A A A A A A 8 Q A A A F t D b 2 5 0 Z W 5 0 X 1 R 5 c G V z X S 5 4 b W x Q S w E C L Q A U A A I A C A B 3 R 0 t a 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U 3 r r 0 + E L l U + M U j y W P O k T h Q A A A A A C A A A A A A A D Z g A A w A A A A B A A A A C v u 3 C 9 H e 7 w i m 7 q I U U F 8 v Z t A A A A A A S A A A C g A A A A E A A A A L D g F Q V m 8 E e 9 0 5 m f v 2 B F u G t Q A A A A U A 1 Q 3 5 v X w f E 7 4 v T k B n g 8 L 4 h / 1 n Q f N G o A z Z e S m I 5 0 8 7 m a g j b R R P h 6 7 F + A g e n A W 0 1 D 9 p T 8 E m G 7 3 y 2 7 K 9 P v m E b B w 9 Y / t a m L U R w d f M i U J p Q 3 k + E U A A A A + l i s 0 d x G 0 c r f C L t I N W Z w N a / P 4 9 U = < / 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C23E682-B33C-4BD5-94C5-29EABA5D125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92d86c2-7f0a-440e-920a-5423323c41f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CAC2A2C-45EA-43DA-8BB7-ECF77D2F0F20}">
  <ds:schemaRefs>
    <ds:schemaRef ds:uri="http://schemas.microsoft.com/sharepoint/v3/contenttype/forms"/>
  </ds:schemaRefs>
</ds:datastoreItem>
</file>

<file path=customXml/itemProps3.xml><?xml version="1.0" encoding="utf-8"?>
<ds:datastoreItem xmlns:ds="http://schemas.openxmlformats.org/officeDocument/2006/customXml" ds:itemID="{3EAF5F12-41D3-4153-B67D-4CB2B98D01AE}">
  <ds:schemaRefs>
    <ds:schemaRef ds:uri="http://schemas.microsoft.com/DataMashup"/>
  </ds:schemaRefs>
</ds:datastoreItem>
</file>

<file path=customXml/itemProps4.xml><?xml version="1.0" encoding="utf-8"?>
<ds:datastoreItem xmlns:ds="http://schemas.openxmlformats.org/officeDocument/2006/customXml" ds:itemID="{21DF27A1-A0B8-483B-9598-99A42B50DC61}">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Kalveliai Ašmena</vt:lpstr>
      <vt:lpstr>Pagalbinis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Jurgita Kuprienė</dc:creator>
  <cp:keywords/>
  <dc:description/>
  <cp:lastModifiedBy>Giedrė Visockienė</cp:lastModifiedBy>
  <cp:revision/>
  <dcterms:created xsi:type="dcterms:W3CDTF">2017-01-02T13:37:49Z</dcterms:created>
  <dcterms:modified xsi:type="dcterms:W3CDTF">2025-08-13T06:25:28Z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0x010100A9180D02356421438B9421886D604B80</vt:lpwstr>
  </property>
  <property fmtid="{D5CDD505-2E9C-101B-9397-08002B2CF9AE}" pid="3" name="MSIP_Label_7058e6ed-1f62-4b3b-a413-1541f2aa482f_Enabled">
    <vt:lpwstr>true</vt:lpwstr>
  </property>
  <property fmtid="{D5CDD505-2E9C-101B-9397-08002B2CF9AE}" pid="4" name="MSIP_Label_7058e6ed-1f62-4b3b-a413-1541f2aa482f_SetDate">
    <vt:lpwstr>2025-01-30T13:00:01Z</vt:lpwstr>
  </property>
  <property fmtid="{D5CDD505-2E9C-101B-9397-08002B2CF9AE}" pid="5" name="MSIP_Label_7058e6ed-1f62-4b3b-a413-1541f2aa482f_Method">
    <vt:lpwstr>Privileged</vt:lpwstr>
  </property>
  <property fmtid="{D5CDD505-2E9C-101B-9397-08002B2CF9AE}" pid="6" name="MSIP_Label_7058e6ed-1f62-4b3b-a413-1541f2aa482f_Name">
    <vt:lpwstr>VIEŠA</vt:lpwstr>
  </property>
  <property fmtid="{D5CDD505-2E9C-101B-9397-08002B2CF9AE}" pid="7" name="MSIP_Label_7058e6ed-1f62-4b3b-a413-1541f2aa482f_SiteId">
    <vt:lpwstr>86bcf768-7bcf-4cd6-b041-b219988b7a9c</vt:lpwstr>
  </property>
  <property fmtid="{D5CDD505-2E9C-101B-9397-08002B2CF9AE}" pid="8" name="MSIP_Label_7058e6ed-1f62-4b3b-a413-1541f2aa482f_ActionId">
    <vt:lpwstr>7106252f-72b1-4980-ae29-3d76864a7fef</vt:lpwstr>
  </property>
  <property fmtid="{D5CDD505-2E9C-101B-9397-08002B2CF9AE}" pid="9" name="MSIP_Label_7058e6ed-1f62-4b3b-a413-1541f2aa482f_ContentBits">
    <vt:lpwstr>0</vt:lpwstr>
  </property>
</Properties>
</file>