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aijuo\Desktop\2022 SUTARTYS\Lapkritis\2022 - 3387\"/>
    </mc:Choice>
  </mc:AlternateContent>
  <bookViews>
    <workbookView xWindow="-120" yWindow="-120" windowWidth="29040" windowHeight="1584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1" i="1" l="1"/>
  <c r="H89" i="1"/>
  <c r="H88" i="1"/>
  <c r="H86" i="1"/>
  <c r="H84" i="1"/>
  <c r="H83" i="1"/>
  <c r="H82" i="1"/>
  <c r="H81" i="1"/>
  <c r="H80" i="1"/>
  <c r="H79" i="1"/>
  <c r="H78" i="1"/>
  <c r="H77" i="1"/>
  <c r="H76" i="1"/>
  <c r="H74" i="1"/>
  <c r="H73" i="1"/>
  <c r="H72" i="1"/>
  <c r="H71" i="1"/>
  <c r="H70" i="1"/>
  <c r="H69" i="1"/>
  <c r="H68" i="1"/>
  <c r="H67" i="1"/>
  <c r="H66" i="1"/>
  <c r="H65" i="1"/>
  <c r="H64" i="1"/>
  <c r="H63" i="1"/>
  <c r="H61" i="1"/>
  <c r="H60" i="1"/>
  <c r="H59" i="1"/>
  <c r="H58" i="1"/>
  <c r="H57" i="1"/>
  <c r="H56" i="1"/>
  <c r="H55" i="1"/>
  <c r="H54" i="1"/>
  <c r="H53" i="1"/>
  <c r="H52" i="1"/>
  <c r="H51" i="1"/>
  <c r="H50" i="1"/>
  <c r="H49" i="1"/>
  <c r="H48" i="1"/>
  <c r="H47" i="1"/>
  <c r="H45" i="1"/>
  <c r="H43" i="1"/>
  <c r="H42" i="1"/>
  <c r="H41" i="1"/>
  <c r="H40" i="1"/>
  <c r="H39" i="1"/>
  <c r="H38" i="1"/>
  <c r="H37" i="1"/>
  <c r="H36" i="1"/>
  <c r="H35" i="1"/>
  <c r="H34" i="1"/>
  <c r="H32" i="1"/>
  <c r="H31" i="1"/>
  <c r="H30" i="1"/>
  <c r="H29" i="1"/>
  <c r="H28" i="1"/>
  <c r="H27" i="1"/>
  <c r="H26" i="1"/>
  <c r="H25" i="1"/>
  <c r="H24" i="1"/>
  <c r="H23" i="1"/>
  <c r="H22" i="1"/>
  <c r="H21" i="1"/>
  <c r="H20" i="1"/>
  <c r="H19" i="1"/>
  <c r="H9" i="1"/>
  <c r="H10" i="1"/>
  <c r="H11" i="1"/>
  <c r="H12" i="1"/>
  <c r="H13" i="1"/>
  <c r="H14" i="1"/>
  <c r="H15" i="1"/>
  <c r="H16" i="1"/>
  <c r="H17" i="1"/>
  <c r="H8" i="1"/>
  <c r="H92" i="1" l="1"/>
  <c r="H93" i="1" s="1"/>
  <c r="H94" i="1" s="1"/>
</calcChain>
</file>

<file path=xl/sharedStrings.xml><?xml version="1.0" encoding="utf-8"?>
<sst xmlns="http://schemas.openxmlformats.org/spreadsheetml/2006/main" count="276" uniqueCount="170">
  <si>
    <t>Pavadinimas</t>
  </si>
  <si>
    <t>Mato vnt.</t>
  </si>
  <si>
    <t>vnt.</t>
  </si>
  <si>
    <t>Serviso adapteris (raktas) B.Braun (Cover cap case SP)</t>
  </si>
  <si>
    <t>Procesoriaus plokštė</t>
  </si>
  <si>
    <t>Pavaros galva</t>
  </si>
  <si>
    <t>Tinklo šakutė B.Braun pompos maitinimo blokui</t>
  </si>
  <si>
    <t>Jungtis PCA pultui pajungti</t>
  </si>
  <si>
    <t>Plokštė su jungtimis</t>
  </si>
  <si>
    <t>Infuzinės žarnelės kreipiančioji</t>
  </si>
  <si>
    <t>LC displėjus</t>
  </si>
  <si>
    <t>1.1.</t>
  </si>
  <si>
    <t>val.</t>
  </si>
  <si>
    <t>1.2.</t>
  </si>
  <si>
    <t>LCD displėjus</t>
  </si>
  <si>
    <t>Priekinė panelė su klaviatūra</t>
  </si>
  <si>
    <t>Pavaros mechanizmas</t>
  </si>
  <si>
    <t>Žnyplių mechanizmas</t>
  </si>
  <si>
    <t>Spaudimo sensoriaus plokštė</t>
  </si>
  <si>
    <t>Švirkšto laikiklis</t>
  </si>
  <si>
    <t>Žnyplės</t>
  </si>
  <si>
    <t>2.1.</t>
  </si>
  <si>
    <t>Kojelių laikiklis, kairys</t>
  </si>
  <si>
    <t>Kojelių laikiklis, dešinysis</t>
  </si>
  <si>
    <t>Pavara</t>
  </si>
  <si>
    <t>Švirktų gaubiamoji</t>
  </si>
  <si>
    <t>Akumuliatorius 7,2V, 1,2Ah</t>
  </si>
  <si>
    <t>Klaviatūra</t>
  </si>
  <si>
    <t>Žingsninis variklis</t>
  </si>
  <si>
    <t>Akumuliatoriaus dangtelis</t>
  </si>
  <si>
    <t>E modulis</t>
  </si>
  <si>
    <t>Dangtis su klaviatūra</t>
  </si>
  <si>
    <t>Akumuliatorius</t>
  </si>
  <si>
    <t>N modulis</t>
  </si>
  <si>
    <t>Pavaros plokštė</t>
  </si>
  <si>
    <t>Kojelės</t>
  </si>
  <si>
    <t>Garsiakalbis</t>
  </si>
  <si>
    <t>Membrana</t>
  </si>
  <si>
    <t>Spaudimo sensorius</t>
  </si>
  <si>
    <t>Oro jutiklis</t>
  </si>
  <si>
    <t>Apsauginis vožtuvas</t>
  </si>
  <si>
    <t>Priekinės panelės metalinė dalis</t>
  </si>
  <si>
    <t>Kojelių laikiklis</t>
  </si>
  <si>
    <t>3450578A</t>
  </si>
  <si>
    <t>Lašų jutiklis</t>
  </si>
  <si>
    <t>Priekinė panelė</t>
  </si>
  <si>
    <t>LCD ekranas</t>
  </si>
  <si>
    <t>3450193A</t>
  </si>
  <si>
    <t>Akumuliatorius fm</t>
  </si>
  <si>
    <t>Priekinė panelė su klaviatūra Fms</t>
  </si>
  <si>
    <t>Rėmelis su rankena</t>
  </si>
  <si>
    <t>Spaudimo jutiklis</t>
  </si>
  <si>
    <t>Dangtelis pompai</t>
  </si>
  <si>
    <t>Jutiklis</t>
  </si>
  <si>
    <t>Kabelis</t>
  </si>
  <si>
    <t>Eil. Nr.</t>
  </si>
  <si>
    <t>Aparato modelis / atsarginės dalies kodas</t>
  </si>
  <si>
    <t>Keitimo kainos požymis (raidė K)</t>
  </si>
  <si>
    <t>Orienta-cinis kiekis</t>
  </si>
  <si>
    <t>1.</t>
  </si>
  <si>
    <t>Serviso specialisto 1-nos darbo valandos įkainis</t>
  </si>
  <si>
    <t>2.</t>
  </si>
  <si>
    <t>3.</t>
  </si>
  <si>
    <t>Bendra pasiūlymo kaina be PVM, Eur:</t>
  </si>
  <si>
    <t>PVM suma (21%), Eur:</t>
  </si>
  <si>
    <t>Bendra pasiūlymo kaina su PVM, Eur:</t>
  </si>
  <si>
    <t>* -  jei tiekėjui grąžinant sugedusią, nebetinkamą naudoti dalį, analogiška nauja dalis parduodama mažesne keitimo kaina (lyginant su pilna naujos dalies pardavimo kaina), būtina nurodyti būtent keitimo kainą, atitinkamą langelį keitimo kainos požymio stulpelyje pažymint raide "K".</t>
  </si>
  <si>
    <t>4.</t>
  </si>
  <si>
    <t>5.</t>
  </si>
  <si>
    <t>6.</t>
  </si>
  <si>
    <t>7.</t>
  </si>
  <si>
    <t>8.</t>
  </si>
  <si>
    <t xml:space="preserve">9. </t>
  </si>
  <si>
    <t>10.</t>
  </si>
  <si>
    <t>Priekinė panelė (pilna)</t>
  </si>
  <si>
    <t>Rėmelis</t>
  </si>
  <si>
    <t>Perfusor FM+PCA</t>
  </si>
  <si>
    <t>Infuzinė švirkštinė pompa su PCA moduliu</t>
  </si>
  <si>
    <t>Perfusor Space</t>
  </si>
  <si>
    <t>Infuzinė švirkštinė pompa</t>
  </si>
  <si>
    <t>Perfusor Compact</t>
  </si>
  <si>
    <t>Perfusor ME</t>
  </si>
  <si>
    <t>Infusomat Space</t>
  </si>
  <si>
    <t>Infusomat FM/FMS</t>
  </si>
  <si>
    <t>Infusomat P</t>
  </si>
  <si>
    <t>Enteromat</t>
  </si>
  <si>
    <t>Enterinio maitinimo pompa</t>
  </si>
  <si>
    <t>Stimuplex HNS12</t>
  </si>
  <si>
    <t>Periferinių nervų stimuliatorius  </t>
  </si>
  <si>
    <t>Maitinimo blokas-adapteris (Type 153680/EU12V/1,67A)</t>
  </si>
  <si>
    <t>1.3.</t>
  </si>
  <si>
    <t>1.4.</t>
  </si>
  <si>
    <t>1.5.</t>
  </si>
  <si>
    <t>1.6.</t>
  </si>
  <si>
    <t>1.7.</t>
  </si>
  <si>
    <t>1.8.</t>
  </si>
  <si>
    <t>1.9.</t>
  </si>
  <si>
    <t>1.10.</t>
  </si>
  <si>
    <t>2.2.</t>
  </si>
  <si>
    <t>2.3.</t>
  </si>
  <si>
    <t>2.4.</t>
  </si>
  <si>
    <t>2.5.</t>
  </si>
  <si>
    <t>2.6.</t>
  </si>
  <si>
    <t>2.7.</t>
  </si>
  <si>
    <t>2.8.</t>
  </si>
  <si>
    <t>2.9.</t>
  </si>
  <si>
    <t>2.10.</t>
  </si>
  <si>
    <t>2.11.</t>
  </si>
  <si>
    <t>2.12.</t>
  </si>
  <si>
    <t>2.13.</t>
  </si>
  <si>
    <t>2.14.</t>
  </si>
  <si>
    <t>3.1.</t>
  </si>
  <si>
    <t>3.2.</t>
  </si>
  <si>
    <t>3.3.</t>
  </si>
  <si>
    <t>3.4.</t>
  </si>
  <si>
    <t>3.5.</t>
  </si>
  <si>
    <t>3.6.</t>
  </si>
  <si>
    <t>3.7.</t>
  </si>
  <si>
    <t>3.8.</t>
  </si>
  <si>
    <t>3.9.</t>
  </si>
  <si>
    <t>3.10.</t>
  </si>
  <si>
    <t>4.1.</t>
  </si>
  <si>
    <t>5.1.</t>
  </si>
  <si>
    <t>5.2.</t>
  </si>
  <si>
    <t>5.3.</t>
  </si>
  <si>
    <t>5.4.</t>
  </si>
  <si>
    <t>5.5.</t>
  </si>
  <si>
    <t>5.6.</t>
  </si>
  <si>
    <t>5.7.</t>
  </si>
  <si>
    <t>5.8.</t>
  </si>
  <si>
    <t>5.9.</t>
  </si>
  <si>
    <t>5.10.</t>
  </si>
  <si>
    <t>5.11.</t>
  </si>
  <si>
    <t>5.12.</t>
  </si>
  <si>
    <t>5.13.</t>
  </si>
  <si>
    <t>5.14.</t>
  </si>
  <si>
    <t>5.15.</t>
  </si>
  <si>
    <t>6.1.</t>
  </si>
  <si>
    <t>6.2.</t>
  </si>
  <si>
    <t>6.3.</t>
  </si>
  <si>
    <t>6.4.</t>
  </si>
  <si>
    <t>6.5.</t>
  </si>
  <si>
    <t>6.6.</t>
  </si>
  <si>
    <t>6.7.</t>
  </si>
  <si>
    <t>6.8.</t>
  </si>
  <si>
    <t>6.9.</t>
  </si>
  <si>
    <t>6.10.</t>
  </si>
  <si>
    <t>6.11.</t>
  </si>
  <si>
    <t>6.12.</t>
  </si>
  <si>
    <t>10.1.</t>
  </si>
  <si>
    <t>9.1.</t>
  </si>
  <si>
    <t>9.2.</t>
  </si>
  <si>
    <t>8.1.</t>
  </si>
  <si>
    <t>7.1.</t>
  </si>
  <si>
    <t>7.2.</t>
  </si>
  <si>
    <t>7.3.</t>
  </si>
  <si>
    <t>7.4.</t>
  </si>
  <si>
    <t>7.5.</t>
  </si>
  <si>
    <t>7.6.</t>
  </si>
  <si>
    <t>7.7.</t>
  </si>
  <si>
    <t>7.8.</t>
  </si>
  <si>
    <t>7.9.</t>
  </si>
  <si>
    <t>8713110D</t>
  </si>
  <si>
    <t>34520856A</t>
  </si>
  <si>
    <t>B. Braun medicininė technika_komercinis pasiūlymas ir techninė specifikacija</t>
  </si>
  <si>
    <t>15 medicininės technikos grupė</t>
  </si>
  <si>
    <t>Vnt. kaina be PVM, Eur *</t>
  </si>
  <si>
    <t>Viso kaina (be PVM), Eur</t>
  </si>
  <si>
    <t>TSD-779, VPP-4428, VPP-4554, VPP-4555</t>
  </si>
  <si>
    <t>Tiekėjo pavadinimas (nurodyti): UAB B.Braun Medical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</si>
</sst>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186"/>
      <scheme val="minor"/>
    </font>
    <font>
      <sz val="10"/>
      <name val="Times New Roman"/>
      <family val="1"/>
      <charset val="186"/>
    </font>
    <font>
      <b/>
      <sz val="10"/>
      <name val="Times New Roman"/>
      <family val="1"/>
      <charset val="186"/>
    </font>
    <font>
      <sz val="10"/>
      <color indexed="10"/>
      <name val="Times New Roman"/>
      <family val="1"/>
    </font>
    <font>
      <b/>
      <sz val="10"/>
      <color indexed="10"/>
      <name val="Times New Roman"/>
      <family val="1"/>
      <charset val="186"/>
    </font>
    <font>
      <sz val="10"/>
      <color theme="1"/>
      <name val="Calibri"/>
      <family val="2"/>
      <charset val="186"/>
      <scheme val="minor"/>
    </font>
  </fonts>
  <fills count="4">
    <fill>
      <patternFill patternType="none"/>
    </fill>
    <fill>
      <patternFill patternType="gray125"/>
    </fill>
    <fill>
      <patternFill patternType="solid">
        <fgColor indexed="42"/>
        <bgColor indexed="27"/>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s>
  <cellStyleXfs count="1">
    <xf numFmtId="0" fontId="0" fillId="0" borderId="0"/>
  </cellStyleXfs>
  <cellXfs count="49">
    <xf numFmtId="0" fontId="0" fillId="0" borderId="0" xfId="0"/>
    <xf numFmtId="0" fontId="1" fillId="0" borderId="0" xfId="0" applyFont="1" applyAlignment="1">
      <alignment horizontal="left" vertical="top" wrapText="1"/>
    </xf>
    <xf numFmtId="49" fontId="1" fillId="0" borderId="0" xfId="0" applyNumberFormat="1" applyFont="1" applyAlignment="1">
      <alignment horizontal="center" vertical="top" wrapText="1"/>
    </xf>
    <xf numFmtId="0" fontId="1" fillId="0" borderId="0" xfId="0" applyFont="1" applyBorder="1" applyAlignment="1">
      <alignment horizontal="center" vertical="top" wrapText="1"/>
    </xf>
    <xf numFmtId="0" fontId="1" fillId="0" borderId="0" xfId="0" applyFont="1" applyAlignment="1">
      <alignment vertical="top"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49" fontId="2" fillId="2" borderId="1" xfId="0" applyNumberFormat="1" applyFont="1" applyFill="1" applyBorder="1" applyAlignment="1">
      <alignment horizontal="center" vertical="top" wrapText="1"/>
    </xf>
    <xf numFmtId="0" fontId="1" fillId="0" borderId="1" xfId="0" applyFont="1" applyBorder="1" applyAlignment="1">
      <alignment horizontal="center" vertical="top" wrapText="1"/>
    </xf>
    <xf numFmtId="49" fontId="1" fillId="0" borderId="1" xfId="0" applyNumberFormat="1" applyFont="1" applyBorder="1" applyAlignment="1">
      <alignment horizontal="center" vertical="top" wrapText="1"/>
    </xf>
    <xf numFmtId="49" fontId="1" fillId="0" borderId="0" xfId="0" applyNumberFormat="1" applyFont="1" applyBorder="1" applyAlignment="1">
      <alignment horizontal="center" vertical="top" wrapText="1"/>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0" borderId="0" xfId="0" applyFont="1" applyAlignment="1">
      <alignment horizontal="center" vertical="center" wrapText="1"/>
    </xf>
    <xf numFmtId="0"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4" fontId="3" fillId="0" borderId="0" xfId="0" applyNumberFormat="1" applyFont="1" applyBorder="1" applyAlignment="1">
      <alignment horizontal="center" vertical="center"/>
    </xf>
    <xf numFmtId="49" fontId="1" fillId="2" borderId="1" xfId="0" applyNumberFormat="1" applyFont="1" applyFill="1" applyBorder="1" applyAlignment="1">
      <alignment horizontal="center" vertical="top" wrapText="1"/>
    </xf>
    <xf numFmtId="49" fontId="1" fillId="0" borderId="1" xfId="0" applyNumberFormat="1" applyFont="1" applyFill="1" applyBorder="1" applyAlignment="1">
      <alignment horizontal="center" vertical="top" wrapText="1"/>
    </xf>
    <xf numFmtId="4" fontId="1" fillId="0" borderId="0" xfId="0" applyNumberFormat="1" applyFont="1" applyFill="1" applyAlignment="1">
      <alignment horizontal="center" vertical="top" wrapText="1"/>
    </xf>
    <xf numFmtId="4" fontId="1" fillId="2" borderId="1" xfId="0" applyNumberFormat="1" applyFont="1" applyFill="1" applyBorder="1" applyAlignment="1">
      <alignment horizontal="center" vertical="top" wrapText="1"/>
    </xf>
    <xf numFmtId="4" fontId="1" fillId="0" borderId="0"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1" fillId="0" borderId="0" xfId="0" applyNumberFormat="1" applyFont="1" applyAlignment="1">
      <alignment horizontal="center" vertical="top"/>
    </xf>
    <xf numFmtId="0" fontId="1" fillId="0" borderId="0" xfId="0" applyFont="1" applyBorder="1" applyAlignment="1">
      <alignment horizontal="left" vertical="top" wrapText="1"/>
    </xf>
    <xf numFmtId="0" fontId="1" fillId="0" borderId="0" xfId="0" applyFont="1" applyAlignment="1">
      <alignment horizontal="center" vertical="top" wrapText="1"/>
    </xf>
    <xf numFmtId="0" fontId="5" fillId="0" borderId="0" xfId="0" applyFont="1"/>
    <xf numFmtId="0" fontId="5" fillId="0" borderId="0" xfId="0" applyFont="1" applyAlignment="1">
      <alignment horizontal="center"/>
    </xf>
    <xf numFmtId="4" fontId="5" fillId="0" borderId="0" xfId="0" applyNumberFormat="1" applyFont="1" applyAlignment="1">
      <alignment horizontal="center"/>
    </xf>
    <xf numFmtId="0" fontId="5" fillId="0" borderId="0" xfId="0" applyFont="1" applyAlignment="1">
      <alignment horizontal="center" vertical="center"/>
    </xf>
    <xf numFmtId="4" fontId="1" fillId="0" borderId="1" xfId="0" applyNumberFormat="1" applyFont="1" applyBorder="1" applyAlignment="1">
      <alignment horizontal="center" vertical="top" wrapText="1"/>
    </xf>
    <xf numFmtId="0" fontId="4" fillId="0" borderId="0" xfId="0" applyFont="1" applyAlignment="1">
      <alignment horizontal="left" vertical="top" wrapText="1"/>
    </xf>
    <xf numFmtId="0" fontId="1" fillId="0" borderId="0" xfId="0" applyFont="1" applyAlignment="1">
      <alignment horizontal="right" vertical="top"/>
    </xf>
    <xf numFmtId="0" fontId="1" fillId="0" borderId="0" xfId="0" applyFont="1" applyBorder="1" applyAlignment="1">
      <alignment horizontal="left" vertical="top" wrapText="1"/>
    </xf>
    <xf numFmtId="0" fontId="2" fillId="0" borderId="0" xfId="0" applyFont="1" applyFill="1" applyBorder="1" applyAlignment="1">
      <alignment horizontal="center" vertical="top" wrapText="1"/>
    </xf>
    <xf numFmtId="0" fontId="2" fillId="0" borderId="1" xfId="0" applyFont="1" applyFill="1" applyBorder="1" applyAlignment="1">
      <alignment horizontal="right" vertical="top" wrapText="1"/>
    </xf>
    <xf numFmtId="0" fontId="2" fillId="0" borderId="1" xfId="0" applyFont="1" applyBorder="1" applyAlignment="1">
      <alignment horizontal="right" vertical="top" wrapText="1"/>
    </xf>
    <xf numFmtId="0" fontId="2" fillId="0" borderId="0" xfId="0" applyFont="1" applyAlignment="1">
      <alignment horizontal="center" vertical="top" wrapText="1"/>
    </xf>
    <xf numFmtId="0" fontId="1" fillId="0" borderId="0" xfId="0" applyFont="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tabSelected="1" topLeftCell="A13" zoomScale="85" zoomScaleNormal="85" workbookViewId="0">
      <selection activeCell="I13" sqref="I13"/>
    </sheetView>
  </sheetViews>
  <sheetFormatPr defaultRowHeight="15" x14ac:dyDescent="0.25"/>
  <cols>
    <col min="1" max="1" width="5.7109375" style="36" customWidth="1"/>
    <col min="2" max="2" width="47.7109375" style="36" customWidth="1"/>
    <col min="3" max="3" width="13.5703125" style="37" customWidth="1"/>
    <col min="4" max="4" width="9.140625" style="36"/>
    <col min="5" max="5" width="11.28515625" style="38" customWidth="1"/>
    <col min="6" max="6" width="10.140625" style="39" customWidth="1"/>
    <col min="7" max="7" width="7" style="39" customWidth="1"/>
    <col min="8" max="8" width="12.140625" style="39" customWidth="1"/>
  </cols>
  <sheetData>
    <row r="1" spans="1:8" s="4" customFormat="1" ht="12.75" x14ac:dyDescent="0.25">
      <c r="A1" s="41" t="s">
        <v>169</v>
      </c>
      <c r="B1" s="41"/>
      <c r="C1" s="41"/>
      <c r="D1" s="33"/>
      <c r="E1" s="42" t="s">
        <v>168</v>
      </c>
      <c r="F1" s="42"/>
      <c r="G1" s="42"/>
      <c r="H1" s="42"/>
    </row>
    <row r="2" spans="1:8" s="4" customFormat="1" ht="12.75" x14ac:dyDescent="0.25">
      <c r="A2" s="35"/>
      <c r="B2" s="1"/>
      <c r="C2" s="2"/>
      <c r="D2" s="2"/>
      <c r="E2" s="25"/>
      <c r="F2" s="15"/>
      <c r="G2" s="15"/>
      <c r="H2" s="15"/>
    </row>
    <row r="3" spans="1:8" s="4" customFormat="1" ht="12.75" x14ac:dyDescent="0.25">
      <c r="A3" s="35"/>
      <c r="B3" s="44" t="s">
        <v>164</v>
      </c>
      <c r="C3" s="44"/>
      <c r="D3" s="44"/>
      <c r="E3" s="44"/>
      <c r="F3" s="44"/>
      <c r="G3" s="44"/>
      <c r="H3" s="44"/>
    </row>
    <row r="4" spans="1:8" s="4" customFormat="1" ht="15.75" customHeight="1" x14ac:dyDescent="0.25">
      <c r="A4" s="47" t="s">
        <v>165</v>
      </c>
      <c r="B4" s="48"/>
      <c r="C4" s="48"/>
      <c r="D4" s="48"/>
      <c r="E4" s="48"/>
      <c r="F4" s="48"/>
      <c r="G4" s="48"/>
      <c r="H4" s="48"/>
    </row>
    <row r="5" spans="1:8" s="4" customFormat="1" ht="12.75" x14ac:dyDescent="0.25">
      <c r="A5" s="35"/>
      <c r="B5" s="1"/>
      <c r="C5" s="2"/>
      <c r="D5" s="2"/>
      <c r="E5" s="25"/>
      <c r="F5" s="15"/>
      <c r="G5" s="15"/>
      <c r="H5" s="15"/>
    </row>
    <row r="6" spans="1:8" s="4" customFormat="1" ht="51" x14ac:dyDescent="0.25">
      <c r="A6" s="5" t="s">
        <v>55</v>
      </c>
      <c r="B6" s="5" t="s">
        <v>0</v>
      </c>
      <c r="C6" s="6" t="s">
        <v>56</v>
      </c>
      <c r="D6" s="29" t="s">
        <v>57</v>
      </c>
      <c r="E6" s="30" t="s">
        <v>166</v>
      </c>
      <c r="F6" s="31" t="s">
        <v>58</v>
      </c>
      <c r="G6" s="32" t="s">
        <v>1</v>
      </c>
      <c r="H6" s="5" t="s">
        <v>167</v>
      </c>
    </row>
    <row r="7" spans="1:8" s="4" customFormat="1" ht="25.5" x14ac:dyDescent="0.25">
      <c r="A7" s="7" t="s">
        <v>59</v>
      </c>
      <c r="B7" s="8" t="s">
        <v>77</v>
      </c>
      <c r="C7" s="9" t="s">
        <v>76</v>
      </c>
      <c r="D7" s="23"/>
      <c r="E7" s="26"/>
      <c r="F7" s="16"/>
      <c r="G7" s="17"/>
      <c r="H7" s="17"/>
    </row>
    <row r="8" spans="1:8" s="4" customFormat="1" ht="12.75" x14ac:dyDescent="0.25">
      <c r="A8" s="10" t="s">
        <v>11</v>
      </c>
      <c r="B8" s="13" t="s">
        <v>60</v>
      </c>
      <c r="C8" s="14"/>
      <c r="D8" s="11"/>
      <c r="E8" s="40">
        <v>40</v>
      </c>
      <c r="F8" s="14">
        <v>50</v>
      </c>
      <c r="G8" s="14" t="s">
        <v>12</v>
      </c>
      <c r="H8" s="19">
        <f>E8*F8</f>
        <v>2000</v>
      </c>
    </row>
    <row r="9" spans="1:8" s="4" customFormat="1" ht="12.75" x14ac:dyDescent="0.25">
      <c r="A9" s="10" t="s">
        <v>13</v>
      </c>
      <c r="B9" s="13" t="s">
        <v>19</v>
      </c>
      <c r="C9" s="14">
        <v>34773843</v>
      </c>
      <c r="D9" s="11"/>
      <c r="E9" s="40">
        <v>9</v>
      </c>
      <c r="F9" s="14">
        <v>10</v>
      </c>
      <c r="G9" s="14" t="s">
        <v>2</v>
      </c>
      <c r="H9" s="19">
        <f t="shared" ref="H9:H72" si="0">E9*F9</f>
        <v>90</v>
      </c>
    </row>
    <row r="10" spans="1:8" s="4" customFormat="1" ht="12.75" x14ac:dyDescent="0.25">
      <c r="A10" s="10" t="s">
        <v>90</v>
      </c>
      <c r="B10" s="13" t="s">
        <v>22</v>
      </c>
      <c r="C10" s="14">
        <v>34507671</v>
      </c>
      <c r="D10" s="11"/>
      <c r="E10" s="40">
        <v>7</v>
      </c>
      <c r="F10" s="14">
        <v>10</v>
      </c>
      <c r="G10" s="14" t="s">
        <v>2</v>
      </c>
      <c r="H10" s="19">
        <f t="shared" si="0"/>
        <v>70</v>
      </c>
    </row>
    <row r="11" spans="1:8" s="4" customFormat="1" ht="12.75" x14ac:dyDescent="0.25">
      <c r="A11" s="10" t="s">
        <v>91</v>
      </c>
      <c r="B11" s="13" t="s">
        <v>23</v>
      </c>
      <c r="C11" s="14">
        <v>34507680</v>
      </c>
      <c r="D11" s="11"/>
      <c r="E11" s="40">
        <v>7</v>
      </c>
      <c r="F11" s="14">
        <v>10</v>
      </c>
      <c r="G11" s="14" t="s">
        <v>2</v>
      </c>
      <c r="H11" s="19">
        <f t="shared" si="0"/>
        <v>70</v>
      </c>
    </row>
    <row r="12" spans="1:8" s="4" customFormat="1" ht="12.75" x14ac:dyDescent="0.25">
      <c r="A12" s="10" t="s">
        <v>92</v>
      </c>
      <c r="B12" s="13" t="s">
        <v>24</v>
      </c>
      <c r="C12" s="14">
        <v>34508252</v>
      </c>
      <c r="D12" s="11"/>
      <c r="E12" s="40">
        <v>247</v>
      </c>
      <c r="F12" s="14">
        <v>10</v>
      </c>
      <c r="G12" s="14" t="s">
        <v>2</v>
      </c>
      <c r="H12" s="19">
        <f t="shared" si="0"/>
        <v>2470</v>
      </c>
    </row>
    <row r="13" spans="1:8" s="4" customFormat="1" ht="12.75" x14ac:dyDescent="0.25">
      <c r="A13" s="10" t="s">
        <v>93</v>
      </c>
      <c r="B13" s="13" t="s">
        <v>25</v>
      </c>
      <c r="C13" s="14">
        <v>34507590</v>
      </c>
      <c r="D13" s="11"/>
      <c r="E13" s="40">
        <v>7</v>
      </c>
      <c r="F13" s="14">
        <v>10</v>
      </c>
      <c r="G13" s="14" t="s">
        <v>2</v>
      </c>
      <c r="H13" s="19">
        <f t="shared" si="0"/>
        <v>70</v>
      </c>
    </row>
    <row r="14" spans="1:8" s="4" customFormat="1" ht="12.75" x14ac:dyDescent="0.25">
      <c r="A14" s="10" t="s">
        <v>94</v>
      </c>
      <c r="B14" s="13" t="s">
        <v>26</v>
      </c>
      <c r="C14" s="14">
        <v>34508210</v>
      </c>
      <c r="D14" s="11"/>
      <c r="E14" s="40">
        <v>75</v>
      </c>
      <c r="F14" s="14">
        <v>50</v>
      </c>
      <c r="G14" s="14" t="s">
        <v>2</v>
      </c>
      <c r="H14" s="19">
        <f t="shared" si="0"/>
        <v>3750</v>
      </c>
    </row>
    <row r="15" spans="1:8" s="4" customFormat="1" ht="12.75" x14ac:dyDescent="0.25">
      <c r="A15" s="10" t="s">
        <v>95</v>
      </c>
      <c r="B15" s="13" t="s">
        <v>27</v>
      </c>
      <c r="C15" s="14">
        <v>34507329</v>
      </c>
      <c r="D15" s="11"/>
      <c r="E15" s="40">
        <v>50</v>
      </c>
      <c r="F15" s="14">
        <v>10</v>
      </c>
      <c r="G15" s="14" t="s">
        <v>2</v>
      </c>
      <c r="H15" s="19">
        <f t="shared" si="0"/>
        <v>500</v>
      </c>
    </row>
    <row r="16" spans="1:8" s="4" customFormat="1" ht="12.75" x14ac:dyDescent="0.25">
      <c r="A16" s="10" t="s">
        <v>96</v>
      </c>
      <c r="B16" s="13" t="s">
        <v>15</v>
      </c>
      <c r="C16" s="14">
        <v>34508058</v>
      </c>
      <c r="D16" s="11"/>
      <c r="E16" s="40">
        <v>90</v>
      </c>
      <c r="F16" s="14">
        <v>5</v>
      </c>
      <c r="G16" s="14" t="s">
        <v>2</v>
      </c>
      <c r="H16" s="19">
        <f t="shared" si="0"/>
        <v>450</v>
      </c>
    </row>
    <row r="17" spans="1:8" s="4" customFormat="1" ht="12.75" x14ac:dyDescent="0.25">
      <c r="A17" s="10" t="s">
        <v>97</v>
      </c>
      <c r="B17" s="13" t="s">
        <v>28</v>
      </c>
      <c r="C17" s="14">
        <v>34507566</v>
      </c>
      <c r="D17" s="11"/>
      <c r="E17" s="40">
        <v>62</v>
      </c>
      <c r="F17" s="14">
        <v>5</v>
      </c>
      <c r="G17" s="14" t="s">
        <v>2</v>
      </c>
      <c r="H17" s="19">
        <f t="shared" si="0"/>
        <v>310</v>
      </c>
    </row>
    <row r="18" spans="1:8" s="4" customFormat="1" ht="12.75" x14ac:dyDescent="0.25">
      <c r="A18" s="7" t="s">
        <v>61</v>
      </c>
      <c r="B18" s="8" t="s">
        <v>79</v>
      </c>
      <c r="C18" s="9" t="s">
        <v>78</v>
      </c>
      <c r="D18" s="23"/>
      <c r="E18" s="26"/>
      <c r="F18" s="16"/>
      <c r="G18" s="17"/>
      <c r="H18" s="17"/>
    </row>
    <row r="19" spans="1:8" s="4" customFormat="1" ht="12.75" x14ac:dyDescent="0.25">
      <c r="A19" s="10" t="s">
        <v>21</v>
      </c>
      <c r="B19" s="13" t="s">
        <v>60</v>
      </c>
      <c r="C19" s="14"/>
      <c r="D19" s="11"/>
      <c r="E19" s="40">
        <v>40</v>
      </c>
      <c r="F19" s="14">
        <v>50</v>
      </c>
      <c r="G19" s="14" t="s">
        <v>12</v>
      </c>
      <c r="H19" s="19">
        <f t="shared" si="0"/>
        <v>2000</v>
      </c>
    </row>
    <row r="20" spans="1:8" s="4" customFormat="1" ht="12.75" x14ac:dyDescent="0.25">
      <c r="A20" s="10" t="s">
        <v>98</v>
      </c>
      <c r="B20" s="13" t="s">
        <v>14</v>
      </c>
      <c r="C20" s="14">
        <v>34520988</v>
      </c>
      <c r="D20" s="11"/>
      <c r="E20" s="40">
        <v>46</v>
      </c>
      <c r="F20" s="14">
        <v>5</v>
      </c>
      <c r="G20" s="14" t="s">
        <v>2</v>
      </c>
      <c r="H20" s="19">
        <f t="shared" si="0"/>
        <v>230</v>
      </c>
    </row>
    <row r="21" spans="1:8" s="4" customFormat="1" ht="12.75" x14ac:dyDescent="0.25">
      <c r="A21" s="10" t="s">
        <v>99</v>
      </c>
      <c r="B21" s="13" t="s">
        <v>15</v>
      </c>
      <c r="C21" s="14">
        <v>34520996</v>
      </c>
      <c r="D21" s="11"/>
      <c r="E21" s="40">
        <v>92</v>
      </c>
      <c r="F21" s="14">
        <v>15</v>
      </c>
      <c r="G21" s="14" t="s">
        <v>2</v>
      </c>
      <c r="H21" s="19">
        <f t="shared" si="0"/>
        <v>1380</v>
      </c>
    </row>
    <row r="22" spans="1:8" s="4" customFormat="1" ht="12.75" x14ac:dyDescent="0.25">
      <c r="A22" s="10" t="s">
        <v>100</v>
      </c>
      <c r="B22" s="13" t="s">
        <v>16</v>
      </c>
      <c r="C22" s="14">
        <v>34521046</v>
      </c>
      <c r="D22" s="11"/>
      <c r="E22" s="40">
        <v>400</v>
      </c>
      <c r="F22" s="14">
        <v>5</v>
      </c>
      <c r="G22" s="14" t="s">
        <v>2</v>
      </c>
      <c r="H22" s="19">
        <f t="shared" si="0"/>
        <v>2000</v>
      </c>
    </row>
    <row r="23" spans="1:8" s="4" customFormat="1" ht="12.75" x14ac:dyDescent="0.25">
      <c r="A23" s="10" t="s">
        <v>101</v>
      </c>
      <c r="B23" s="13" t="s">
        <v>5</v>
      </c>
      <c r="C23" s="14">
        <v>34521039</v>
      </c>
      <c r="D23" s="11"/>
      <c r="E23" s="40">
        <v>260</v>
      </c>
      <c r="F23" s="14">
        <v>5</v>
      </c>
      <c r="G23" s="14" t="s">
        <v>2</v>
      </c>
      <c r="H23" s="19">
        <f t="shared" si="0"/>
        <v>1300</v>
      </c>
    </row>
    <row r="24" spans="1:8" s="4" customFormat="1" ht="12.75" x14ac:dyDescent="0.25">
      <c r="A24" s="10" t="s">
        <v>102</v>
      </c>
      <c r="B24" s="13" t="s">
        <v>17</v>
      </c>
      <c r="C24" s="14">
        <v>34521550</v>
      </c>
      <c r="D24" s="11"/>
      <c r="E24" s="40">
        <v>55</v>
      </c>
      <c r="F24" s="14">
        <v>5</v>
      </c>
      <c r="G24" s="14" t="s">
        <v>2</v>
      </c>
      <c r="H24" s="19">
        <f t="shared" si="0"/>
        <v>275</v>
      </c>
    </row>
    <row r="25" spans="1:8" s="4" customFormat="1" ht="12.75" x14ac:dyDescent="0.25">
      <c r="A25" s="10" t="s">
        <v>103</v>
      </c>
      <c r="B25" s="13" t="s">
        <v>18</v>
      </c>
      <c r="C25" s="14">
        <v>34521569</v>
      </c>
      <c r="D25" s="11"/>
      <c r="E25" s="40">
        <v>97</v>
      </c>
      <c r="F25" s="14">
        <v>5</v>
      </c>
      <c r="G25" s="14" t="s">
        <v>2</v>
      </c>
      <c r="H25" s="19">
        <f t="shared" si="0"/>
        <v>485</v>
      </c>
    </row>
    <row r="26" spans="1:8" s="4" customFormat="1" ht="12.75" x14ac:dyDescent="0.25">
      <c r="A26" s="10" t="s">
        <v>104</v>
      </c>
      <c r="B26" s="13" t="s">
        <v>19</v>
      </c>
      <c r="C26" s="14">
        <v>34520945</v>
      </c>
      <c r="D26" s="11"/>
      <c r="E26" s="40">
        <v>75</v>
      </c>
      <c r="F26" s="14">
        <v>5</v>
      </c>
      <c r="G26" s="14" t="s">
        <v>2</v>
      </c>
      <c r="H26" s="19">
        <f t="shared" si="0"/>
        <v>375</v>
      </c>
    </row>
    <row r="27" spans="1:8" s="4" customFormat="1" ht="12.75" x14ac:dyDescent="0.25">
      <c r="A27" s="10" t="s">
        <v>105</v>
      </c>
      <c r="B27" s="13" t="s">
        <v>5</v>
      </c>
      <c r="C27" s="14">
        <v>34521055</v>
      </c>
      <c r="D27" s="11"/>
      <c r="E27" s="40">
        <v>42</v>
      </c>
      <c r="F27" s="14">
        <v>17</v>
      </c>
      <c r="G27" s="14" t="s">
        <v>2</v>
      </c>
      <c r="H27" s="19">
        <f t="shared" si="0"/>
        <v>714</v>
      </c>
    </row>
    <row r="28" spans="1:8" s="4" customFormat="1" ht="12.75" x14ac:dyDescent="0.25">
      <c r="A28" s="10" t="s">
        <v>106</v>
      </c>
      <c r="B28" s="13" t="s">
        <v>6</v>
      </c>
      <c r="C28" s="14">
        <v>34774301</v>
      </c>
      <c r="D28" s="11"/>
      <c r="E28" s="40">
        <v>16</v>
      </c>
      <c r="F28" s="14">
        <v>20</v>
      </c>
      <c r="G28" s="14" t="s">
        <v>2</v>
      </c>
      <c r="H28" s="19">
        <f t="shared" si="0"/>
        <v>320</v>
      </c>
    </row>
    <row r="29" spans="1:8" s="4" customFormat="1" ht="12.75" x14ac:dyDescent="0.25">
      <c r="A29" s="10" t="s">
        <v>107</v>
      </c>
      <c r="B29" s="13" t="s">
        <v>74</v>
      </c>
      <c r="C29" s="14">
        <v>34520970</v>
      </c>
      <c r="D29" s="11"/>
      <c r="E29" s="40">
        <v>165</v>
      </c>
      <c r="F29" s="14">
        <v>6</v>
      </c>
      <c r="G29" s="14" t="s">
        <v>2</v>
      </c>
      <c r="H29" s="19">
        <f t="shared" si="0"/>
        <v>990</v>
      </c>
    </row>
    <row r="30" spans="1:8" s="4" customFormat="1" ht="12.75" x14ac:dyDescent="0.25">
      <c r="A30" s="10" t="s">
        <v>108</v>
      </c>
      <c r="B30" s="13" t="s">
        <v>4</v>
      </c>
      <c r="C30" s="14">
        <v>34520880</v>
      </c>
      <c r="D30" s="11"/>
      <c r="E30" s="40">
        <v>455</v>
      </c>
      <c r="F30" s="14">
        <v>6</v>
      </c>
      <c r="G30" s="14" t="s">
        <v>2</v>
      </c>
      <c r="H30" s="19">
        <f t="shared" si="0"/>
        <v>2730</v>
      </c>
    </row>
    <row r="31" spans="1:8" s="4" customFormat="1" ht="12.75" x14ac:dyDescent="0.25">
      <c r="A31" s="10" t="s">
        <v>109</v>
      </c>
      <c r="B31" s="13" t="s">
        <v>32</v>
      </c>
      <c r="C31" s="14" t="s">
        <v>163</v>
      </c>
      <c r="D31" s="11"/>
      <c r="E31" s="40">
        <v>115</v>
      </c>
      <c r="F31" s="14">
        <v>10</v>
      </c>
      <c r="G31" s="14" t="s">
        <v>2</v>
      </c>
      <c r="H31" s="19">
        <f t="shared" si="0"/>
        <v>1150</v>
      </c>
    </row>
    <row r="32" spans="1:8" s="4" customFormat="1" ht="12.75" x14ac:dyDescent="0.25">
      <c r="A32" s="10" t="s">
        <v>110</v>
      </c>
      <c r="B32" s="13" t="s">
        <v>20</v>
      </c>
      <c r="C32" s="14">
        <v>34774379</v>
      </c>
      <c r="D32" s="11"/>
      <c r="E32" s="40">
        <v>11</v>
      </c>
      <c r="F32" s="14">
        <v>5</v>
      </c>
      <c r="G32" s="14" t="s">
        <v>2</v>
      </c>
      <c r="H32" s="19">
        <f t="shared" si="0"/>
        <v>55</v>
      </c>
    </row>
    <row r="33" spans="1:8" s="4" customFormat="1" ht="25.5" x14ac:dyDescent="0.25">
      <c r="A33" s="7" t="s">
        <v>62</v>
      </c>
      <c r="B33" s="8" t="s">
        <v>79</v>
      </c>
      <c r="C33" s="9" t="s">
        <v>80</v>
      </c>
      <c r="D33" s="23"/>
      <c r="E33" s="26"/>
      <c r="F33" s="16"/>
      <c r="G33" s="17"/>
      <c r="H33" s="17"/>
    </row>
    <row r="34" spans="1:8" s="4" customFormat="1" ht="12.75" x14ac:dyDescent="0.25">
      <c r="A34" s="28" t="s">
        <v>111</v>
      </c>
      <c r="B34" s="13" t="s">
        <v>60</v>
      </c>
      <c r="C34" s="14"/>
      <c r="D34" s="24"/>
      <c r="E34" s="40">
        <v>40</v>
      </c>
      <c r="F34" s="14">
        <v>50</v>
      </c>
      <c r="G34" s="14" t="s">
        <v>12</v>
      </c>
      <c r="H34" s="19">
        <f t="shared" si="0"/>
        <v>2000</v>
      </c>
    </row>
    <row r="35" spans="1:8" s="4" customFormat="1" ht="12.75" x14ac:dyDescent="0.25">
      <c r="A35" s="28" t="s">
        <v>112</v>
      </c>
      <c r="B35" s="13" t="s">
        <v>19</v>
      </c>
      <c r="C35" s="14">
        <v>34506608</v>
      </c>
      <c r="D35" s="24"/>
      <c r="E35" s="40">
        <v>9</v>
      </c>
      <c r="F35" s="14">
        <v>5</v>
      </c>
      <c r="G35" s="14" t="s">
        <v>2</v>
      </c>
      <c r="H35" s="19">
        <f t="shared" si="0"/>
        <v>45</v>
      </c>
    </row>
    <row r="36" spans="1:8" s="4" customFormat="1" ht="12.75" x14ac:dyDescent="0.25">
      <c r="A36" s="28" t="s">
        <v>113</v>
      </c>
      <c r="B36" s="13" t="s">
        <v>29</v>
      </c>
      <c r="C36" s="14">
        <v>34506632</v>
      </c>
      <c r="D36" s="24"/>
      <c r="E36" s="40">
        <v>9</v>
      </c>
      <c r="F36" s="14">
        <v>10</v>
      </c>
      <c r="G36" s="14" t="s">
        <v>2</v>
      </c>
      <c r="H36" s="19">
        <f t="shared" si="0"/>
        <v>90</v>
      </c>
    </row>
    <row r="37" spans="1:8" s="4" customFormat="1" ht="12.75" x14ac:dyDescent="0.25">
      <c r="A37" s="28" t="s">
        <v>114</v>
      </c>
      <c r="B37" s="13" t="s">
        <v>30</v>
      </c>
      <c r="C37" s="14">
        <v>34520465</v>
      </c>
      <c r="D37" s="24"/>
      <c r="E37" s="40">
        <v>188</v>
      </c>
      <c r="F37" s="14">
        <v>2</v>
      </c>
      <c r="G37" s="14" t="s">
        <v>2</v>
      </c>
      <c r="H37" s="19">
        <f t="shared" si="0"/>
        <v>376</v>
      </c>
    </row>
    <row r="38" spans="1:8" s="4" customFormat="1" ht="12.75" x14ac:dyDescent="0.25">
      <c r="A38" s="28" t="s">
        <v>115</v>
      </c>
      <c r="B38" s="13" t="s">
        <v>31</v>
      </c>
      <c r="C38" s="14">
        <v>34506586</v>
      </c>
      <c r="D38" s="24"/>
      <c r="E38" s="40">
        <v>78</v>
      </c>
      <c r="F38" s="14">
        <v>5</v>
      </c>
      <c r="G38" s="14" t="s">
        <v>2</v>
      </c>
      <c r="H38" s="19">
        <f t="shared" si="0"/>
        <v>390</v>
      </c>
    </row>
    <row r="39" spans="1:8" s="4" customFormat="1" ht="12.75" x14ac:dyDescent="0.25">
      <c r="A39" s="28" t="s">
        <v>116</v>
      </c>
      <c r="B39" s="13" t="s">
        <v>16</v>
      </c>
      <c r="C39" s="14">
        <v>34506624</v>
      </c>
      <c r="D39" s="24"/>
      <c r="E39" s="40">
        <v>305</v>
      </c>
      <c r="F39" s="14">
        <v>5</v>
      </c>
      <c r="G39" s="14" t="s">
        <v>2</v>
      </c>
      <c r="H39" s="19">
        <f t="shared" si="0"/>
        <v>1525</v>
      </c>
    </row>
    <row r="40" spans="1:8" s="4" customFormat="1" ht="12.75" x14ac:dyDescent="0.25">
      <c r="A40" s="28" t="s">
        <v>117</v>
      </c>
      <c r="B40" s="13" t="s">
        <v>32</v>
      </c>
      <c r="C40" s="14">
        <v>34501690</v>
      </c>
      <c r="D40" s="24"/>
      <c r="E40" s="40">
        <v>36</v>
      </c>
      <c r="F40" s="14">
        <v>5</v>
      </c>
      <c r="G40" s="14" t="s">
        <v>2</v>
      </c>
      <c r="H40" s="19">
        <f t="shared" si="0"/>
        <v>180</v>
      </c>
    </row>
    <row r="41" spans="1:8" s="4" customFormat="1" ht="12.75" x14ac:dyDescent="0.25">
      <c r="A41" s="28" t="s">
        <v>118</v>
      </c>
      <c r="B41" s="13" t="s">
        <v>33</v>
      </c>
      <c r="C41" s="14">
        <v>34506683</v>
      </c>
      <c r="D41" s="24"/>
      <c r="E41" s="40">
        <v>45</v>
      </c>
      <c r="F41" s="14">
        <v>2</v>
      </c>
      <c r="G41" s="14" t="s">
        <v>2</v>
      </c>
      <c r="H41" s="19">
        <f t="shared" si="0"/>
        <v>90</v>
      </c>
    </row>
    <row r="42" spans="1:8" s="4" customFormat="1" ht="12.75" x14ac:dyDescent="0.25">
      <c r="A42" s="28" t="s">
        <v>119</v>
      </c>
      <c r="B42" s="13" t="s">
        <v>34</v>
      </c>
      <c r="C42" s="14">
        <v>34506691</v>
      </c>
      <c r="D42" s="24"/>
      <c r="E42" s="40">
        <v>45</v>
      </c>
      <c r="F42" s="14">
        <v>2</v>
      </c>
      <c r="G42" s="14" t="s">
        <v>2</v>
      </c>
      <c r="H42" s="19">
        <f t="shared" si="0"/>
        <v>90</v>
      </c>
    </row>
    <row r="43" spans="1:8" s="4" customFormat="1" ht="12.75" x14ac:dyDescent="0.25">
      <c r="A43" s="28" t="s">
        <v>120</v>
      </c>
      <c r="B43" s="13" t="s">
        <v>35</v>
      </c>
      <c r="C43" s="14">
        <v>34506640</v>
      </c>
      <c r="D43" s="24"/>
      <c r="E43" s="40">
        <v>15</v>
      </c>
      <c r="F43" s="14">
        <v>2</v>
      </c>
      <c r="G43" s="14" t="s">
        <v>2</v>
      </c>
      <c r="H43" s="19">
        <f t="shared" si="0"/>
        <v>30</v>
      </c>
    </row>
    <row r="44" spans="1:8" s="4" customFormat="1" ht="12.75" x14ac:dyDescent="0.25">
      <c r="A44" s="7" t="s">
        <v>67</v>
      </c>
      <c r="B44" s="8" t="s">
        <v>79</v>
      </c>
      <c r="C44" s="9" t="s">
        <v>81</v>
      </c>
      <c r="D44" s="23"/>
      <c r="E44" s="26"/>
      <c r="F44" s="16"/>
      <c r="G44" s="17"/>
      <c r="H44" s="17"/>
    </row>
    <row r="45" spans="1:8" s="4" customFormat="1" ht="12.75" x14ac:dyDescent="0.25">
      <c r="A45" s="28" t="s">
        <v>121</v>
      </c>
      <c r="B45" s="13" t="s">
        <v>60</v>
      </c>
      <c r="C45" s="24"/>
      <c r="D45" s="24"/>
      <c r="E45" s="40">
        <v>40</v>
      </c>
      <c r="F45" s="14">
        <v>10</v>
      </c>
      <c r="G45" s="14" t="s">
        <v>12</v>
      </c>
      <c r="H45" s="19">
        <f t="shared" si="0"/>
        <v>400</v>
      </c>
    </row>
    <row r="46" spans="1:8" s="4" customFormat="1" ht="25.5" x14ac:dyDescent="0.25">
      <c r="A46" s="7" t="s">
        <v>68</v>
      </c>
      <c r="B46" s="8" t="s">
        <v>79</v>
      </c>
      <c r="C46" s="9" t="s">
        <v>82</v>
      </c>
      <c r="D46" s="23"/>
      <c r="E46" s="26"/>
      <c r="F46" s="16"/>
      <c r="G46" s="17"/>
      <c r="H46" s="17"/>
    </row>
    <row r="47" spans="1:8" s="4" customFormat="1" ht="12.75" x14ac:dyDescent="0.25">
      <c r="A47" s="28" t="s">
        <v>122</v>
      </c>
      <c r="B47" s="13" t="s">
        <v>60</v>
      </c>
      <c r="C47" s="14"/>
      <c r="D47" s="24"/>
      <c r="E47" s="40">
        <v>40</v>
      </c>
      <c r="F47" s="14">
        <v>50</v>
      </c>
      <c r="G47" s="14" t="s">
        <v>12</v>
      </c>
      <c r="H47" s="19">
        <f t="shared" si="0"/>
        <v>2000</v>
      </c>
    </row>
    <row r="48" spans="1:8" s="4" customFormat="1" ht="12.75" x14ac:dyDescent="0.25">
      <c r="A48" s="28" t="s">
        <v>123</v>
      </c>
      <c r="B48" s="13" t="s">
        <v>32</v>
      </c>
      <c r="C48" s="14" t="s">
        <v>163</v>
      </c>
      <c r="D48" s="24"/>
      <c r="E48" s="40">
        <v>115</v>
      </c>
      <c r="F48" s="14">
        <v>100</v>
      </c>
      <c r="G48" s="14" t="s">
        <v>2</v>
      </c>
      <c r="H48" s="19">
        <f t="shared" si="0"/>
        <v>11500</v>
      </c>
    </row>
    <row r="49" spans="1:8" s="4" customFormat="1" ht="12.75" x14ac:dyDescent="0.25">
      <c r="A49" s="28" t="s">
        <v>124</v>
      </c>
      <c r="B49" s="13" t="s">
        <v>36</v>
      </c>
      <c r="C49" s="14">
        <v>34520937</v>
      </c>
      <c r="D49" s="24"/>
      <c r="E49" s="40">
        <v>9</v>
      </c>
      <c r="F49" s="14">
        <v>5</v>
      </c>
      <c r="G49" s="14" t="s">
        <v>2</v>
      </c>
      <c r="H49" s="19">
        <f t="shared" si="0"/>
        <v>45</v>
      </c>
    </row>
    <row r="50" spans="1:8" s="4" customFormat="1" ht="12.75" x14ac:dyDescent="0.25">
      <c r="A50" s="28" t="s">
        <v>125</v>
      </c>
      <c r="B50" s="13" t="s">
        <v>37</v>
      </c>
      <c r="C50" s="14">
        <v>34521356</v>
      </c>
      <c r="D50" s="24"/>
      <c r="E50" s="40">
        <v>13</v>
      </c>
      <c r="F50" s="14">
        <v>5</v>
      </c>
      <c r="G50" s="14" t="s">
        <v>2</v>
      </c>
      <c r="H50" s="19">
        <f t="shared" si="0"/>
        <v>65</v>
      </c>
    </row>
    <row r="51" spans="1:8" s="4" customFormat="1" ht="12.75" x14ac:dyDescent="0.25">
      <c r="A51" s="28" t="s">
        <v>126</v>
      </c>
      <c r="B51" s="13" t="s">
        <v>38</v>
      </c>
      <c r="C51" s="14">
        <v>34521372</v>
      </c>
      <c r="D51" s="24"/>
      <c r="E51" s="40">
        <v>65</v>
      </c>
      <c r="F51" s="14">
        <v>5</v>
      </c>
      <c r="G51" s="14" t="s">
        <v>2</v>
      </c>
      <c r="H51" s="19">
        <f t="shared" si="0"/>
        <v>325</v>
      </c>
    </row>
    <row r="52" spans="1:8" s="4" customFormat="1" ht="12.75" x14ac:dyDescent="0.25">
      <c r="A52" s="28" t="s">
        <v>127</v>
      </c>
      <c r="B52" s="13" t="s">
        <v>39</v>
      </c>
      <c r="C52" s="14">
        <v>34521380</v>
      </c>
      <c r="D52" s="24"/>
      <c r="E52" s="40">
        <v>86</v>
      </c>
      <c r="F52" s="14">
        <v>10</v>
      </c>
      <c r="G52" s="14" t="s">
        <v>2</v>
      </c>
      <c r="H52" s="19">
        <f t="shared" si="0"/>
        <v>860</v>
      </c>
    </row>
    <row r="53" spans="1:8" s="4" customFormat="1" ht="12.75" x14ac:dyDescent="0.25">
      <c r="A53" s="28" t="s">
        <v>128</v>
      </c>
      <c r="B53" s="13" t="s">
        <v>40</v>
      </c>
      <c r="C53" s="14">
        <v>34521399</v>
      </c>
      <c r="D53" s="24"/>
      <c r="E53" s="40">
        <v>62</v>
      </c>
      <c r="F53" s="14">
        <v>10</v>
      </c>
      <c r="G53" s="14" t="s">
        <v>2</v>
      </c>
      <c r="H53" s="19">
        <f t="shared" si="0"/>
        <v>620</v>
      </c>
    </row>
    <row r="54" spans="1:8" s="4" customFormat="1" ht="12.75" x14ac:dyDescent="0.25">
      <c r="A54" s="28" t="s">
        <v>129</v>
      </c>
      <c r="B54" s="13" t="s">
        <v>9</v>
      </c>
      <c r="C54" s="14">
        <v>34774394</v>
      </c>
      <c r="D54" s="24"/>
      <c r="E54" s="40">
        <v>24</v>
      </c>
      <c r="F54" s="14">
        <v>10</v>
      </c>
      <c r="G54" s="14" t="s">
        <v>2</v>
      </c>
      <c r="H54" s="19">
        <f t="shared" si="0"/>
        <v>240</v>
      </c>
    </row>
    <row r="55" spans="1:8" s="4" customFormat="1" ht="12.75" x14ac:dyDescent="0.25">
      <c r="A55" s="28" t="s">
        <v>130</v>
      </c>
      <c r="B55" s="13" t="s">
        <v>7</v>
      </c>
      <c r="C55" s="14">
        <v>34774355</v>
      </c>
      <c r="D55" s="24"/>
      <c r="E55" s="40">
        <v>15</v>
      </c>
      <c r="F55" s="14">
        <v>20</v>
      </c>
      <c r="G55" s="14" t="s">
        <v>2</v>
      </c>
      <c r="H55" s="19">
        <f t="shared" si="0"/>
        <v>300</v>
      </c>
    </row>
    <row r="56" spans="1:8" s="4" customFormat="1" ht="12.75" x14ac:dyDescent="0.25">
      <c r="A56" s="28" t="s">
        <v>131</v>
      </c>
      <c r="B56" s="13" t="s">
        <v>89</v>
      </c>
      <c r="C56" s="14" t="s">
        <v>162</v>
      </c>
      <c r="D56" s="24"/>
      <c r="E56" s="40">
        <v>70</v>
      </c>
      <c r="F56" s="14">
        <v>5</v>
      </c>
      <c r="G56" s="14" t="s">
        <v>2</v>
      </c>
      <c r="H56" s="19">
        <f t="shared" si="0"/>
        <v>350</v>
      </c>
    </row>
    <row r="57" spans="1:8" s="4" customFormat="1" ht="12.75" x14ac:dyDescent="0.25">
      <c r="A57" s="28" t="s">
        <v>132</v>
      </c>
      <c r="B57" s="13" t="s">
        <v>10</v>
      </c>
      <c r="C57" s="14">
        <v>34620988</v>
      </c>
      <c r="D57" s="24"/>
      <c r="E57" s="40">
        <v>46</v>
      </c>
      <c r="F57" s="14">
        <v>1</v>
      </c>
      <c r="G57" s="14" t="s">
        <v>2</v>
      </c>
      <c r="H57" s="19">
        <f t="shared" si="0"/>
        <v>46</v>
      </c>
    </row>
    <row r="58" spans="1:8" s="4" customFormat="1" ht="12.75" x14ac:dyDescent="0.25">
      <c r="A58" s="28" t="s">
        <v>133</v>
      </c>
      <c r="B58" s="13" t="s">
        <v>8</v>
      </c>
      <c r="C58" s="14">
        <v>34521100</v>
      </c>
      <c r="D58" s="24"/>
      <c r="E58" s="40">
        <v>310</v>
      </c>
      <c r="F58" s="14">
        <v>5</v>
      </c>
      <c r="G58" s="14" t="s">
        <v>2</v>
      </c>
      <c r="H58" s="19">
        <f t="shared" si="0"/>
        <v>1550</v>
      </c>
    </row>
    <row r="59" spans="1:8" s="4" customFormat="1" ht="12.75" x14ac:dyDescent="0.25">
      <c r="A59" s="28" t="s">
        <v>134</v>
      </c>
      <c r="B59" s="13" t="s">
        <v>4</v>
      </c>
      <c r="C59" s="14">
        <v>34521348</v>
      </c>
      <c r="D59" s="24"/>
      <c r="E59" s="40">
        <v>430</v>
      </c>
      <c r="F59" s="14">
        <v>5</v>
      </c>
      <c r="G59" s="14" t="s">
        <v>2</v>
      </c>
      <c r="H59" s="19">
        <f t="shared" si="0"/>
        <v>2150</v>
      </c>
    </row>
    <row r="60" spans="1:8" s="4" customFormat="1" ht="12.75" x14ac:dyDescent="0.25">
      <c r="A60" s="28" t="s">
        <v>135</v>
      </c>
      <c r="B60" s="13" t="s">
        <v>15</v>
      </c>
      <c r="C60" s="14">
        <v>34521470</v>
      </c>
      <c r="D60" s="24"/>
      <c r="E60" s="40">
        <v>230</v>
      </c>
      <c r="F60" s="14">
        <v>5</v>
      </c>
      <c r="G60" s="14" t="s">
        <v>2</v>
      </c>
      <c r="H60" s="19">
        <f t="shared" si="0"/>
        <v>1150</v>
      </c>
    </row>
    <row r="61" spans="1:8" s="4" customFormat="1" ht="12.75" x14ac:dyDescent="0.25">
      <c r="A61" s="28" t="s">
        <v>136</v>
      </c>
      <c r="B61" s="13" t="s">
        <v>41</v>
      </c>
      <c r="C61" s="14">
        <v>34521488</v>
      </c>
      <c r="D61" s="24"/>
      <c r="E61" s="40">
        <v>70</v>
      </c>
      <c r="F61" s="14">
        <v>5</v>
      </c>
      <c r="G61" s="14" t="s">
        <v>2</v>
      </c>
      <c r="H61" s="19">
        <f t="shared" si="0"/>
        <v>350</v>
      </c>
    </row>
    <row r="62" spans="1:8" s="4" customFormat="1" ht="25.5" x14ac:dyDescent="0.25">
      <c r="A62" s="7" t="s">
        <v>69</v>
      </c>
      <c r="B62" s="8" t="s">
        <v>79</v>
      </c>
      <c r="C62" s="9" t="s">
        <v>83</v>
      </c>
      <c r="D62" s="23"/>
      <c r="E62" s="26"/>
      <c r="F62" s="16"/>
      <c r="G62" s="17"/>
      <c r="H62" s="17"/>
    </row>
    <row r="63" spans="1:8" s="4" customFormat="1" ht="12.75" x14ac:dyDescent="0.25">
      <c r="A63" s="10" t="s">
        <v>137</v>
      </c>
      <c r="B63" s="13" t="s">
        <v>60</v>
      </c>
      <c r="C63" s="14"/>
      <c r="D63" s="11"/>
      <c r="E63" s="40">
        <v>40</v>
      </c>
      <c r="F63" s="14">
        <v>50</v>
      </c>
      <c r="G63" s="14" t="s">
        <v>12</v>
      </c>
      <c r="H63" s="19">
        <f t="shared" si="0"/>
        <v>2000</v>
      </c>
    </row>
    <row r="64" spans="1:8" s="4" customFormat="1" ht="12.75" x14ac:dyDescent="0.25">
      <c r="A64" s="10" t="s">
        <v>138</v>
      </c>
      <c r="B64" s="13" t="s">
        <v>42</v>
      </c>
      <c r="C64" s="14">
        <v>34505415</v>
      </c>
      <c r="D64" s="11"/>
      <c r="E64" s="40">
        <v>9</v>
      </c>
      <c r="F64" s="14">
        <v>100</v>
      </c>
      <c r="G64" s="14" t="s">
        <v>2</v>
      </c>
      <c r="H64" s="19">
        <f t="shared" si="0"/>
        <v>900</v>
      </c>
    </row>
    <row r="65" spans="1:8" s="4" customFormat="1" ht="12.75" x14ac:dyDescent="0.25">
      <c r="A65" s="10" t="s">
        <v>139</v>
      </c>
      <c r="B65" s="13" t="s">
        <v>44</v>
      </c>
      <c r="C65" s="14" t="s">
        <v>43</v>
      </c>
      <c r="D65" s="11"/>
      <c r="E65" s="40">
        <v>80</v>
      </c>
      <c r="F65" s="14">
        <v>5</v>
      </c>
      <c r="G65" s="14" t="s">
        <v>2</v>
      </c>
      <c r="H65" s="19">
        <f t="shared" si="0"/>
        <v>400</v>
      </c>
    </row>
    <row r="66" spans="1:8" s="4" customFormat="1" ht="12.75" x14ac:dyDescent="0.25">
      <c r="A66" s="10" t="s">
        <v>140</v>
      </c>
      <c r="B66" s="13" t="s">
        <v>3</v>
      </c>
      <c r="C66" s="14">
        <v>34501215</v>
      </c>
      <c r="D66" s="11"/>
      <c r="E66" s="40">
        <v>40</v>
      </c>
      <c r="F66" s="14">
        <v>2</v>
      </c>
      <c r="G66" s="14" t="s">
        <v>2</v>
      </c>
      <c r="H66" s="19">
        <f t="shared" si="0"/>
        <v>80</v>
      </c>
    </row>
    <row r="67" spans="1:8" s="4" customFormat="1" ht="12.75" x14ac:dyDescent="0.25">
      <c r="A67" s="10" t="s">
        <v>141</v>
      </c>
      <c r="B67" s="13" t="s">
        <v>45</v>
      </c>
      <c r="C67" s="14">
        <v>34505822</v>
      </c>
      <c r="D67" s="11"/>
      <c r="E67" s="40">
        <v>17</v>
      </c>
      <c r="F67" s="14">
        <v>5</v>
      </c>
      <c r="G67" s="14" t="s">
        <v>2</v>
      </c>
      <c r="H67" s="19">
        <f t="shared" si="0"/>
        <v>85</v>
      </c>
    </row>
    <row r="68" spans="1:8" s="4" customFormat="1" ht="12.75" x14ac:dyDescent="0.25">
      <c r="A68" s="10" t="s">
        <v>142</v>
      </c>
      <c r="B68" s="13" t="s">
        <v>37</v>
      </c>
      <c r="C68" s="14">
        <v>34505733</v>
      </c>
      <c r="D68" s="11"/>
      <c r="E68" s="40">
        <v>13</v>
      </c>
      <c r="F68" s="14">
        <v>5</v>
      </c>
      <c r="G68" s="14" t="s">
        <v>2</v>
      </c>
      <c r="H68" s="19">
        <f t="shared" si="0"/>
        <v>65</v>
      </c>
    </row>
    <row r="69" spans="1:8" s="4" customFormat="1" ht="12.75" x14ac:dyDescent="0.25">
      <c r="A69" s="10" t="s">
        <v>143</v>
      </c>
      <c r="B69" s="13" t="s">
        <v>15</v>
      </c>
      <c r="C69" s="14">
        <v>34505547</v>
      </c>
      <c r="D69" s="11"/>
      <c r="E69" s="40">
        <v>60</v>
      </c>
      <c r="F69" s="14">
        <v>5</v>
      </c>
      <c r="G69" s="14" t="s">
        <v>2</v>
      </c>
      <c r="H69" s="19">
        <f t="shared" si="0"/>
        <v>300</v>
      </c>
    </row>
    <row r="70" spans="1:8" s="4" customFormat="1" ht="12.75" x14ac:dyDescent="0.25">
      <c r="A70" s="10" t="s">
        <v>144</v>
      </c>
      <c r="B70" s="13" t="s">
        <v>46</v>
      </c>
      <c r="C70" s="14">
        <v>34501819</v>
      </c>
      <c r="D70" s="11"/>
      <c r="E70" s="40">
        <v>92</v>
      </c>
      <c r="F70" s="14">
        <v>5</v>
      </c>
      <c r="G70" s="14" t="s">
        <v>2</v>
      </c>
      <c r="H70" s="19">
        <f t="shared" si="0"/>
        <v>460</v>
      </c>
    </row>
    <row r="71" spans="1:8" s="4" customFormat="1" ht="12.75" x14ac:dyDescent="0.25">
      <c r="A71" s="10" t="s">
        <v>145</v>
      </c>
      <c r="B71" s="13" t="s">
        <v>39</v>
      </c>
      <c r="C71" s="14" t="s">
        <v>47</v>
      </c>
      <c r="D71" s="11"/>
      <c r="E71" s="40">
        <v>67</v>
      </c>
      <c r="F71" s="14">
        <v>5</v>
      </c>
      <c r="G71" s="14" t="s">
        <v>2</v>
      </c>
      <c r="H71" s="19">
        <f t="shared" si="0"/>
        <v>335</v>
      </c>
    </row>
    <row r="72" spans="1:8" s="4" customFormat="1" ht="12.75" x14ac:dyDescent="0.25">
      <c r="A72" s="10" t="s">
        <v>146</v>
      </c>
      <c r="B72" s="13" t="s">
        <v>75</v>
      </c>
      <c r="C72" s="14">
        <v>34501827</v>
      </c>
      <c r="D72" s="11"/>
      <c r="E72" s="40">
        <v>25</v>
      </c>
      <c r="F72" s="14">
        <v>5</v>
      </c>
      <c r="G72" s="14" t="s">
        <v>2</v>
      </c>
      <c r="H72" s="19">
        <f t="shared" si="0"/>
        <v>125</v>
      </c>
    </row>
    <row r="73" spans="1:8" s="4" customFormat="1" ht="12.75" x14ac:dyDescent="0.25">
      <c r="A73" s="10" t="s">
        <v>147</v>
      </c>
      <c r="B73" s="13" t="s">
        <v>48</v>
      </c>
      <c r="C73" s="14">
        <v>34506357</v>
      </c>
      <c r="D73" s="11"/>
      <c r="E73" s="40">
        <v>75</v>
      </c>
      <c r="F73" s="14">
        <v>5</v>
      </c>
      <c r="G73" s="14" t="s">
        <v>2</v>
      </c>
      <c r="H73" s="19">
        <f t="shared" ref="H73:H74" si="1">E73*F73</f>
        <v>375</v>
      </c>
    </row>
    <row r="74" spans="1:8" s="4" customFormat="1" ht="12.75" x14ac:dyDescent="0.25">
      <c r="A74" s="10" t="s">
        <v>148</v>
      </c>
      <c r="B74" s="13" t="s">
        <v>49</v>
      </c>
      <c r="C74" s="14">
        <v>34501797</v>
      </c>
      <c r="D74" s="11"/>
      <c r="E74" s="40">
        <v>53</v>
      </c>
      <c r="F74" s="14">
        <v>1</v>
      </c>
      <c r="G74" s="14" t="s">
        <v>2</v>
      </c>
      <c r="H74" s="19">
        <f t="shared" si="1"/>
        <v>53</v>
      </c>
    </row>
    <row r="75" spans="1:8" s="4" customFormat="1" ht="12.75" x14ac:dyDescent="0.25">
      <c r="A75" s="7" t="s">
        <v>70</v>
      </c>
      <c r="B75" s="8" t="s">
        <v>79</v>
      </c>
      <c r="C75" s="9" t="s">
        <v>84</v>
      </c>
      <c r="D75" s="23"/>
      <c r="E75" s="26"/>
      <c r="F75" s="16"/>
      <c r="G75" s="17"/>
      <c r="H75" s="17"/>
    </row>
    <row r="76" spans="1:8" s="4" customFormat="1" ht="12.75" x14ac:dyDescent="0.25">
      <c r="A76" s="28" t="s">
        <v>153</v>
      </c>
      <c r="B76" s="13" t="s">
        <v>60</v>
      </c>
      <c r="C76" s="14"/>
      <c r="D76" s="11"/>
      <c r="E76" s="40">
        <v>40</v>
      </c>
      <c r="F76" s="14">
        <v>20</v>
      </c>
      <c r="G76" s="14" t="s">
        <v>12</v>
      </c>
      <c r="H76" s="19">
        <f t="shared" ref="H76:H84" si="2">E76*F76</f>
        <v>800</v>
      </c>
    </row>
    <row r="77" spans="1:8" s="4" customFormat="1" ht="12.75" x14ac:dyDescent="0.25">
      <c r="A77" s="28" t="s">
        <v>154</v>
      </c>
      <c r="B77" s="13" t="s">
        <v>45</v>
      </c>
      <c r="C77" s="14">
        <v>34501835</v>
      </c>
      <c r="D77" s="11"/>
      <c r="E77" s="40">
        <v>26</v>
      </c>
      <c r="F77" s="14">
        <v>5</v>
      </c>
      <c r="G77" s="14" t="s">
        <v>2</v>
      </c>
      <c r="H77" s="19">
        <f t="shared" si="2"/>
        <v>130</v>
      </c>
    </row>
    <row r="78" spans="1:8" s="4" customFormat="1" ht="12.75" x14ac:dyDescent="0.25">
      <c r="A78" s="28" t="s">
        <v>155</v>
      </c>
      <c r="B78" s="13" t="s">
        <v>50</v>
      </c>
      <c r="C78" s="14">
        <v>34505598</v>
      </c>
      <c r="D78" s="11"/>
      <c r="E78" s="40">
        <v>24</v>
      </c>
      <c r="F78" s="14">
        <v>5</v>
      </c>
      <c r="G78" s="14" t="s">
        <v>2</v>
      </c>
      <c r="H78" s="19">
        <f t="shared" si="2"/>
        <v>120</v>
      </c>
    </row>
    <row r="79" spans="1:8" s="4" customFormat="1" ht="12.75" x14ac:dyDescent="0.25">
      <c r="A79" s="28" t="s">
        <v>156</v>
      </c>
      <c r="B79" s="13" t="s">
        <v>32</v>
      </c>
      <c r="C79" s="14">
        <v>34502556</v>
      </c>
      <c r="D79" s="11"/>
      <c r="E79" s="40">
        <v>52</v>
      </c>
      <c r="F79" s="14">
        <v>20</v>
      </c>
      <c r="G79" s="14" t="s">
        <v>2</v>
      </c>
      <c r="H79" s="19">
        <f t="shared" si="2"/>
        <v>1040</v>
      </c>
    </row>
    <row r="80" spans="1:8" s="4" customFormat="1" ht="12.75" x14ac:dyDescent="0.25">
      <c r="A80" s="28" t="s">
        <v>157</v>
      </c>
      <c r="B80" s="13" t="s">
        <v>15</v>
      </c>
      <c r="C80" s="14">
        <v>34501800</v>
      </c>
      <c r="D80" s="11"/>
      <c r="E80" s="40">
        <v>54</v>
      </c>
      <c r="F80" s="14">
        <v>5</v>
      </c>
      <c r="G80" s="14" t="s">
        <v>2</v>
      </c>
      <c r="H80" s="19">
        <f t="shared" si="2"/>
        <v>270</v>
      </c>
    </row>
    <row r="81" spans="1:8" s="4" customFormat="1" ht="12.75" x14ac:dyDescent="0.25">
      <c r="A81" s="28" t="s">
        <v>158</v>
      </c>
      <c r="B81" s="13" t="s">
        <v>36</v>
      </c>
      <c r="C81" s="14">
        <v>34508848</v>
      </c>
      <c r="D81" s="11"/>
      <c r="E81" s="40">
        <v>13</v>
      </c>
      <c r="F81" s="14">
        <v>5</v>
      </c>
      <c r="G81" s="14" t="s">
        <v>2</v>
      </c>
      <c r="H81" s="19">
        <f t="shared" si="2"/>
        <v>65</v>
      </c>
    </row>
    <row r="82" spans="1:8" s="4" customFormat="1" ht="12.75" x14ac:dyDescent="0.25">
      <c r="A82" s="28" t="s">
        <v>159</v>
      </c>
      <c r="B82" s="13" t="s">
        <v>51</v>
      </c>
      <c r="C82" s="14">
        <v>34520589</v>
      </c>
      <c r="D82" s="11"/>
      <c r="E82" s="40">
        <v>65</v>
      </c>
      <c r="F82" s="14">
        <v>5</v>
      </c>
      <c r="G82" s="14" t="s">
        <v>2</v>
      </c>
      <c r="H82" s="19">
        <f t="shared" si="2"/>
        <v>325</v>
      </c>
    </row>
    <row r="83" spans="1:8" s="4" customFormat="1" ht="12.75" x14ac:dyDescent="0.25">
      <c r="A83" s="28" t="s">
        <v>160</v>
      </c>
      <c r="B83" s="13" t="s">
        <v>52</v>
      </c>
      <c r="C83" s="14">
        <v>34503390</v>
      </c>
      <c r="D83" s="11"/>
      <c r="E83" s="40">
        <v>24</v>
      </c>
      <c r="F83" s="14">
        <v>5</v>
      </c>
      <c r="G83" s="14" t="s">
        <v>2</v>
      </c>
      <c r="H83" s="19">
        <f t="shared" si="2"/>
        <v>120</v>
      </c>
    </row>
    <row r="84" spans="1:8" s="4" customFormat="1" ht="12.75" x14ac:dyDescent="0.25">
      <c r="A84" s="28" t="s">
        <v>161</v>
      </c>
      <c r="B84" s="13" t="s">
        <v>53</v>
      </c>
      <c r="C84" s="14">
        <v>34501754</v>
      </c>
      <c r="D84" s="11"/>
      <c r="E84" s="40">
        <v>9</v>
      </c>
      <c r="F84" s="14">
        <v>5</v>
      </c>
      <c r="G84" s="14" t="s">
        <v>2</v>
      </c>
      <c r="H84" s="19">
        <f t="shared" si="2"/>
        <v>45</v>
      </c>
    </row>
    <row r="85" spans="1:8" s="4" customFormat="1" ht="12.75" x14ac:dyDescent="0.25">
      <c r="A85" s="7" t="s">
        <v>71</v>
      </c>
      <c r="B85" s="8" t="s">
        <v>86</v>
      </c>
      <c r="C85" s="9" t="s">
        <v>85</v>
      </c>
      <c r="D85" s="23"/>
      <c r="E85" s="26"/>
      <c r="F85" s="16"/>
      <c r="G85" s="17"/>
      <c r="H85" s="17"/>
    </row>
    <row r="86" spans="1:8" s="4" customFormat="1" ht="12.75" x14ac:dyDescent="0.25">
      <c r="A86" s="10" t="s">
        <v>152</v>
      </c>
      <c r="B86" s="13" t="s">
        <v>60</v>
      </c>
      <c r="C86" s="11"/>
      <c r="D86" s="11"/>
      <c r="E86" s="40">
        <v>40</v>
      </c>
      <c r="F86" s="14">
        <v>50</v>
      </c>
      <c r="G86" s="14" t="s">
        <v>12</v>
      </c>
      <c r="H86" s="19">
        <f t="shared" ref="H86" si="3">E86*F86</f>
        <v>2000</v>
      </c>
    </row>
    <row r="87" spans="1:8" s="4" customFormat="1" ht="25.5" x14ac:dyDescent="0.25">
      <c r="A87" s="7" t="s">
        <v>72</v>
      </c>
      <c r="B87" s="8" t="s">
        <v>88</v>
      </c>
      <c r="C87" s="9" t="s">
        <v>87</v>
      </c>
      <c r="D87" s="23"/>
      <c r="E87" s="26"/>
      <c r="F87" s="16"/>
      <c r="G87" s="17"/>
      <c r="H87" s="17"/>
    </row>
    <row r="88" spans="1:8" s="4" customFormat="1" ht="12.75" x14ac:dyDescent="0.25">
      <c r="A88" s="10" t="s">
        <v>150</v>
      </c>
      <c r="B88" s="13" t="s">
        <v>60</v>
      </c>
      <c r="C88" s="14"/>
      <c r="D88" s="11"/>
      <c r="E88" s="40">
        <v>40</v>
      </c>
      <c r="F88" s="14">
        <v>15</v>
      </c>
      <c r="G88" s="14" t="s">
        <v>12</v>
      </c>
      <c r="H88" s="19">
        <f t="shared" ref="H88:H89" si="4">E88*F88</f>
        <v>600</v>
      </c>
    </row>
    <row r="89" spans="1:8" s="4" customFormat="1" ht="12.75" x14ac:dyDescent="0.25">
      <c r="A89" s="10" t="s">
        <v>151</v>
      </c>
      <c r="B89" s="13" t="s">
        <v>54</v>
      </c>
      <c r="C89" s="14">
        <v>4892070</v>
      </c>
      <c r="D89" s="11"/>
      <c r="E89" s="40">
        <v>43</v>
      </c>
      <c r="F89" s="14">
        <v>5</v>
      </c>
      <c r="G89" s="14" t="s">
        <v>2</v>
      </c>
      <c r="H89" s="19">
        <f t="shared" si="4"/>
        <v>215</v>
      </c>
    </row>
    <row r="90" spans="1:8" s="4" customFormat="1" ht="25.5" x14ac:dyDescent="0.25">
      <c r="A90" s="7" t="s">
        <v>73</v>
      </c>
      <c r="B90" s="8" t="s">
        <v>88</v>
      </c>
      <c r="C90" s="9" t="s">
        <v>87</v>
      </c>
      <c r="D90" s="23"/>
      <c r="E90" s="26"/>
      <c r="F90" s="16"/>
      <c r="G90" s="17"/>
      <c r="H90" s="17"/>
    </row>
    <row r="91" spans="1:8" s="4" customFormat="1" ht="12.75" x14ac:dyDescent="0.25">
      <c r="A91" s="10" t="s">
        <v>149</v>
      </c>
      <c r="B91" s="13" t="s">
        <v>60</v>
      </c>
      <c r="C91" s="11"/>
      <c r="D91" s="11"/>
      <c r="E91" s="40">
        <v>40</v>
      </c>
      <c r="F91" s="14">
        <v>20</v>
      </c>
      <c r="G91" s="14" t="s">
        <v>12</v>
      </c>
      <c r="H91" s="19">
        <f t="shared" ref="H91" si="5">E91*F91</f>
        <v>800</v>
      </c>
    </row>
    <row r="92" spans="1:8" s="4" customFormat="1" ht="12.75" x14ac:dyDescent="0.25">
      <c r="A92" s="10"/>
      <c r="B92" s="45" t="s">
        <v>63</v>
      </c>
      <c r="C92" s="45"/>
      <c r="D92" s="45"/>
      <c r="E92" s="45"/>
      <c r="F92" s="45"/>
      <c r="G92" s="45"/>
      <c r="H92" s="20">
        <f>SUM(H7:H91)</f>
        <v>62259</v>
      </c>
    </row>
    <row r="93" spans="1:8" s="4" customFormat="1" ht="12.75" x14ac:dyDescent="0.25">
      <c r="A93" s="10"/>
      <c r="B93" s="45" t="s">
        <v>64</v>
      </c>
      <c r="C93" s="45"/>
      <c r="D93" s="45"/>
      <c r="E93" s="45"/>
      <c r="F93" s="45"/>
      <c r="G93" s="45"/>
      <c r="H93" s="20">
        <f>H92*0.21</f>
        <v>13074.39</v>
      </c>
    </row>
    <row r="94" spans="1:8" s="4" customFormat="1" ht="12.75" x14ac:dyDescent="0.25">
      <c r="A94" s="10"/>
      <c r="B94" s="46" t="s">
        <v>65</v>
      </c>
      <c r="C94" s="46"/>
      <c r="D94" s="46"/>
      <c r="E94" s="46"/>
      <c r="F94" s="46"/>
      <c r="G94" s="46"/>
      <c r="H94" s="20">
        <f>H92+H93</f>
        <v>75333.39</v>
      </c>
    </row>
    <row r="95" spans="1:8" s="4" customFormat="1" ht="12.75" x14ac:dyDescent="0.25">
      <c r="A95" s="3"/>
      <c r="B95" s="34"/>
      <c r="C95" s="12"/>
      <c r="D95" s="12"/>
      <c r="E95" s="27"/>
      <c r="F95" s="21"/>
      <c r="G95" s="18"/>
      <c r="H95" s="22"/>
    </row>
    <row r="96" spans="1:8" s="4" customFormat="1" ht="26.25" customHeight="1" x14ac:dyDescent="0.25">
      <c r="A96" s="43" t="s">
        <v>66</v>
      </c>
      <c r="B96" s="43"/>
      <c r="C96" s="43"/>
      <c r="D96" s="43"/>
      <c r="E96" s="43"/>
      <c r="F96" s="43"/>
      <c r="G96" s="43"/>
      <c r="H96" s="43"/>
    </row>
  </sheetData>
  <mergeCells count="8">
    <mergeCell ref="A1:C1"/>
    <mergeCell ref="E1:H1"/>
    <mergeCell ref="A96:H96"/>
    <mergeCell ref="B3:H3"/>
    <mergeCell ref="B92:G92"/>
    <mergeCell ref="B93:G93"/>
    <mergeCell ref="B94:G94"/>
    <mergeCell ref="A4:H4"/>
  </mergeCells>
  <phoneticPr fontId="0"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7" ma:contentTypeDescription="Create a new document." ma:contentTypeScope="" ma:versionID="6daf0b45d9b814d0b9d8eec6cce7807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8983df955bb286831ccb62befe40596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FZJ6XTJY6WQ3-1352427771-318926</_dlc_DocId>
    <_dlc_DocIdUrl xmlns="f401bc6b-16ae-4eec-874e-4b24bc321f82">
      <Url>https://bbraun.sharepoint.com/sites/bbraun_eis_ltmedical/_layouts/15/DocIdRedir.aspx?ID=FZJ6XTJY6WQ3-1352427771-318926</Url>
      <Description>FZJ6XTJY6WQ3-1352427771-318926</Description>
    </_dlc_DocIdUrl>
  </documentManagement>
</p:properties>
</file>

<file path=customXml/itemProps1.xml><?xml version="1.0" encoding="utf-8"?>
<ds:datastoreItem xmlns:ds="http://schemas.openxmlformats.org/officeDocument/2006/customXml" ds:itemID="{8D74E263-C9EE-4105-A722-7B661287820F}">
  <ds:schemaRefs/>
</ds:datastoreItem>
</file>

<file path=customXml/itemProps2.xml><?xml version="1.0" encoding="utf-8"?>
<ds:datastoreItem xmlns:ds="http://schemas.openxmlformats.org/officeDocument/2006/customXml" ds:itemID="{6A4F3CF9-26D8-4C2D-ACBC-5634F334A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E89F54-D715-47BF-9004-3834AA1A40AE}">
  <ds:schemaRefs>
    <ds:schemaRef ds:uri="http://schemas.microsoft.com/sharepoint/v3/contenttype/forms"/>
  </ds:schemaRefs>
</ds:datastoreItem>
</file>

<file path=customXml/itemProps4.xml><?xml version="1.0" encoding="utf-8"?>
<ds:datastoreItem xmlns:ds="http://schemas.openxmlformats.org/officeDocument/2006/customXml" ds:itemID="{CD73AEAA-B64A-4721-B8A9-9694F677CF23}">
  <ds:schemaRefs>
    <ds:schemaRef ds:uri="http://schemas.microsoft.com/sharepoint/events"/>
  </ds:schemaRefs>
</ds:datastoreItem>
</file>

<file path=customXml/itemProps5.xml><?xml version="1.0" encoding="utf-8"?>
<ds:datastoreItem xmlns:ds="http://schemas.openxmlformats.org/officeDocument/2006/customXml" ds:itemID="{A0B2922A-9CE1-4DCB-96BC-AC4F2A2B0320}">
  <ds:schemaRefs>
    <ds:schemaRef ds:uri="http://schemas.microsoft.com/office/2006/documentManagement/types"/>
    <ds:schemaRef ds:uri="06dd7db3-2e72-47be-aeb3-e0883d579c8c"/>
    <ds:schemaRef ds:uri="http://purl.org/dc/elements/1.1/"/>
    <ds:schemaRef ds:uri="4905f377-a451-4615-9fa2-421809ba2b0c"/>
    <ds:schemaRef ds:uri="http://purl.org/dc/dcmitype/"/>
    <ds:schemaRef ds:uri="http://purl.org/dc/terms/"/>
    <ds:schemaRef ds:uri="http://schemas.microsoft.com/office/infopath/2007/PartnerControls"/>
    <ds:schemaRef ds:uri="http://schemas.microsoft.com/office/2006/metadata/properties"/>
    <ds:schemaRef ds:uri="http://schemas.openxmlformats.org/package/2006/metadata/core-properties"/>
    <ds:schemaRef ds:uri="f401bc6b-16ae-4eec-874e-4b24bc321f8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Živilė Budaitė</dc:creator>
  <cp:lastModifiedBy>Vaida Juodrienė</cp:lastModifiedBy>
  <cp:lastPrinted>2022-08-31T16:01:01Z</cp:lastPrinted>
  <dcterms:created xsi:type="dcterms:W3CDTF">2020-03-10T10:59:37Z</dcterms:created>
  <dcterms:modified xsi:type="dcterms:W3CDTF">2022-12-20T07:42:41Z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0x0101005BF0F1A8739DF147BC4266312D07E72D</vt:lpwstr>
  </property>
  <property fmtid="{D5CDD505-2E9C-101B-9397-08002B2CF9AE}" pid="3" name="Order">
    <vt:r8>3634400</vt:r8>
  </property>
  <property fmtid="{D5CDD505-2E9C-101B-9397-08002B2CF9AE}" pid="4" name="EISColDivision">
    <vt:lpwstr/>
  </property>
  <property fmtid="{D5CDD505-2E9C-101B-9397-08002B2CF9AE}" pid="5" name="EISColCountry">
    <vt:lpwstr/>
  </property>
  <property fmtid="{D5CDD505-2E9C-101B-9397-08002B2CF9AE}" pid="6" name="MSIP_Label_a8de25a8-ef47-40a7-b7ec-c38f3edc2acf_Enabled">
    <vt:lpwstr>true</vt:lpwstr>
  </property>
  <property fmtid="{D5CDD505-2E9C-101B-9397-08002B2CF9AE}" pid="7" name="MSIP_Label_a8de25a8-ef47-40a7-b7ec-c38f3edc2acf_SetDate">
    <vt:lpwstr>2022-07-26T09:14:29Z</vt:lpwstr>
  </property>
  <property fmtid="{D5CDD505-2E9C-101B-9397-08002B2CF9AE}" pid="8" name="MSIP_Label_a8de25a8-ef47-40a7-b7ec-c38f3edc2acf_Method">
    <vt:lpwstr>Standard</vt:lpwstr>
  </property>
  <property fmtid="{D5CDD505-2E9C-101B-9397-08002B2CF9AE}" pid="9" name="MSIP_Label_a8de25a8-ef47-40a7-b7ec-c38f3edc2acf_Name">
    <vt:lpwstr>a8de25a8-ef47-40a7-b7ec-c38f3edc2acf</vt:lpwstr>
  </property>
  <property fmtid="{D5CDD505-2E9C-101B-9397-08002B2CF9AE}" pid="10" name="MSIP_Label_a8de25a8-ef47-40a7-b7ec-c38f3edc2acf_SiteId">
    <vt:lpwstr>15d1bef2-0a6a-46f9-be4c-023279325e51</vt:lpwstr>
  </property>
  <property fmtid="{D5CDD505-2E9C-101B-9397-08002B2CF9AE}" pid="11" name="MSIP_Label_a8de25a8-ef47-40a7-b7ec-c38f3edc2acf_ActionId">
    <vt:lpwstr>2e76438c-0816-4359-8587-a621f4ee18d8</vt:lpwstr>
  </property>
  <property fmtid="{D5CDD505-2E9C-101B-9397-08002B2CF9AE}" pid="12" name="MSIP_Label_a8de25a8-ef47-40a7-b7ec-c38f3edc2acf_ContentBits">
    <vt:lpwstr>0</vt:lpwstr>
  </property>
  <property fmtid="{D5CDD505-2E9C-101B-9397-08002B2CF9AE}" pid="13" name="_dlc_DocIdItemGuid">
    <vt:lpwstr>430f216e-2cb2-4d98-99fe-c52cf4af3fe0</vt:lpwstr>
  </property>
  <property fmtid="{D5CDD505-2E9C-101B-9397-08002B2CF9AE}" pid="14" name="n24c5089495a45db9a6fea6f9c9ae19b">
    <vt:lpwstr/>
  </property>
  <property fmtid="{D5CDD505-2E9C-101B-9397-08002B2CF9AE}" pid="15" name="EISColCostcenter">
    <vt:lpwstr/>
  </property>
  <property fmtid="{D5CDD505-2E9C-101B-9397-08002B2CF9AE}" pid="16" name="cb0eb143b4e346e99a89316938a64a26">
    <vt:lpwstr/>
  </property>
  <property fmtid="{D5CDD505-2E9C-101B-9397-08002B2CF9AE}" pid="17" name="TaxCatchAll">
    <vt:lpwstr/>
  </property>
  <property fmtid="{D5CDD505-2E9C-101B-9397-08002B2CF9AE}" pid="18" name="EISColCompany">
    <vt:lpwstr/>
  </property>
  <property fmtid="{D5CDD505-2E9C-101B-9397-08002B2CF9AE}" pid="19" name="_dlc_DocId">
    <vt:lpwstr>FZJ6XTJY6WQ3-1352427771-36344</vt:lpwstr>
  </property>
  <property fmtid="{D5CDD505-2E9C-101B-9397-08002B2CF9AE}" pid="20" name="_dlc_DocIdUrl">
    <vt:lpwstr>https://bbraun.sharepoint.com/sites/bbraun_eis_ltmedical/_layouts/15/DocIdRedir.aspx?ID=FZJ6XTJY6WQ3-1352427771-36344, FZJ6XTJY6WQ3-1352427771-36344</vt:lpwstr>
  </property>
  <property fmtid="{D5CDD505-2E9C-101B-9397-08002B2CF9AE}" pid="21" name="MediaServiceImageTags">
    <vt:lpwstr/>
  </property>
</Properties>
</file>