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1025\NUVIEŠINTA\"/>
    </mc:Choice>
  </mc:AlternateContent>
  <xr:revisionPtr revIDLastSave="0" documentId="8_{990ABC9B-41F5-4EA2-8CC1-94B1B092CBB6}"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7" i="1" l="1"/>
  <c r="E418"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G453" i="1" s="1"/>
  <c r="OJ453" i="1"/>
  <c r="OF453" i="1"/>
  <c r="OH453" i="1" s="1"/>
  <c r="Y453" i="1"/>
  <c r="X453" i="1"/>
  <c r="V453" i="1"/>
  <c r="T453" i="1"/>
  <c r="R453" i="1"/>
  <c r="P453" i="1"/>
  <c r="N453" i="1"/>
  <c r="L453" i="1"/>
  <c r="J453" i="1"/>
  <c r="G453" i="1"/>
  <c r="OI453" i="1" s="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8" i="1"/>
  <c r="H417" i="1"/>
  <c r="OX419" i="1"/>
  <c r="OV419" i="1"/>
  <c r="OT419" i="1"/>
  <c r="OR419" i="1"/>
  <c r="OP419" i="1"/>
  <c r="ON419" i="1"/>
  <c r="OL419" i="1"/>
  <c r="OG419" i="1" s="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6" i="1" s="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4" i="1" l="1"/>
  <c r="AC170" i="1"/>
  <c r="Z419" i="1"/>
  <c r="Z451" i="1"/>
  <c r="OG451" i="1"/>
  <c r="OI451" i="1" s="1"/>
  <c r="Z454" i="1"/>
  <c r="Z453" i="1"/>
  <c r="OG454" i="1"/>
  <c r="OG418" i="1"/>
  <c r="OI418" i="1" s="1"/>
  <c r="Z418" i="1"/>
  <c r="OG417" i="1"/>
  <c r="OI417" i="1" s="1"/>
  <c r="Z434" i="1"/>
  <c r="OG452" i="1"/>
  <c r="OI452" i="1" s="1"/>
  <c r="OG438" i="1"/>
  <c r="Z452" i="1"/>
  <c r="OI454" i="1"/>
  <c r="Z417" i="1"/>
  <c r="OI419" i="1"/>
  <c r="Z174" i="1"/>
  <c r="OG442" i="1"/>
  <c r="AB186" i="1"/>
  <c r="OG186" i="1"/>
  <c r="OI186" i="1" s="1"/>
  <c r="OG434" i="1"/>
  <c r="OI434" i="1" s="1"/>
  <c r="Z170" i="1"/>
  <c r="OG174" i="1"/>
  <c r="OI174" i="1" s="1"/>
  <c r="OG170" i="1"/>
  <c r="AB170" i="1"/>
  <c r="Z277" i="1"/>
  <c r="OG277" i="1"/>
  <c r="OI277" i="1" s="1"/>
  <c r="OI438" i="1"/>
  <c r="Z438" i="1"/>
  <c r="Z442" i="1"/>
  <c r="Z446" i="1"/>
  <c r="OG446" i="1"/>
  <c r="OG182" i="1"/>
  <c r="OI182" i="1" s="1"/>
  <c r="Z182" i="1"/>
  <c r="Z186" i="1"/>
  <c r="AB182" i="1"/>
  <c r="AC446" i="1"/>
  <c r="AB446" i="1" s="1"/>
  <c r="OI446" i="1"/>
  <c r="AC442" i="1"/>
  <c r="AB442" i="1" s="1"/>
  <c r="OI442" i="1"/>
  <c r="AC438" i="1"/>
  <c r="AB438" i="1" s="1"/>
  <c r="AC434" i="1"/>
  <c r="AB434" i="1" s="1"/>
  <c r="AC277" i="1"/>
  <c r="AB277" i="1" s="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H158" i="1"/>
  <c r="OF158" i="1"/>
  <c r="AA158" i="1"/>
  <c r="Y158" i="1"/>
  <c r="X158" i="1"/>
  <c r="V158" i="1"/>
  <c r="T158" i="1"/>
  <c r="R158" i="1"/>
  <c r="P158" i="1"/>
  <c r="N158" i="1"/>
  <c r="L158" i="1"/>
  <c r="Z158" i="1" s="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Z130" i="1" s="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Z118" i="1" s="1"/>
  <c r="J118" i="1"/>
  <c r="OJ118" i="1" s="1"/>
  <c r="G118" i="1"/>
  <c r="H118" i="1"/>
  <c r="AC117" i="1"/>
  <c r="AC116" i="1"/>
  <c r="AC114" i="1" s="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34" i="1" l="1"/>
  <c r="OG142" i="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I142" i="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2" i="1" s="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Z273" i="1" l="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04" i="1" s="1"/>
  <c r="OG102" i="1" l="1"/>
  <c r="AD125" i="1"/>
  <c r="AD454" i="1"/>
  <c r="AD453" i="1"/>
  <c r="AD451" i="1"/>
  <c r="AD452" i="1"/>
  <c r="AD418" i="1"/>
  <c r="AD419" i="1"/>
  <c r="AD417"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3" i="1"/>
  <c r="AE451" i="1"/>
  <c r="AE452"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51"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I91" i="1"/>
  <c r="AH91" i="1"/>
  <c r="AG91" i="1"/>
  <c r="AF91" i="1"/>
  <c r="AE91" i="1"/>
  <c r="AD91" i="1"/>
  <c r="AC91" i="1"/>
  <c r="I91" i="1"/>
  <c r="OF90" i="1"/>
  <c r="OH90" i="1" s="1"/>
  <c r="AH90" i="1"/>
  <c r="AG90" i="1"/>
  <c r="AF90" i="1"/>
  <c r="AE90" i="1"/>
  <c r="AD90" i="1"/>
  <c r="AA90" i="1"/>
  <c r="X90" i="1"/>
  <c r="V90" i="1"/>
  <c r="T90" i="1"/>
  <c r="R90" i="1"/>
  <c r="P90" i="1"/>
  <c r="N90" i="1"/>
  <c r="L90" i="1"/>
  <c r="J90" i="1"/>
  <c r="OJ90" i="1" s="1"/>
  <c r="G90" i="1"/>
  <c r="AI331" i="1"/>
  <c r="AH331" i="1"/>
  <c r="AG331" i="1"/>
  <c r="AF331" i="1"/>
  <c r="AE331" i="1"/>
  <c r="AD331" i="1"/>
  <c r="AC331" i="1"/>
  <c r="AI330" i="1"/>
  <c r="AH330" i="1"/>
  <c r="AG330" i="1"/>
  <c r="AF330" i="1"/>
  <c r="AE330" i="1"/>
  <c r="AD330" i="1"/>
  <c r="AC330" i="1"/>
  <c r="AI329"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AI311" i="1"/>
  <c r="AH311" i="1"/>
  <c r="AG311" i="1"/>
  <c r="AF311" i="1"/>
  <c r="AE311" i="1"/>
  <c r="AD311" i="1"/>
  <c r="AC311" i="1"/>
  <c r="AI310" i="1"/>
  <c r="AH310" i="1"/>
  <c r="AG310" i="1"/>
  <c r="AF310" i="1"/>
  <c r="AE310" i="1"/>
  <c r="AD310" i="1"/>
  <c r="AC310" i="1"/>
  <c r="AI309" i="1"/>
  <c r="AH309" i="1"/>
  <c r="AG309" i="1"/>
  <c r="AF309" i="1"/>
  <c r="AE309" i="1"/>
  <c r="AD309" i="1"/>
  <c r="AC309" i="1"/>
  <c r="I309" i="1"/>
  <c r="OF308" i="1"/>
  <c r="OH308" i="1" s="1"/>
  <c r="AI308" i="1"/>
  <c r="AH308" i="1"/>
  <c r="AG308" i="1"/>
  <c r="AF308" i="1"/>
  <c r="AE308" i="1"/>
  <c r="AD308" i="1"/>
  <c r="AA308" i="1"/>
  <c r="X308" i="1"/>
  <c r="V308" i="1"/>
  <c r="T308" i="1"/>
  <c r="R308" i="1"/>
  <c r="P308" i="1"/>
  <c r="N308" i="1"/>
  <c r="L308" i="1"/>
  <c r="J308" i="1"/>
  <c r="OJ308" i="1" s="1"/>
  <c r="G308" i="1"/>
  <c r="AI307" i="1"/>
  <c r="AH307" i="1"/>
  <c r="AG307" i="1"/>
  <c r="AF307" i="1"/>
  <c r="AE307" i="1"/>
  <c r="AD307" i="1"/>
  <c r="AC307" i="1"/>
  <c r="AI306" i="1"/>
  <c r="AH306" i="1"/>
  <c r="AG306" i="1"/>
  <c r="AF306" i="1"/>
  <c r="AE306" i="1"/>
  <c r="AD306" i="1"/>
  <c r="AC306" i="1"/>
  <c r="AI305" i="1"/>
  <c r="AH305" i="1"/>
  <c r="AG305" i="1"/>
  <c r="AF305" i="1"/>
  <c r="AE305" i="1"/>
  <c r="AD305" i="1"/>
  <c r="AC305" i="1"/>
  <c r="I305" i="1"/>
  <c r="OF304" i="1"/>
  <c r="OH304" i="1" s="1"/>
  <c r="AI304" i="1"/>
  <c r="AH304" i="1"/>
  <c r="AG304" i="1"/>
  <c r="AF304" i="1"/>
  <c r="AE304" i="1"/>
  <c r="AD304" i="1"/>
  <c r="AA304" i="1"/>
  <c r="X304" i="1"/>
  <c r="V304" i="1"/>
  <c r="T304" i="1"/>
  <c r="R304" i="1"/>
  <c r="P304" i="1"/>
  <c r="N304" i="1"/>
  <c r="L304" i="1"/>
  <c r="J304" i="1"/>
  <c r="OJ304" i="1" s="1"/>
  <c r="G304" i="1"/>
  <c r="H304" i="1"/>
  <c r="AI303" i="1"/>
  <c r="AH303" i="1"/>
  <c r="AG303" i="1"/>
  <c r="AF303" i="1"/>
  <c r="AE303" i="1"/>
  <c r="AD303" i="1"/>
  <c r="AC303" i="1"/>
  <c r="AI302" i="1"/>
  <c r="AH302" i="1"/>
  <c r="AG302" i="1"/>
  <c r="AF302" i="1"/>
  <c r="AE302" i="1"/>
  <c r="AD302" i="1"/>
  <c r="AC302" i="1"/>
  <c r="AI301" i="1"/>
  <c r="AH301" i="1"/>
  <c r="AG301" i="1"/>
  <c r="AF301" i="1"/>
  <c r="AE301" i="1"/>
  <c r="AD301" i="1"/>
  <c r="AC301" i="1"/>
  <c r="I301" i="1"/>
  <c r="OF300" i="1"/>
  <c r="OH300" i="1" s="1"/>
  <c r="AI300" i="1"/>
  <c r="AH300" i="1"/>
  <c r="AG300" i="1"/>
  <c r="AF300" i="1"/>
  <c r="AE300" i="1"/>
  <c r="AD300" i="1"/>
  <c r="AA300" i="1"/>
  <c r="X300" i="1"/>
  <c r="V300" i="1"/>
  <c r="T300" i="1"/>
  <c r="R300" i="1"/>
  <c r="P300" i="1"/>
  <c r="N300" i="1"/>
  <c r="L300" i="1"/>
  <c r="J300" i="1"/>
  <c r="OJ300" i="1" s="1"/>
  <c r="G300" i="1"/>
  <c r="AI266" i="1"/>
  <c r="AH266" i="1"/>
  <c r="AG266" i="1"/>
  <c r="AF266" i="1"/>
  <c r="AE266" i="1"/>
  <c r="AD266" i="1"/>
  <c r="AC266" i="1"/>
  <c r="AI265" i="1"/>
  <c r="AH265" i="1"/>
  <c r="AG265" i="1"/>
  <c r="AF265" i="1"/>
  <c r="AE265" i="1"/>
  <c r="AD265" i="1"/>
  <c r="AC265" i="1"/>
  <c r="AI264" i="1"/>
  <c r="AH264" i="1"/>
  <c r="AG264" i="1"/>
  <c r="AF264" i="1"/>
  <c r="AE264" i="1"/>
  <c r="AD264" i="1"/>
  <c r="AC264" i="1"/>
  <c r="I264" i="1"/>
  <c r="OF263" i="1"/>
  <c r="OH263" i="1" s="1"/>
  <c r="AI263" i="1"/>
  <c r="AH263" i="1"/>
  <c r="AG263" i="1"/>
  <c r="AF263" i="1"/>
  <c r="AE263" i="1"/>
  <c r="AD263" i="1"/>
  <c r="AA263" i="1"/>
  <c r="X263" i="1"/>
  <c r="V263" i="1"/>
  <c r="T263" i="1"/>
  <c r="R263" i="1"/>
  <c r="P263" i="1"/>
  <c r="N263" i="1"/>
  <c r="L263" i="1"/>
  <c r="J263" i="1"/>
  <c r="OJ263" i="1" s="1"/>
  <c r="G263" i="1"/>
  <c r="H263" i="1"/>
  <c r="AI258" i="1"/>
  <c r="AH258" i="1"/>
  <c r="AG258" i="1"/>
  <c r="AF258" i="1"/>
  <c r="AE258" i="1"/>
  <c r="AD258" i="1"/>
  <c r="AC258" i="1"/>
  <c r="AI257" i="1"/>
  <c r="AH257" i="1"/>
  <c r="AG257" i="1"/>
  <c r="AF257" i="1"/>
  <c r="AE257" i="1"/>
  <c r="AD257" i="1"/>
  <c r="AC257" i="1"/>
  <c r="AI256"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I254" i="1"/>
  <c r="AH254" i="1"/>
  <c r="AG254" i="1"/>
  <c r="AF254" i="1"/>
  <c r="AE254" i="1"/>
  <c r="AD254" i="1"/>
  <c r="AC254" i="1"/>
  <c r="AI253" i="1"/>
  <c r="AH253" i="1"/>
  <c r="AG253" i="1"/>
  <c r="AF253" i="1"/>
  <c r="AE253" i="1"/>
  <c r="AD253" i="1"/>
  <c r="AC253" i="1"/>
  <c r="AI252" i="1"/>
  <c r="AH252" i="1"/>
  <c r="AG252" i="1"/>
  <c r="AF252" i="1"/>
  <c r="AE252" i="1"/>
  <c r="AD252" i="1"/>
  <c r="AC252" i="1"/>
  <c r="I252" i="1"/>
  <c r="OF251" i="1"/>
  <c r="OH251" i="1" s="1"/>
  <c r="AI251" i="1"/>
  <c r="AH251" i="1"/>
  <c r="AG251" i="1"/>
  <c r="AF251" i="1"/>
  <c r="AE251" i="1"/>
  <c r="AD251" i="1"/>
  <c r="AA251" i="1"/>
  <c r="X251" i="1"/>
  <c r="V251" i="1"/>
  <c r="T251" i="1"/>
  <c r="R251" i="1"/>
  <c r="P251" i="1"/>
  <c r="N251" i="1"/>
  <c r="L251" i="1"/>
  <c r="J251" i="1"/>
  <c r="OJ251" i="1" s="1"/>
  <c r="G251" i="1"/>
  <c r="AI250" i="1"/>
  <c r="AH250" i="1"/>
  <c r="AG250" i="1"/>
  <c r="AF250" i="1"/>
  <c r="AE250" i="1"/>
  <c r="AD250" i="1"/>
  <c r="AC250" i="1"/>
  <c r="AI249" i="1"/>
  <c r="AH249" i="1"/>
  <c r="AG249" i="1"/>
  <c r="AF249" i="1"/>
  <c r="AE249" i="1"/>
  <c r="AD249" i="1"/>
  <c r="AC249" i="1"/>
  <c r="AI248" i="1"/>
  <c r="AH248" i="1"/>
  <c r="AG248" i="1"/>
  <c r="AF248" i="1"/>
  <c r="AE248" i="1"/>
  <c r="AD248" i="1"/>
  <c r="AC248" i="1"/>
  <c r="I248" i="1"/>
  <c r="OF247" i="1"/>
  <c r="OH247" i="1" s="1"/>
  <c r="AI247" i="1"/>
  <c r="AH247" i="1"/>
  <c r="AG247" i="1"/>
  <c r="AF247" i="1"/>
  <c r="AE247" i="1"/>
  <c r="AD247" i="1"/>
  <c r="AA247" i="1"/>
  <c r="X247" i="1"/>
  <c r="V247" i="1"/>
  <c r="T247" i="1"/>
  <c r="R247" i="1"/>
  <c r="P247" i="1"/>
  <c r="N247" i="1"/>
  <c r="L247" i="1"/>
  <c r="J247" i="1"/>
  <c r="OJ247" i="1" s="1"/>
  <c r="G247" i="1"/>
  <c r="H247" i="1"/>
  <c r="AI246" i="1"/>
  <c r="AH246" i="1"/>
  <c r="AG246" i="1"/>
  <c r="AF246" i="1"/>
  <c r="AE246" i="1"/>
  <c r="AD246" i="1"/>
  <c r="AC246" i="1"/>
  <c r="AI245" i="1"/>
  <c r="AH245" i="1"/>
  <c r="AG245" i="1"/>
  <c r="AF245" i="1"/>
  <c r="AE245" i="1"/>
  <c r="AD245" i="1"/>
  <c r="AC245" i="1"/>
  <c r="AI244" i="1"/>
  <c r="AH244" i="1"/>
  <c r="AG244" i="1"/>
  <c r="AF244" i="1"/>
  <c r="AE244" i="1"/>
  <c r="AD244" i="1"/>
  <c r="AC244" i="1"/>
  <c r="I244" i="1"/>
  <c r="OF243" i="1"/>
  <c r="OH243" i="1" s="1"/>
  <c r="AI243" i="1"/>
  <c r="AH243" i="1"/>
  <c r="AG243" i="1"/>
  <c r="AF243" i="1"/>
  <c r="AE243" i="1"/>
  <c r="AD243" i="1"/>
  <c r="AA243" i="1"/>
  <c r="X243" i="1"/>
  <c r="V243" i="1"/>
  <c r="T243" i="1"/>
  <c r="R243" i="1"/>
  <c r="P243" i="1"/>
  <c r="N243" i="1"/>
  <c r="L243" i="1"/>
  <c r="J243" i="1"/>
  <c r="OJ243" i="1" s="1"/>
  <c r="G243" i="1"/>
  <c r="AI238" i="1"/>
  <c r="AH238" i="1"/>
  <c r="AG238" i="1"/>
  <c r="AF238" i="1"/>
  <c r="AE238" i="1"/>
  <c r="AD238" i="1"/>
  <c r="AC238" i="1"/>
  <c r="AI237" i="1"/>
  <c r="AH237" i="1"/>
  <c r="AG237" i="1"/>
  <c r="AF237" i="1"/>
  <c r="AE237" i="1"/>
  <c r="AD237" i="1"/>
  <c r="AC237" i="1"/>
  <c r="AI236" i="1"/>
  <c r="AH236" i="1"/>
  <c r="AG236" i="1"/>
  <c r="AF236" i="1"/>
  <c r="AE236" i="1"/>
  <c r="AD236" i="1"/>
  <c r="AC236" i="1"/>
  <c r="I236" i="1"/>
  <c r="OF235" i="1"/>
  <c r="OH235" i="1" s="1"/>
  <c r="AI235" i="1"/>
  <c r="AH235" i="1"/>
  <c r="AG235" i="1"/>
  <c r="AF235" i="1"/>
  <c r="AE235" i="1"/>
  <c r="AD235" i="1"/>
  <c r="AA235" i="1"/>
  <c r="X235" i="1"/>
  <c r="V235" i="1"/>
  <c r="T235" i="1"/>
  <c r="R235" i="1"/>
  <c r="P235" i="1"/>
  <c r="N235" i="1"/>
  <c r="L235" i="1"/>
  <c r="J235" i="1"/>
  <c r="OJ235" i="1" s="1"/>
  <c r="G235" i="1"/>
  <c r="AI234" i="1"/>
  <c r="AH234" i="1"/>
  <c r="AG234" i="1"/>
  <c r="AF234" i="1"/>
  <c r="AE234" i="1"/>
  <c r="AD234" i="1"/>
  <c r="AC234" i="1"/>
  <c r="AI233" i="1"/>
  <c r="AH233" i="1"/>
  <c r="AG233" i="1"/>
  <c r="AF233" i="1"/>
  <c r="AE233" i="1"/>
  <c r="AD233" i="1"/>
  <c r="AC233" i="1"/>
  <c r="AI232"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I229" i="1"/>
  <c r="AH229" i="1"/>
  <c r="AG229" i="1"/>
  <c r="AF229" i="1"/>
  <c r="AE229" i="1"/>
  <c r="AD229" i="1"/>
  <c r="AC229" i="1"/>
  <c r="AI228" i="1"/>
  <c r="AH228" i="1"/>
  <c r="AG228" i="1"/>
  <c r="AF228" i="1"/>
  <c r="AE228" i="1"/>
  <c r="AD228" i="1"/>
  <c r="AC228" i="1"/>
  <c r="I228" i="1"/>
  <c r="OF227" i="1"/>
  <c r="OH227" i="1" s="1"/>
  <c r="AI227" i="1"/>
  <c r="AH227" i="1"/>
  <c r="AG227" i="1"/>
  <c r="AF227" i="1"/>
  <c r="AE227" i="1"/>
  <c r="AD227" i="1"/>
  <c r="AA227" i="1"/>
  <c r="X227" i="1"/>
  <c r="V227" i="1"/>
  <c r="T227" i="1"/>
  <c r="R227" i="1"/>
  <c r="P227" i="1"/>
  <c r="N227" i="1"/>
  <c r="L227" i="1"/>
  <c r="J227" i="1"/>
  <c r="OJ227" i="1" s="1"/>
  <c r="G227" i="1"/>
  <c r="AI226"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H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I296"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I292" i="1"/>
  <c r="AH292" i="1"/>
  <c r="AG292" i="1"/>
  <c r="AF292" i="1"/>
  <c r="AE292" i="1"/>
  <c r="AD292" i="1"/>
  <c r="AC292" i="1"/>
  <c r="AI291" i="1"/>
  <c r="AH291" i="1"/>
  <c r="AG291" i="1"/>
  <c r="AF291" i="1"/>
  <c r="AE291" i="1"/>
  <c r="AD291" i="1"/>
  <c r="AC291" i="1"/>
  <c r="I291" i="1"/>
  <c r="OF290" i="1"/>
  <c r="OH290" i="1" s="1"/>
  <c r="AI290" i="1"/>
  <c r="AH290" i="1"/>
  <c r="AG290" i="1"/>
  <c r="AF290" i="1"/>
  <c r="AE290" i="1"/>
  <c r="AD290" i="1"/>
  <c r="AA290" i="1"/>
  <c r="X290" i="1"/>
  <c r="V290" i="1"/>
  <c r="T290" i="1"/>
  <c r="R290" i="1"/>
  <c r="P290" i="1"/>
  <c r="N290" i="1"/>
  <c r="L290" i="1"/>
  <c r="J290" i="1"/>
  <c r="OJ290" i="1" s="1"/>
  <c r="G290" i="1"/>
  <c r="AI272" i="1"/>
  <c r="AH272" i="1"/>
  <c r="AG272" i="1"/>
  <c r="AF272" i="1"/>
  <c r="AE272" i="1"/>
  <c r="AD272" i="1"/>
  <c r="AC272" i="1"/>
  <c r="AI271" i="1"/>
  <c r="AH271" i="1"/>
  <c r="AG271" i="1"/>
  <c r="AF271" i="1"/>
  <c r="AE271" i="1"/>
  <c r="AD271" i="1"/>
  <c r="AC271" i="1"/>
  <c r="AI270"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I345" i="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2" i="1"/>
  <c r="AH402" i="1"/>
  <c r="AG402" i="1"/>
  <c r="AF402" i="1"/>
  <c r="AE402" i="1"/>
  <c r="AD402" i="1"/>
  <c r="AC402"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G399" i="1"/>
  <c r="OI399" i="1" s="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G395" i="1"/>
  <c r="OI395" i="1" s="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32" i="1"/>
  <c r="AH432" i="1"/>
  <c r="AG432" i="1"/>
  <c r="AF432" i="1"/>
  <c r="AE432" i="1"/>
  <c r="AD432" i="1"/>
  <c r="AC432" i="1"/>
  <c r="AI431"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AI428" i="1"/>
  <c r="AH428" i="1"/>
  <c r="AG428" i="1"/>
  <c r="AF428" i="1"/>
  <c r="AE428" i="1"/>
  <c r="AD428" i="1"/>
  <c r="AC428" i="1"/>
  <c r="AI427"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I424" i="1"/>
  <c r="AH424" i="1"/>
  <c r="AG424" i="1"/>
  <c r="AF424" i="1"/>
  <c r="AE424" i="1"/>
  <c r="AD424" i="1"/>
  <c r="AC424" i="1"/>
  <c r="AI423"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I510" i="1"/>
  <c r="AH510" i="1"/>
  <c r="AG510" i="1"/>
  <c r="AF510" i="1"/>
  <c r="AE510" i="1"/>
  <c r="AD510" i="1"/>
  <c r="AC510" i="1"/>
  <c r="AI509" i="1"/>
  <c r="AH509" i="1"/>
  <c r="AG509" i="1"/>
  <c r="AF509" i="1"/>
  <c r="AE509" i="1"/>
  <c r="AD509" i="1"/>
  <c r="AC509" i="1"/>
  <c r="AI508" i="1"/>
  <c r="AH508" i="1"/>
  <c r="AG508" i="1"/>
  <c r="AF508" i="1"/>
  <c r="AE508" i="1"/>
  <c r="AD508" i="1"/>
  <c r="AC508" i="1"/>
  <c r="I508" i="1"/>
  <c r="OF507" i="1"/>
  <c r="OH507" i="1" s="1"/>
  <c r="AI507" i="1"/>
  <c r="AH507" i="1"/>
  <c r="AG507" i="1"/>
  <c r="AF507" i="1"/>
  <c r="AE507" i="1"/>
  <c r="AD507" i="1"/>
  <c r="AI506"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I501" i="1"/>
  <c r="AH501" i="1"/>
  <c r="AG501" i="1"/>
  <c r="AF501" i="1"/>
  <c r="AE501" i="1"/>
  <c r="AD501" i="1"/>
  <c r="AC501" i="1"/>
  <c r="AI500"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I497" i="1"/>
  <c r="AH497" i="1"/>
  <c r="AG497" i="1"/>
  <c r="AF497" i="1"/>
  <c r="AE497" i="1"/>
  <c r="AD497" i="1"/>
  <c r="AC497" i="1"/>
  <c r="AI496" i="1"/>
  <c r="AH496" i="1"/>
  <c r="AG496" i="1"/>
  <c r="AF496" i="1"/>
  <c r="AE496" i="1"/>
  <c r="AD496" i="1"/>
  <c r="AC496" i="1"/>
  <c r="I496" i="1"/>
  <c r="OF495" i="1"/>
  <c r="OH495" i="1" s="1"/>
  <c r="AI495" i="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I492" i="1"/>
  <c r="AH492" i="1"/>
  <c r="AG492" i="1"/>
  <c r="AF492" i="1"/>
  <c r="AE492" i="1"/>
  <c r="AD492" i="1"/>
  <c r="AC492" i="1"/>
  <c r="AI491" i="1"/>
  <c r="AH491" i="1"/>
  <c r="AG491" i="1"/>
  <c r="AF491" i="1"/>
  <c r="AE491" i="1"/>
  <c r="AD491" i="1"/>
  <c r="AC491" i="1"/>
  <c r="I491" i="1"/>
  <c r="OF490" i="1"/>
  <c r="OH490" i="1" s="1"/>
  <c r="AI490" i="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I488" i="1"/>
  <c r="AH488" i="1"/>
  <c r="AG488" i="1"/>
  <c r="AF488" i="1"/>
  <c r="AE488" i="1"/>
  <c r="AD488" i="1"/>
  <c r="AC488" i="1"/>
  <c r="AI487" i="1"/>
  <c r="AH487" i="1"/>
  <c r="AG487" i="1"/>
  <c r="AF487" i="1"/>
  <c r="AE487" i="1"/>
  <c r="AD487" i="1"/>
  <c r="AC487" i="1"/>
  <c r="I487" i="1"/>
  <c r="OF486" i="1"/>
  <c r="OH486" i="1" s="1"/>
  <c r="AI486" i="1"/>
  <c r="AH486" i="1"/>
  <c r="AG486" i="1"/>
  <c r="AF486" i="1"/>
  <c r="AE486" i="1"/>
  <c r="AD486" i="1"/>
  <c r="AA486" i="1"/>
  <c r="X486" i="1"/>
  <c r="V486" i="1"/>
  <c r="T486" i="1"/>
  <c r="R486" i="1"/>
  <c r="P486" i="1"/>
  <c r="N486" i="1"/>
  <c r="L486" i="1"/>
  <c r="J486" i="1"/>
  <c r="OJ486" i="1" s="1"/>
  <c r="G486" i="1"/>
  <c r="AI485" i="1"/>
  <c r="AH485" i="1"/>
  <c r="AG485" i="1"/>
  <c r="AF485" i="1"/>
  <c r="AE485" i="1"/>
  <c r="AD485" i="1"/>
  <c r="AC485" i="1"/>
  <c r="AI484" i="1"/>
  <c r="AH484" i="1"/>
  <c r="AG484" i="1"/>
  <c r="AF484" i="1"/>
  <c r="AE484" i="1"/>
  <c r="AD484" i="1"/>
  <c r="AC484" i="1"/>
  <c r="AI483" i="1"/>
  <c r="AH483" i="1"/>
  <c r="AG483" i="1"/>
  <c r="AF483" i="1"/>
  <c r="AE483" i="1"/>
  <c r="AD483" i="1"/>
  <c r="AC483" i="1"/>
  <c r="I483" i="1"/>
  <c r="OF482" i="1"/>
  <c r="OH482" i="1" s="1"/>
  <c r="AI482" i="1"/>
  <c r="AH482" i="1"/>
  <c r="AG482" i="1"/>
  <c r="AF482" i="1"/>
  <c r="AE482" i="1"/>
  <c r="AD482" i="1"/>
  <c r="AA482" i="1"/>
  <c r="X482" i="1"/>
  <c r="V482" i="1"/>
  <c r="T482" i="1"/>
  <c r="R482" i="1"/>
  <c r="P482" i="1"/>
  <c r="N482" i="1"/>
  <c r="L482" i="1"/>
  <c r="J482" i="1"/>
  <c r="OJ482" i="1" s="1"/>
  <c r="G482" i="1"/>
  <c r="AI480" i="1"/>
  <c r="AH480" i="1"/>
  <c r="AG480" i="1"/>
  <c r="AF480" i="1"/>
  <c r="AE480" i="1"/>
  <c r="AD480" i="1"/>
  <c r="AC480" i="1"/>
  <c r="AI479" i="1"/>
  <c r="AH479" i="1"/>
  <c r="AG479" i="1"/>
  <c r="AF479" i="1"/>
  <c r="AE479" i="1"/>
  <c r="AD479" i="1"/>
  <c r="AC479" i="1"/>
  <c r="AI478" i="1"/>
  <c r="AH478" i="1"/>
  <c r="AG478" i="1"/>
  <c r="AF478" i="1"/>
  <c r="AE478" i="1"/>
  <c r="AD478" i="1"/>
  <c r="AC478" i="1"/>
  <c r="I478" i="1"/>
  <c r="OF477" i="1"/>
  <c r="OH477" i="1" s="1"/>
  <c r="AI477" i="1"/>
  <c r="AH477" i="1"/>
  <c r="AG477" i="1"/>
  <c r="AF477" i="1"/>
  <c r="AE477" i="1"/>
  <c r="AD477" i="1"/>
  <c r="AA477" i="1"/>
  <c r="X477" i="1"/>
  <c r="V477" i="1"/>
  <c r="T477" i="1"/>
  <c r="R477" i="1"/>
  <c r="P477" i="1"/>
  <c r="N477" i="1"/>
  <c r="L477" i="1"/>
  <c r="J477" i="1"/>
  <c r="OJ477" i="1" s="1"/>
  <c r="G477" i="1"/>
  <c r="H477" i="1"/>
  <c r="AI476" i="1"/>
  <c r="AH476" i="1"/>
  <c r="AG476" i="1"/>
  <c r="AF476" i="1"/>
  <c r="AE476" i="1"/>
  <c r="AD476" i="1"/>
  <c r="AC476" i="1"/>
  <c r="AI475" i="1"/>
  <c r="AH475" i="1"/>
  <c r="AG475" i="1"/>
  <c r="AF475" i="1"/>
  <c r="AE475" i="1"/>
  <c r="AD475" i="1"/>
  <c r="AC475" i="1"/>
  <c r="AI474" i="1"/>
  <c r="AH474" i="1"/>
  <c r="AG474" i="1"/>
  <c r="AF474" i="1"/>
  <c r="AE474" i="1"/>
  <c r="AD474" i="1"/>
  <c r="AC474" i="1"/>
  <c r="I474" i="1"/>
  <c r="OF473" i="1"/>
  <c r="OH473" i="1" s="1"/>
  <c r="AI473" i="1"/>
  <c r="AH473" i="1"/>
  <c r="AG473" i="1"/>
  <c r="AF473" i="1"/>
  <c r="AE473" i="1"/>
  <c r="AD473" i="1"/>
  <c r="AA473" i="1"/>
  <c r="X473" i="1"/>
  <c r="V473" i="1"/>
  <c r="T473" i="1"/>
  <c r="R473" i="1"/>
  <c r="P473" i="1"/>
  <c r="N473" i="1"/>
  <c r="L473" i="1"/>
  <c r="J473" i="1"/>
  <c r="OJ473" i="1" s="1"/>
  <c r="G473" i="1"/>
  <c r="H473" i="1"/>
  <c r="AI472" i="1"/>
  <c r="AH472" i="1"/>
  <c r="AG472" i="1"/>
  <c r="AF472" i="1"/>
  <c r="AE472" i="1"/>
  <c r="AD472" i="1"/>
  <c r="AC472" i="1"/>
  <c r="AI471" i="1"/>
  <c r="AH471" i="1"/>
  <c r="AG471" i="1"/>
  <c r="AF471" i="1"/>
  <c r="AE471" i="1"/>
  <c r="AD471" i="1"/>
  <c r="AC471" i="1"/>
  <c r="AI470" i="1"/>
  <c r="AH470" i="1"/>
  <c r="AG470" i="1"/>
  <c r="AF470" i="1"/>
  <c r="AE470" i="1"/>
  <c r="AD470" i="1"/>
  <c r="AC470" i="1"/>
  <c r="I470" i="1"/>
  <c r="OF469" i="1"/>
  <c r="OH469" i="1" s="1"/>
  <c r="AI469" i="1"/>
  <c r="AH469" i="1"/>
  <c r="AG469" i="1"/>
  <c r="AF469" i="1"/>
  <c r="AE469" i="1"/>
  <c r="AD469" i="1"/>
  <c r="AA469" i="1"/>
  <c r="X469" i="1"/>
  <c r="V469" i="1"/>
  <c r="T469" i="1"/>
  <c r="R469" i="1"/>
  <c r="P469" i="1"/>
  <c r="N469" i="1"/>
  <c r="L469" i="1"/>
  <c r="J469" i="1"/>
  <c r="OJ469" i="1" s="1"/>
  <c r="G469" i="1"/>
  <c r="AI467" i="1"/>
  <c r="AH467" i="1"/>
  <c r="AG467" i="1"/>
  <c r="AF467" i="1"/>
  <c r="AE467" i="1"/>
  <c r="AD467" i="1"/>
  <c r="AC467" i="1"/>
  <c r="AI466" i="1"/>
  <c r="AH466" i="1"/>
  <c r="AG466" i="1"/>
  <c r="AF466" i="1"/>
  <c r="AE466" i="1"/>
  <c r="AD466" i="1"/>
  <c r="AC466" i="1"/>
  <c r="AI465" i="1"/>
  <c r="AH465" i="1"/>
  <c r="AG465" i="1"/>
  <c r="AF465" i="1"/>
  <c r="AE465" i="1"/>
  <c r="AD465" i="1"/>
  <c r="AC465" i="1"/>
  <c r="I465" i="1"/>
  <c r="OF464" i="1"/>
  <c r="OH464" i="1" s="1"/>
  <c r="AI464" i="1"/>
  <c r="AH464" i="1"/>
  <c r="AG464" i="1"/>
  <c r="AF464" i="1"/>
  <c r="AE464" i="1"/>
  <c r="AD464" i="1"/>
  <c r="AA464" i="1"/>
  <c r="X464" i="1"/>
  <c r="V464" i="1"/>
  <c r="T464" i="1"/>
  <c r="R464" i="1"/>
  <c r="P464" i="1"/>
  <c r="N464" i="1"/>
  <c r="L464" i="1"/>
  <c r="J464" i="1"/>
  <c r="OJ464" i="1" s="1"/>
  <c r="G464" i="1"/>
  <c r="AI463" i="1"/>
  <c r="AH463" i="1"/>
  <c r="AG463" i="1"/>
  <c r="AF463" i="1"/>
  <c r="AE463" i="1"/>
  <c r="AD463" i="1"/>
  <c r="AC463" i="1"/>
  <c r="AI462" i="1"/>
  <c r="AH462" i="1"/>
  <c r="AG462" i="1"/>
  <c r="AF462" i="1"/>
  <c r="AE462" i="1"/>
  <c r="AD462" i="1"/>
  <c r="AC462" i="1"/>
  <c r="AI461" i="1"/>
  <c r="AH461" i="1"/>
  <c r="AG461" i="1"/>
  <c r="AF461" i="1"/>
  <c r="AE461" i="1"/>
  <c r="AD461" i="1"/>
  <c r="AC461" i="1"/>
  <c r="I461" i="1"/>
  <c r="OF460" i="1"/>
  <c r="OH460" i="1" s="1"/>
  <c r="AI460" i="1"/>
  <c r="AH460" i="1"/>
  <c r="AG460" i="1"/>
  <c r="AF460" i="1"/>
  <c r="AE460" i="1"/>
  <c r="AD460" i="1"/>
  <c r="AA460" i="1"/>
  <c r="X460" i="1"/>
  <c r="V460" i="1"/>
  <c r="T460" i="1"/>
  <c r="R460" i="1"/>
  <c r="P460" i="1"/>
  <c r="N460" i="1"/>
  <c r="L460" i="1"/>
  <c r="J460" i="1"/>
  <c r="OJ460" i="1" s="1"/>
  <c r="G460" i="1"/>
  <c r="H460" i="1"/>
  <c r="AI459" i="1"/>
  <c r="AH459" i="1"/>
  <c r="AG459" i="1"/>
  <c r="AF459" i="1"/>
  <c r="AE459" i="1"/>
  <c r="AD459" i="1"/>
  <c r="AC459" i="1"/>
  <c r="AI458" i="1"/>
  <c r="AH458" i="1"/>
  <c r="AG458" i="1"/>
  <c r="AF458" i="1"/>
  <c r="AE458" i="1"/>
  <c r="AD458" i="1"/>
  <c r="AC458" i="1"/>
  <c r="AI457"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I454" i="1" l="1"/>
  <c r="AI453" i="1"/>
  <c r="AI452" i="1"/>
  <c r="AI451" i="1"/>
  <c r="AI419" i="1"/>
  <c r="AI418" i="1"/>
  <c r="AI417" i="1"/>
  <c r="AA418" i="1"/>
  <c r="AA419" i="1"/>
  <c r="AA417" i="1"/>
  <c r="AA453" i="1"/>
  <c r="AA454"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8" i="1"/>
  <c r="AB418" i="1" s="1"/>
  <c r="AC419" i="1"/>
  <c r="AB419" i="1" s="1"/>
  <c r="AC417" i="1"/>
  <c r="AB417" i="1" s="1"/>
  <c r="AJ190" i="1"/>
  <c r="AJ453" i="1"/>
  <c r="AJ452" i="1"/>
  <c r="AJ454" i="1"/>
  <c r="AJ451" i="1"/>
  <c r="AJ418" i="1"/>
  <c r="AJ419" i="1"/>
  <c r="AJ417" i="1"/>
  <c r="AB456" i="1"/>
  <c r="AC454" i="1"/>
  <c r="AB454" i="1" s="1"/>
  <c r="AC452" i="1"/>
  <c r="AB452" i="1" s="1"/>
  <c r="AC453" i="1"/>
  <c r="AB453"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2" i="1"/>
  <c r="AK453" i="1"/>
  <c r="AK451" i="1"/>
  <c r="AK418" i="1"/>
  <c r="AK419"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19" i="1"/>
  <c r="AL452" i="1"/>
  <c r="AL451" i="1"/>
  <c r="AL418" i="1"/>
  <c r="AL417"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3" i="1"/>
  <c r="AO452"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4" i="1"/>
  <c r="AR452" i="1"/>
  <c r="AR451" i="1"/>
  <c r="AR419"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H524" i="1"/>
  <c r="H525" i="1" s="1"/>
  <c r="OL523" i="1"/>
  <c r="OL524" i="1" s="1"/>
  <c r="OL525" i="1" s="1"/>
  <c r="OH22" i="1"/>
  <c r="AT454" i="1" l="1"/>
  <c r="AT453" i="1"/>
  <c r="AT452" i="1"/>
  <c r="AT419" i="1"/>
  <c r="AT451"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3" i="1"/>
  <c r="AU452" i="1"/>
  <c r="AU419" i="1"/>
  <c r="AU451"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2" i="1"/>
  <c r="AV453"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3" i="1" l="1"/>
  <c r="AZ452" i="1"/>
  <c r="AZ454" i="1"/>
  <c r="AZ451" i="1"/>
  <c r="AZ419"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9"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51"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19" i="1"/>
  <c r="BC451"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8" i="1"/>
  <c r="BE419"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8" i="1"/>
  <c r="BF419"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8" i="1"/>
  <c r="BG419"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3" i="1" l="1"/>
  <c r="BH454"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2" i="1"/>
  <c r="BI453"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19" i="1"/>
  <c r="BJ451" i="1"/>
  <c r="BJ452" i="1"/>
  <c r="BJ418"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19" i="1"/>
  <c r="BK451" i="1"/>
  <c r="BK452"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3" i="1" l="1"/>
  <c r="BL454"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3" i="1"/>
  <c r="BM452"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3" i="1"/>
  <c r="BO452" i="1"/>
  <c r="BO451" i="1"/>
  <c r="BO418" i="1"/>
  <c r="BO419"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52"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19" i="1"/>
  <c r="BR452" i="1"/>
  <c r="BR451" i="1"/>
  <c r="BR418"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2"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2" i="1"/>
  <c r="BT453"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3" i="1" l="1"/>
  <c r="BX454" i="1"/>
  <c r="BX452" i="1"/>
  <c r="BX451" i="1"/>
  <c r="BX419"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51" i="1"/>
  <c r="BY418" i="1"/>
  <c r="BY419"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19" i="1"/>
  <c r="BZ451" i="1"/>
  <c r="BZ418"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9" i="1"/>
  <c r="CA451" i="1"/>
  <c r="CA418"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3" i="1" l="1"/>
  <c r="CB452" i="1"/>
  <c r="CB454" i="1"/>
  <c r="CB451" i="1"/>
  <c r="CB419"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51" i="1"/>
  <c r="CC419"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2" i="1"/>
  <c r="CF454"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51" i="1"/>
  <c r="CG419"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19"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4"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51" i="1"/>
  <c r="CJ419"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8" i="1"/>
  <c r="CK419"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51" i="1"/>
  <c r="CL418" i="1"/>
  <c r="CL419"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8" i="1"/>
  <c r="CM419"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2"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51" i="1"/>
  <c r="CO418" i="1"/>
  <c r="CO419"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19" i="1"/>
  <c r="CP451" i="1"/>
  <c r="CP452"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4" i="1"/>
  <c r="CQ419" i="1"/>
  <c r="CQ451" i="1"/>
  <c r="CQ452"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2" i="1"/>
  <c r="CR453" i="1"/>
  <c r="CR451" i="1"/>
  <c r="CR419"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2" i="1"/>
  <c r="CS453" i="1"/>
  <c r="CS451" i="1"/>
  <c r="CS419"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8" i="1"/>
  <c r="CU419"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2" i="1"/>
  <c r="CV454"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51" i="1"/>
  <c r="CW418" i="1"/>
  <c r="CW419"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19" i="1"/>
  <c r="CX452"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19" i="1"/>
  <c r="CY452"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54" i="1"/>
  <c r="CZ452" i="1"/>
  <c r="CZ451" i="1"/>
  <c r="CZ419"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51" i="1"/>
  <c r="DA419"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3" i="1"/>
  <c r="DC452" i="1"/>
  <c r="DC451"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52" i="1"/>
  <c r="DD451" i="1"/>
  <c r="DD419"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2" i="1"/>
  <c r="DE451" i="1"/>
  <c r="DE418" i="1"/>
  <c r="DE419"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51" i="1"/>
  <c r="DH419"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51" i="1"/>
  <c r="DI419"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2" i="1"/>
  <c r="DK453"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51" i="1"/>
  <c r="DL419"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51" i="1"/>
  <c r="DM419"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3" i="1" l="1"/>
  <c r="DO454"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54" i="1"/>
  <c r="DP452" i="1"/>
  <c r="DP451" i="1"/>
  <c r="DP419"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2" i="1"/>
  <c r="DQ453" i="1"/>
  <c r="DQ451" i="1"/>
  <c r="DQ418" i="1"/>
  <c r="DQ419"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8" i="1"/>
  <c r="DR419"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2" i="1"/>
  <c r="DS453" i="1"/>
  <c r="DS451" i="1"/>
  <c r="DS418" i="1"/>
  <c r="DS419"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51" i="1"/>
  <c r="DU418" i="1"/>
  <c r="DU419"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19" i="1"/>
  <c r="DW451" i="1"/>
  <c r="DW452"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3" i="1" l="1"/>
  <c r="DX451" i="1"/>
  <c r="DX452" i="1"/>
  <c r="DX454" i="1"/>
  <c r="DX419"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1" i="1"/>
  <c r="DY452" i="1"/>
  <c r="DY419"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51" i="1"/>
  <c r="EA418" i="1"/>
  <c r="EA419"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2" i="1"/>
  <c r="EB454" i="1"/>
  <c r="EB451" i="1"/>
  <c r="EB418" i="1"/>
  <c r="EB419"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2" i="1"/>
  <c r="EC453" i="1"/>
  <c r="EC451" i="1"/>
  <c r="EC418" i="1"/>
  <c r="EC419"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51" i="1"/>
  <c r="ED419" i="1"/>
  <c r="ED452"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3" i="1" l="1"/>
  <c r="EE454"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4" i="1"/>
  <c r="EF451" i="1"/>
  <c r="EF452" i="1"/>
  <c r="EF419"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1" i="1"/>
  <c r="EG452" i="1"/>
  <c r="EG419" i="1"/>
  <c r="EG418"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3"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51" i="1"/>
  <c r="EK418" i="1"/>
  <c r="EK419"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1" i="1"/>
  <c r="EL419" i="1"/>
  <c r="EL452"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51" i="1"/>
  <c r="EM419"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3" i="1" l="1"/>
  <c r="EN451" i="1"/>
  <c r="EN454" i="1"/>
  <c r="EN452" i="1"/>
  <c r="EN419"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1" i="1"/>
  <c r="EO452" i="1"/>
  <c r="EO419" i="1"/>
  <c r="EO418"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2" i="1"/>
  <c r="ER454"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2" i="1"/>
  <c r="ES453" i="1"/>
  <c r="ES451" i="1"/>
  <c r="ES419"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19"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1" i="1"/>
  <c r="EV453" i="1"/>
  <c r="EV452" i="1"/>
  <c r="EV419"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1" i="1"/>
  <c r="EW452" i="1"/>
  <c r="EW419"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8" i="1"/>
  <c r="EY419"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2"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2" i="1"/>
  <c r="FA451" i="1"/>
  <c r="FA418" i="1"/>
  <c r="FA419"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4"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1" i="1"/>
  <c r="FD452" i="1"/>
  <c r="FD419"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3" i="1"/>
  <c r="FE451" i="1"/>
  <c r="FE452" i="1"/>
  <c r="FE419"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2"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2" i="1"/>
  <c r="FH454" i="1"/>
  <c r="FH451" i="1"/>
  <c r="FH419"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2" i="1"/>
  <c r="FI451"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1" i="1"/>
  <c r="FJ452" i="1"/>
  <c r="FJ419"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2" i="1"/>
  <c r="FK453"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1" i="1"/>
  <c r="FL452" i="1"/>
  <c r="FL419"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1" i="1"/>
  <c r="FM452" i="1"/>
  <c r="FM453" i="1"/>
  <c r="FM419"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2" i="1"/>
  <c r="FN453"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8" i="1"/>
  <c r="FO419"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51" i="1"/>
  <c r="FP418" i="1"/>
  <c r="FP419"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3" i="1"/>
  <c r="FQ452" i="1"/>
  <c r="FQ451" i="1"/>
  <c r="FQ418" i="1"/>
  <c r="FQ419"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2" i="1"/>
  <c r="FR451" i="1"/>
  <c r="FR419"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51" i="1"/>
  <c r="FS419"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1" i="1" l="1"/>
  <c r="FT453" i="1"/>
  <c r="FT454" i="1"/>
  <c r="FT452" i="1"/>
  <c r="FT419"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1" i="1"/>
  <c r="FU452" i="1"/>
  <c r="FU419"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3"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2" i="1"/>
  <c r="FX454" i="1"/>
  <c r="FX451"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51"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19" i="1"/>
  <c r="FZ451" i="1"/>
  <c r="FZ452"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3" i="1" l="1"/>
  <c r="GA454"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54" i="1"/>
  <c r="GB451" i="1"/>
  <c r="GB452" i="1"/>
  <c r="GB419"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1" i="1"/>
  <c r="GC453" i="1"/>
  <c r="GC452"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3"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51" i="1"/>
  <c r="GG418" i="1"/>
  <c r="GG419"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19" i="1"/>
  <c r="GH452" i="1"/>
  <c r="GH451"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1" i="1"/>
  <c r="GJ454" i="1"/>
  <c r="GJ452" i="1"/>
  <c r="GJ419"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1" i="1"/>
  <c r="GK452" i="1"/>
  <c r="GK419"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2" i="1"/>
  <c r="GL453"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52" i="1"/>
  <c r="GM451" i="1"/>
  <c r="GM418" i="1"/>
  <c r="GM419"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2" i="1"/>
  <c r="GO453" i="1"/>
  <c r="GO451" i="1"/>
  <c r="GO418" i="1"/>
  <c r="GO419"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51" i="1"/>
  <c r="GP419" i="1"/>
  <c r="GP452"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3" i="1" l="1"/>
  <c r="GQ454"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3" i="1" l="1"/>
  <c r="GR454" i="1"/>
  <c r="GR451" i="1"/>
  <c r="GR452" i="1"/>
  <c r="GR419"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1" i="1"/>
  <c r="GS452" i="1"/>
  <c r="GS419"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2" i="1"/>
  <c r="GT451"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2" i="1"/>
  <c r="GU453"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3" i="1"/>
  <c r="GW452" i="1"/>
  <c r="GW451" i="1"/>
  <c r="GW418" i="1"/>
  <c r="GW419"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1" i="1"/>
  <c r="GX419"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51" i="1"/>
  <c r="GY419" i="1"/>
  <c r="GY418"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3" i="1" l="1"/>
  <c r="GZ451" i="1"/>
  <c r="GZ452" i="1"/>
  <c r="GZ454" i="1"/>
  <c r="GZ419"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3" i="1"/>
  <c r="HA451" i="1"/>
  <c r="HA452" i="1"/>
  <c r="HA419" i="1"/>
  <c r="HA418"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3" i="1"/>
  <c r="HC452"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54" i="1"/>
  <c r="HD419" i="1"/>
  <c r="HD451"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51" i="1"/>
  <c r="HE419"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19"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2" i="1"/>
  <c r="HG453" i="1"/>
  <c r="HG419" i="1"/>
  <c r="HG451" i="1"/>
  <c r="HG417"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1" i="1"/>
  <c r="HH452" i="1"/>
  <c r="HH453" i="1"/>
  <c r="HH419"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1" i="1"/>
  <c r="HI452" i="1"/>
  <c r="HI419"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8" i="1"/>
  <c r="HK419"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2" i="1"/>
  <c r="HL451" i="1"/>
  <c r="HL419"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3" i="1"/>
  <c r="HM452" i="1"/>
  <c r="HM451" i="1"/>
  <c r="HM418" i="1"/>
  <c r="HM419"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4" i="1"/>
  <c r="HO452" i="1"/>
  <c r="HO419" i="1"/>
  <c r="HO451" i="1"/>
  <c r="HO417"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1" i="1" l="1"/>
  <c r="HP454" i="1"/>
  <c r="HP453" i="1"/>
  <c r="HP452" i="1"/>
  <c r="HP419" i="1"/>
  <c r="HP417"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1" i="1"/>
  <c r="HQ453" i="1"/>
  <c r="HQ452" i="1"/>
  <c r="HQ419"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2" i="1"/>
  <c r="HS451"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2" i="1"/>
  <c r="HT454" i="1"/>
  <c r="HT451" i="1"/>
  <c r="HT419" i="1"/>
  <c r="HT418"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3" i="1"/>
  <c r="HU452" i="1"/>
  <c r="HU451" i="1"/>
  <c r="HU418" i="1"/>
  <c r="HU419"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1" i="1"/>
  <c r="HV452" i="1"/>
  <c r="HV419"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7"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4" i="1"/>
  <c r="HX451" i="1"/>
  <c r="HX452" i="1"/>
  <c r="HX419" i="1"/>
  <c r="HX417" i="1"/>
  <c r="HX418"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1" i="1"/>
  <c r="HY453" i="1"/>
  <c r="HY452" i="1"/>
  <c r="HY419" i="1"/>
  <c r="HY417" i="1"/>
  <c r="HY418"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3" i="1"/>
  <c r="HZ452" i="1"/>
  <c r="HZ451" i="1"/>
  <c r="HZ419"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3" i="1"/>
  <c r="IA452"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51" i="1"/>
  <c r="IB419" i="1"/>
  <c r="IB418"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51" i="1"/>
  <c r="IC418" i="1"/>
  <c r="IC419"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2" i="1"/>
  <c r="ID451" i="1"/>
  <c r="ID419"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51" i="1"/>
  <c r="IE419"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1" i="1"/>
  <c r="IF452" i="1"/>
  <c r="IF453" i="1"/>
  <c r="IF419"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2" i="1"/>
  <c r="IH453" i="1"/>
  <c r="IH451" i="1"/>
  <c r="IH419" i="1"/>
  <c r="IH418" i="1"/>
  <c r="IH417"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2" i="1"/>
  <c r="II453" i="1"/>
  <c r="II419" i="1"/>
  <c r="II451"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9" i="1"/>
  <c r="IJ451" i="1"/>
  <c r="IJ418"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3" i="1"/>
  <c r="IK452" i="1"/>
  <c r="IK451" i="1"/>
  <c r="IK418" i="1"/>
  <c r="IK419"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4" i="1"/>
  <c r="IM419" i="1"/>
  <c r="IM451" i="1"/>
  <c r="IM452" i="1"/>
  <c r="IM417"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3" i="1" l="1"/>
  <c r="IN454" i="1"/>
  <c r="IN451" i="1"/>
  <c r="IN452" i="1"/>
  <c r="IN419"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1" i="1"/>
  <c r="IO453" i="1"/>
  <c r="IO452" i="1"/>
  <c r="IO419" i="1"/>
  <c r="IO417" i="1"/>
  <c r="IO418"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9" i="1"/>
  <c r="IP418" i="1"/>
  <c r="IP417"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3"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9" i="1"/>
  <c r="IR418"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51" i="1"/>
  <c r="IS419"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2" i="1"/>
  <c r="IT419" i="1"/>
  <c r="IT451"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3" i="1"/>
  <c r="IU452" i="1"/>
  <c r="IU419" i="1"/>
  <c r="IU451" i="1"/>
  <c r="IU417"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3" i="1" l="1"/>
  <c r="IV451" i="1"/>
  <c r="IV454" i="1"/>
  <c r="IV419" i="1"/>
  <c r="IV452" i="1"/>
  <c r="IV417" i="1"/>
  <c r="IV418"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3" i="1"/>
  <c r="IW451" i="1"/>
  <c r="IW452" i="1"/>
  <c r="IW419" i="1"/>
  <c r="IW417" i="1"/>
  <c r="IW418"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2" i="1"/>
  <c r="IX453" i="1"/>
  <c r="IX451" i="1"/>
  <c r="IX419" i="1"/>
  <c r="IX418"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3" i="1"/>
  <c r="IY452" i="1"/>
  <c r="IY451" i="1"/>
  <c r="IY419" i="1"/>
  <c r="IY418"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2" i="1"/>
  <c r="IZ454"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2" i="1"/>
  <c r="JB453" i="1"/>
  <c r="JB451" i="1"/>
  <c r="JB419"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3" i="1" l="1"/>
  <c r="JC452" i="1"/>
  <c r="JC454" i="1"/>
  <c r="JC451" i="1"/>
  <c r="JC419" i="1"/>
  <c r="JC417"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3" i="1" l="1"/>
  <c r="JD454" i="1"/>
  <c r="JD452" i="1"/>
  <c r="JD451" i="1"/>
  <c r="JD419" i="1"/>
  <c r="JD417"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3" i="1"/>
  <c r="JE451" i="1"/>
  <c r="JE419" i="1"/>
  <c r="JE452"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2" i="1"/>
  <c r="JF453" i="1"/>
  <c r="JF451" i="1"/>
  <c r="JF419" i="1"/>
  <c r="JF418" i="1"/>
  <c r="JF417"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3" i="1"/>
  <c r="JG452" i="1"/>
  <c r="JG419" i="1"/>
  <c r="JG451"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3"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2" i="1"/>
  <c r="JJ453" i="1"/>
  <c r="JJ419" i="1"/>
  <c r="JJ451" i="1"/>
  <c r="JJ418"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2" i="1"/>
  <c r="JK453" i="1"/>
  <c r="JK419" i="1"/>
  <c r="JK451" i="1"/>
  <c r="JK417"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3" i="1" l="1"/>
  <c r="JL452" i="1"/>
  <c r="JL451" i="1"/>
  <c r="JL454" i="1"/>
  <c r="JL419" i="1"/>
  <c r="JL417"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2" i="1"/>
  <c r="JM451"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2" i="1"/>
  <c r="JN453" i="1"/>
  <c r="JN451"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3" i="1"/>
  <c r="JO451" i="1"/>
  <c r="JO452"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1" i="1"/>
  <c r="JP452"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3"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2" i="1"/>
  <c r="JS419" i="1"/>
  <c r="JS451" i="1"/>
  <c r="JS417"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1" i="1"/>
  <c r="JT452" i="1"/>
  <c r="JT419" i="1"/>
  <c r="JT417" i="1"/>
  <c r="JT418"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3" i="1"/>
  <c r="JU451" i="1"/>
  <c r="JU452"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1" i="1"/>
  <c r="JX452" i="1"/>
  <c r="JX419" i="1"/>
  <c r="JX418"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4" i="1"/>
  <c r="KA452" i="1"/>
  <c r="KA451" i="1"/>
  <c r="KA419" i="1"/>
  <c r="KA417"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1" i="1"/>
  <c r="KB452" i="1"/>
  <c r="KB453" i="1"/>
  <c r="KB419" i="1"/>
  <c r="KB417"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1" i="1"/>
  <c r="KC452" i="1"/>
  <c r="KC453"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2" i="1"/>
  <c r="KD453" i="1"/>
  <c r="KD451" i="1"/>
  <c r="KD419" i="1"/>
  <c r="KD418" i="1"/>
  <c r="KD417"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2" i="1"/>
  <c r="KF451" i="1"/>
  <c r="KF454" i="1"/>
  <c r="KF419" i="1"/>
  <c r="KF418"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2"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3" i="1" l="1"/>
  <c r="KI454" i="1"/>
  <c r="KI452" i="1"/>
  <c r="KI419" i="1"/>
  <c r="KI451" i="1"/>
  <c r="KI417" i="1"/>
  <c r="KI418"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4" i="1"/>
  <c r="KJ451" i="1"/>
  <c r="KJ452" i="1"/>
  <c r="KJ419" i="1"/>
  <c r="KJ417" i="1"/>
  <c r="KJ418"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1" i="1"/>
  <c r="KK453"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2" i="1"/>
  <c r="KL453" i="1"/>
  <c r="KL451" i="1"/>
  <c r="KL419" i="1"/>
  <c r="KL418" i="1"/>
  <c r="KL417"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2" i="1"/>
  <c r="KN451" i="1"/>
  <c r="KN419" i="1"/>
  <c r="KN418"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3"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3" i="1"/>
  <c r="KQ452" i="1"/>
  <c r="KQ451" i="1"/>
  <c r="KQ419" i="1"/>
  <c r="KQ417"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1" i="1" l="1"/>
  <c r="KR453" i="1"/>
  <c r="KR454" i="1"/>
  <c r="KR452" i="1"/>
  <c r="KR419" i="1"/>
  <c r="KR417" i="1"/>
  <c r="KR418"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3"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2" i="1"/>
  <c r="KT453" i="1"/>
  <c r="KT451" i="1"/>
  <c r="KT419" i="1"/>
  <c r="KT418" i="1"/>
  <c r="KT417"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3"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51" i="1"/>
  <c r="KV419" i="1"/>
  <c r="KV418"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2" i="1"/>
  <c r="KW451" i="1"/>
  <c r="KW419" i="1"/>
  <c r="KW418"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3" i="1" l="1"/>
  <c r="KY452" i="1"/>
  <c r="KY454" i="1"/>
  <c r="KY419" i="1"/>
  <c r="KY451" i="1"/>
  <c r="KY417" i="1"/>
  <c r="KY418"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3" i="1" l="1"/>
  <c r="KZ454" i="1"/>
  <c r="KZ452" i="1"/>
  <c r="KZ451" i="1"/>
  <c r="KZ419" i="1"/>
  <c r="KZ417" i="1"/>
  <c r="KZ418"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2" i="1"/>
  <c r="LA451" i="1"/>
  <c r="LA453"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2" i="1"/>
  <c r="LB451" i="1"/>
  <c r="LB419"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3"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1" i="1"/>
  <c r="LD452" i="1"/>
  <c r="LD419" i="1"/>
  <c r="LD418"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1" i="1"/>
  <c r="LE453"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2" i="1"/>
  <c r="LF451" i="1"/>
  <c r="LF419"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2" i="1"/>
  <c r="LG451" i="1"/>
  <c r="LG419" i="1"/>
  <c r="LG417"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3" i="1" l="1"/>
  <c r="LH451" i="1"/>
  <c r="LH454" i="1"/>
  <c r="LH452" i="1"/>
  <c r="LH419" i="1"/>
  <c r="LH417"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2" i="1"/>
  <c r="LJ453" i="1"/>
  <c r="LJ451" i="1"/>
  <c r="LJ419" i="1"/>
  <c r="LJ418"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2" i="1"/>
  <c r="LL454"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2" i="1"/>
  <c r="LM453"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19" i="1"/>
  <c r="LN451"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3" i="1" l="1"/>
  <c r="LO454" i="1"/>
  <c r="LO452" i="1"/>
  <c r="LO419" i="1"/>
  <c r="LO451"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3" i="1" l="1"/>
  <c r="LP454" i="1"/>
  <c r="LP451" i="1"/>
  <c r="LP452" i="1"/>
  <c r="LP419" i="1"/>
  <c r="LP417" i="1"/>
  <c r="LP418"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3"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3"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3" i="1"/>
  <c r="LU452" i="1"/>
  <c r="LU451" i="1"/>
  <c r="LU419"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9"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2" i="1"/>
  <c r="LW453" i="1"/>
  <c r="LW451" i="1"/>
  <c r="LW419" i="1"/>
  <c r="LW417" i="1"/>
  <c r="LW418"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3" i="1" l="1"/>
  <c r="LX451" i="1"/>
  <c r="LX454" i="1"/>
  <c r="LX419" i="1"/>
  <c r="LX452" i="1"/>
  <c r="LX417" i="1"/>
  <c r="LX418"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3" i="1"/>
  <c r="LY451"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2" i="1"/>
  <c r="LZ453"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2" i="1"/>
  <c r="MB451" i="1"/>
  <c r="MB454"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2" i="1"/>
  <c r="MC451" i="1"/>
  <c r="MC453"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19" i="1"/>
  <c r="MD451"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4" i="1"/>
  <c r="ME453" i="1"/>
  <c r="ME419" i="1"/>
  <c r="ME451" i="1"/>
  <c r="ME417"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4" i="1"/>
  <c r="MF451" i="1"/>
  <c r="MF453" i="1"/>
  <c r="MF419" i="1"/>
  <c r="MF417" i="1"/>
  <c r="MF418"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1"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2" i="1"/>
  <c r="MH453" i="1"/>
  <c r="MH451" i="1"/>
  <c r="MH419" i="1"/>
  <c r="MH418"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1" i="1"/>
  <c r="MJ452" i="1"/>
  <c r="MJ419" i="1"/>
  <c r="MJ418"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2" i="1"/>
  <c r="ML451"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4" i="1"/>
  <c r="MM452" i="1"/>
  <c r="MM451" i="1"/>
  <c r="MM419" i="1"/>
  <c r="MM417" i="1"/>
  <c r="MM418"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53" i="1"/>
  <c r="MN454" i="1"/>
  <c r="MN419" i="1"/>
  <c r="MN417" i="1"/>
  <c r="MN418"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1" i="1"/>
  <c r="MO453"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3" i="1"/>
  <c r="MQ452"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2" i="1"/>
  <c r="MR454" i="1"/>
  <c r="MR451" i="1"/>
  <c r="MR419" i="1"/>
  <c r="MR418"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3" i="1"/>
  <c r="MS452"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19" i="1"/>
  <c r="MT451"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3" i="1" l="1"/>
  <c r="MU452" i="1"/>
  <c r="MU454" i="1"/>
  <c r="MU419" i="1"/>
  <c r="MU451" i="1"/>
  <c r="MU417" i="1"/>
  <c r="MU418"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2" i="1"/>
  <c r="MV454" i="1"/>
  <c r="MV451" i="1"/>
  <c r="MV419" i="1"/>
  <c r="MV417" i="1"/>
  <c r="MV418"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1" i="1"/>
  <c r="MW453" i="1"/>
  <c r="MW419" i="1"/>
  <c r="MW452"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2" i="1"/>
  <c r="MX453" i="1"/>
  <c r="MX451" i="1"/>
  <c r="MX419"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3" i="1"/>
  <c r="MY452"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4" i="1"/>
  <c r="MZ452" i="1"/>
  <c r="MZ451" i="1"/>
  <c r="MZ419" i="1"/>
  <c r="MZ418"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3"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2" i="1"/>
  <c r="NC451" i="1"/>
  <c r="NC419" i="1"/>
  <c r="NC417" i="1"/>
  <c r="NC418"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4" i="1"/>
  <c r="ND451" i="1"/>
  <c r="ND453" i="1"/>
  <c r="ND419" i="1"/>
  <c r="ND417" i="1"/>
  <c r="ND418"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3"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2" i="1"/>
  <c r="NF453" i="1"/>
  <c r="NF451" i="1"/>
  <c r="NF419"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2" i="1"/>
  <c r="NG453"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51" i="1"/>
  <c r="NH419" i="1"/>
  <c r="NH418"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3" i="1"/>
  <c r="NI452" i="1"/>
  <c r="NI451"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19" i="1"/>
  <c r="NJ451"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3" i="1" l="1"/>
  <c r="NK452" i="1"/>
  <c r="NK454" i="1"/>
  <c r="NK419" i="1"/>
  <c r="NK451" i="1"/>
  <c r="NK417" i="1"/>
  <c r="NK418"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3" i="1" l="1"/>
  <c r="NL452" i="1"/>
  <c r="NL454" i="1"/>
  <c r="NL451" i="1"/>
  <c r="NL419" i="1"/>
  <c r="NL417" i="1"/>
  <c r="NL418"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1" i="1"/>
  <c r="NM453"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2" i="1"/>
  <c r="NN451"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3" i="1"/>
  <c r="NO452"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9" i="1"/>
  <c r="NP418"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3" i="1"/>
  <c r="NQ451"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2" i="1"/>
  <c r="NS451" i="1"/>
  <c r="NS419" i="1"/>
  <c r="NS417" i="1"/>
  <c r="NS418"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3" i="1"/>
  <c r="NT451" i="1"/>
  <c r="NT454" i="1"/>
  <c r="NT419" i="1"/>
  <c r="NT417" i="1"/>
  <c r="NT418"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51" i="1"/>
  <c r="NU419"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2" i="1"/>
  <c r="NV453" i="1"/>
  <c r="NV451" i="1"/>
  <c r="NV419" i="1"/>
  <c r="NV418"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3" i="1"/>
  <c r="NW452"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4" i="1"/>
  <c r="NX451" i="1"/>
  <c r="NX452" i="1"/>
  <c r="NX419" i="1"/>
  <c r="NX418"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2" i="1"/>
  <c r="NY451" i="1"/>
  <c r="NY453"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19" i="1"/>
  <c r="NZ451"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3" i="1"/>
  <c r="OA454" i="1"/>
  <c r="OA419" i="1"/>
  <c r="OA451" i="1"/>
  <c r="OA417" i="1"/>
  <c r="OA418"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3" i="1"/>
  <c r="OB454" i="1"/>
  <c r="OB451" i="1"/>
  <c r="OB419" i="1"/>
  <c r="OB417" i="1"/>
  <c r="OB418"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1" i="1"/>
  <c r="OC452"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2" i="1"/>
  <c r="OD453" i="1"/>
  <c r="OD451" i="1"/>
  <c r="OD419" i="1"/>
  <c r="OD418"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<sst xmlns="http://schemas.openxmlformats.org/spreadsheetml/2006/main" count="885" uniqueCount="420">
  <si>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</si>
  <si>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</si>
  <si>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</si>
  <si>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</si>
  <si>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</si>
  <si>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</si>
  <si>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</si>
  <si>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</si>
  <si>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</si>
  <si>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</si>
  <si>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</si>
  <si>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</si>
  <si>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</si>
  <si>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</si>
  <si>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</si>
  <si>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</si>
  <si>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</si>
  <si>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</si>
  <si>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</si>
  <si>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</si>
  <si>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</si>
  <si>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</si>
  <si>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</si>
  <si>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</si>
  <si>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</si>
  <si>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</si>
  <si>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</si>
  <si>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</si>
  <si>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</si>
  <si>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</si>
  <si>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</si>
  <si>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</si>
  <si>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</si>
  <si>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</si>
  <si>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</si>
  <si>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</si>
  <si>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</si>
  <si>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</si>
  <si>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</si>
  <si>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</si>
  <si>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</si>
  <si>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</si>
  <si>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</si>
  <si>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</si>
  <si>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</si>
  <si>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</si>
  <si>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</si>
  <si>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</si>
  <si>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</si>
  <si>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</si>
  <si>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</si>
  <si>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</si>
  <si>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</si>
  <si>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</si>
  <si>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</si>
  <si>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</si>
  <si>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</si>
  <si>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</si>
  <si>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</si>
  <si>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</si>
  <si>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</si>
  <si>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</si>
  <si>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</si>
  <si>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</si>
  <si>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</si>
  <si>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</si>
  <si>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</si>
  <si>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</si>
  <si>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</si>
  <si>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</si>
  <si>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</si>
  <si>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</si>
  <si>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</si>
  <si>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</si>
  <si>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</si>
  <si>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</si>
  <si>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</si>
  <si>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</si>
  <si>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</si>
  <si>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</si>
  <si>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</si>
  <si>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</si>
  <si>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</si>
  <si>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</si>
  <si>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</si>
  <si>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</si>
  <si>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</si>
  <si>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</si>
  <si>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</si>
  <si>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</si>
  <si>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</si>
  <si>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</si>
  <si>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</si>
  <si>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</si>
  <si>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</si>
  <si>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</si>
  <si>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</si>
  <si>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</si>
  <si>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</si>
  <si>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</si>
  <si>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</si>
  <si>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</si>
  <si>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</si>
  <si>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</si>
  <si>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</si>
  <si>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</si>
  <si>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</si>
  <si>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</si>
  <si>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</si>
  <si>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</si>
  <si>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</si>
  <si>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</si>
  <si>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</si>
  <si>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</si>
  <si>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</si>
  <si>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</si>
  <si>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</si>
  <si>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</si>
  <si>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</si>
  <si>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</si>
  <si>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</si>
  <si>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</si>
  <si>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</si>
  <si>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</si>
  <si>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</si>
  <si>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</si>
  <si>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</si>
  <si>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</si>
  <si>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</si>
  <si>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</si>
  <si>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</si>
  <si>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</si>
  <si>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</si>
  <si>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</si>
  <si>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</si>
  <si>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</si>
  <si>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</si>
  <si>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</si>
  <si>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</si>
  <si>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</si>
  <si>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</si>
  <si>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</si>
  <si>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</si>
  <si>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</si>
  <si>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</si>
  <si>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</si>
  <si>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</si>
  <si>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</si>
  <si>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</si>
  <si>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</si>
  <si>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</si>
  <si>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</si>
  <si>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</si>
  <si>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</si>
  <si>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</si>
  <si>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</si>
  <si>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</si>
  <si>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</si>
  <si>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</si>
  <si>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</si>
  <si>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</si>
  <si>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</si>
  <si>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</si>
  <si>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</si>
  <si>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</si>
  <si>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</si>
  <si>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</si>
  <si>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</si>
  <si>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</si>
  <si>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</si>
  <si>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</si>
  <si>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</si>
  <si>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</si>
  <si>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</si>
  <si>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</si>
  <si>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</si>
  <si>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</si>
  <si>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</si>
  <si>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</si>
  <si>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</si>
  <si>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</si>
  <si>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</si>
  <si>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</si>
  <si>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</si>
  <si>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</si>
  <si>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</si>
  <si>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</si>
  <si>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</si>
  <si>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</si>
  <si>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</si>
  <si>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</si>
  <si>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</si>
  <si>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</si>
  <si>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</si>
  <si>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</si>
  <si>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</si>
  <si>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</si>
  <si>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</si>
  <si>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</si>
  <si>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</si>
  <si>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</si>
  <si>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</si>
  <si>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</si>
  <si>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</si>
  <si>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</si>
  <si>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</si>
  <si>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</si>
  <si>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</si>
  <si>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</si>
  <si>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</si>
  <si>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</si>
  <si>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</si>
  <si>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</si>
  <si>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</si>
  <si>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</si>
  <si>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</si>
  <si>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</si>
  <si>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</si>
  <si>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</si>
  <si>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</si>
  <si>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</si>
  <si>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</si>
  <si>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</si>
  <si>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</si>
  <si>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</si>
  <si>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</si>
  <si>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</si>
  <si>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</si>
  <si>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</si>
  <si>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</si>
  <si>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</si>
  <si>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</si>
  <si>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</si>
  <si>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</si>
  <si>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</si>
  <si>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</si>
  <si>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</si>
  <si>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</si>
  <si>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</si>
  <si>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</si>
  <si>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</si>
  <si>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</si>
  <si>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</si>
  <si>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</si>
  <si>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</si>
  <si>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</si>
  <si>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</si>
  <si>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</si>
  <si>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</si>
  <si>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</si>
  <si>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</si>
  <si>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</si>
  <si>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</si>
  <si>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</si>
  <si>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</si>
  <si>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</si>
  <si>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</si>
  <si>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</si>
  <si>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</si>
  <si>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</si>
  <si>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</si>
  <si>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</si>
  <si>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</si>
  <si>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</si>
  <si>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</si>
  <si>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</si>
  <si>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</si>
  <si>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</si>
  <si>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</si>
  <si>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</si>
  <si>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</si>
  <si>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</si>
  <si>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</si>
  <si>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</si>
  <si>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</si>
  <si>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</si>
  <si>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</si>
  <si>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</si>
  <si>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</si>
  <si>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</si>
  <si>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</si>
  <si>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</si>
  <si>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</si>
  <si>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</si>
  <si>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</si>
  <si>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</si>
  <si>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</si>
  <si>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</si>
  <si>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</si>
  <si>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</si>
  <si>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</si>
  <si>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</si>
  <si>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</si>
  <si>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</si>
  <si>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</si>
  <si>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</si>
  <si>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</si>
  <si>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</si>
  <si>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</si>
  <si>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</si>
  <si>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</si>
  <si>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</si>
  <si>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</si>
  <si>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</si>
  <si>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</si>
  <si>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</si>
  <si>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</si>
  <si>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</si>
  <si>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</si>
  <si>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</si>
  <si>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</si>
  <si>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</si>
  <si>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</si>
  <si>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</si>
  <si>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</si>
  <si>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</si>
  <si>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</si>
  <si>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</si>
  <si>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</si>
  <si>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</si>
  <si>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</si>
  <si>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</si>
  <si>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</si>
  <si>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</si>
  <si>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</si>
  <si>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</si>
  <si>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</si>
  <si>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</si>
  <si>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</si>
  <si>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</si>
  <si>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</si>
  <si>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</si>
  <si>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</si>
  <si>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</si>
  <si>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</si>
  <si>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</si>
  <si>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</si>
  <si>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</si>
  <si>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</si>
  <si>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</si>
  <si>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</si>
  <si>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</si>
  <si>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</si>
  <si>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</si>
  <si>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</si>
  <si>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</si>
  <si>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</si>
  <si>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</si>
  <si>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</si>
  <si>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</si>
  <si>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</si>
  <si>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</si>
  <si>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</si>
  <si>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</si>
  <si>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</si>
  <si>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</si>
  <si>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</si>
  <si>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</si>
  <si>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</si>
  <si>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</si>
  <si>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</si>
  <si>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</si>
  <si>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</si>
  <si>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</si>
  <si>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</si>
  <si>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</si>
  <si>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</si>
  <si>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</si>
  <si>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</si>
  <si>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</si>
  <si>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</si>
  <si>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</si>
  <si>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</si>
  <si>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</si>
  <si>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</si>
  <si>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</si>
  <si>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</si>
  <si>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</si>
  <si>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</si>
  <si>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</si>
  <si>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</si>
  <si>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</si>
  <si>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</si>
  <si>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</si>
  <si>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</si>
  <si>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</si>
  <si>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</si>
  <si>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</si>
  <si>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</si>
  <si>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</si>
  <si>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</si>
  <si>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</si>
  <si>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</si>
  <si>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</si>
  <si>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</si>
  <si>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</si>
  <si>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</si>
  <si>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</si>
  <si>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</si>
  <si>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</si>
  <si>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</si>
  <si>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</si>
  <si>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</si>
  <si>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</si>
  <si>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</si>
  <si>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</si>
  <si>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</si>
  <si>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</si>
  <si>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</si>
  <si>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</si>
  <si>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</si>
  <si>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</si>
  <si>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</si>
  <si>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</si>
  <si>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</si>
  <si>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</si>
  <si>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TP Verkiai-SP62/1</t>
  </si>
  <si>
    <t>10 kV  KL TP Verkiai-SP62/2</t>
  </si>
  <si>
    <t>10 kV KL kabeliai (kabelį tiekia Užsakovas-ESO)</t>
  </si>
  <si>
    <t>Pirkimo pavadinimas E1E1200008  10 kV KL Verkiai TP-SP62-1 rekonstravimo Vilniaus reg., Vilniaus m.,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</si>
</sst>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60" zoomScaleNormal="60" workbookViewId="0">
      <pane ySplit="20" topLeftCell="A21" activePane="bottomLeft" state="frozen"/>
      <selection pane="bottomLeft" activeCell="F473" sqref="F473"/>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2" t="s">
        <v>0</v>
      </c>
      <c r="B1" s="292"/>
      <c r="C1" s="292"/>
      <c r="D1" s="292"/>
      <c r="E1" s="292"/>
      <c r="F1" s="292"/>
      <c r="G1" s="292"/>
      <c r="H1" s="292"/>
      <c r="I1" s="95"/>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4"/>
      <c r="DP1" s="264"/>
      <c r="DQ1" s="264"/>
      <c r="DR1" s="264"/>
      <c r="DS1" s="264"/>
      <c r="DT1" s="264"/>
      <c r="DU1" s="264"/>
      <c r="DV1" s="264"/>
      <c r="DW1" s="264"/>
      <c r="DX1" s="264"/>
      <c r="DY1" s="264"/>
      <c r="DZ1" s="264"/>
      <c r="EA1" s="264"/>
      <c r="EB1" s="264"/>
      <c r="EC1" s="264"/>
      <c r="ED1" s="264"/>
      <c r="EE1" s="264"/>
      <c r="EF1" s="264"/>
      <c r="EG1" s="264"/>
      <c r="EH1" s="264"/>
      <c r="EI1" s="264"/>
      <c r="EJ1" s="264"/>
      <c r="EK1" s="264"/>
      <c r="EL1" s="264"/>
      <c r="EM1" s="264"/>
      <c r="EN1" s="264"/>
      <c r="EO1" s="264"/>
      <c r="EP1" s="264"/>
      <c r="EQ1" s="264"/>
      <c r="ER1" s="264"/>
      <c r="ES1" s="264"/>
      <c r="ET1" s="264"/>
      <c r="EU1" s="264"/>
      <c r="EV1" s="264"/>
      <c r="EW1" s="264"/>
      <c r="EX1" s="264"/>
      <c r="EY1" s="264"/>
      <c r="EZ1" s="264"/>
      <c r="FA1" s="264"/>
      <c r="FB1" s="264"/>
      <c r="FC1" s="264"/>
      <c r="FD1" s="264"/>
      <c r="FE1" s="264"/>
      <c r="FF1" s="264"/>
      <c r="FG1" s="264"/>
      <c r="FH1" s="264"/>
      <c r="FI1" s="264"/>
      <c r="FJ1" s="264"/>
      <c r="FK1" s="264"/>
      <c r="FL1" s="264"/>
      <c r="FM1" s="264"/>
      <c r="FN1" s="264"/>
      <c r="FO1" s="264"/>
      <c r="FP1" s="264"/>
      <c r="FQ1" s="264"/>
      <c r="FR1" s="264"/>
      <c r="FS1" s="264"/>
      <c r="FT1" s="264"/>
      <c r="FU1" s="264"/>
      <c r="FV1" s="264"/>
      <c r="FW1" s="264"/>
      <c r="FX1" s="264"/>
      <c r="FY1" s="264"/>
      <c r="FZ1" s="264"/>
      <c r="GA1" s="264"/>
      <c r="GB1" s="264"/>
      <c r="GC1" s="264"/>
      <c r="GD1" s="264"/>
      <c r="GE1" s="264"/>
      <c r="GF1" s="264"/>
      <c r="GG1" s="264"/>
      <c r="GH1" s="264"/>
      <c r="GI1" s="264"/>
      <c r="GJ1" s="264"/>
      <c r="GK1" s="264"/>
      <c r="GL1" s="264"/>
      <c r="GM1" s="264"/>
      <c r="GN1" s="264"/>
      <c r="GO1" s="264"/>
      <c r="GP1" s="264"/>
      <c r="GQ1" s="264"/>
      <c r="GR1" s="264"/>
      <c r="GS1" s="264"/>
      <c r="GT1" s="264"/>
      <c r="GU1" s="264"/>
      <c r="GV1" s="264"/>
      <c r="GW1" s="264"/>
      <c r="GX1" s="264"/>
      <c r="GY1" s="264"/>
      <c r="GZ1" s="264"/>
      <c r="HA1" s="264"/>
      <c r="HB1" s="264"/>
      <c r="HC1" s="264"/>
      <c r="HD1" s="264"/>
      <c r="HE1" s="264"/>
      <c r="HF1" s="264"/>
      <c r="HG1" s="264"/>
      <c r="HH1" s="264"/>
      <c r="HI1" s="264"/>
      <c r="HJ1" s="264"/>
      <c r="HK1" s="264"/>
      <c r="HL1" s="264"/>
      <c r="HM1" s="264"/>
      <c r="HN1" s="264"/>
      <c r="HO1" s="264"/>
      <c r="HP1" s="264"/>
      <c r="HQ1" s="264"/>
      <c r="HR1" s="264"/>
      <c r="HS1" s="264"/>
      <c r="HT1" s="264"/>
      <c r="HU1" s="264"/>
      <c r="HV1" s="264"/>
      <c r="HW1" s="264"/>
      <c r="HX1" s="264"/>
      <c r="HY1" s="264"/>
      <c r="HZ1" s="264"/>
      <c r="IA1" s="264"/>
      <c r="IB1" s="264"/>
      <c r="IC1" s="264"/>
      <c r="ID1" s="264"/>
      <c r="IE1" s="264"/>
      <c r="IF1" s="264"/>
      <c r="IG1" s="264"/>
      <c r="IH1" s="264"/>
      <c r="II1" s="264"/>
      <c r="IJ1" s="264"/>
      <c r="IK1" s="264"/>
      <c r="IL1" s="264"/>
      <c r="IM1" s="264"/>
      <c r="IN1" s="264"/>
      <c r="IO1" s="264"/>
      <c r="IP1" s="264"/>
      <c r="IQ1" s="264"/>
      <c r="IR1" s="264"/>
      <c r="IS1" s="264"/>
      <c r="IT1" s="264"/>
      <c r="IU1" s="264"/>
      <c r="IV1" s="264"/>
      <c r="IW1" s="264"/>
      <c r="IX1" s="264"/>
      <c r="IY1" s="264"/>
      <c r="IZ1" s="264"/>
      <c r="JA1" s="264"/>
      <c r="JB1" s="264"/>
      <c r="JC1" s="264"/>
      <c r="JD1" s="264"/>
      <c r="JE1" s="264"/>
      <c r="JF1" s="264"/>
      <c r="JG1" s="264"/>
      <c r="JH1" s="264"/>
      <c r="JI1" s="264"/>
      <c r="JJ1" s="264"/>
      <c r="JK1" s="264"/>
      <c r="JL1" s="264"/>
      <c r="JM1" s="264"/>
      <c r="JN1" s="264"/>
      <c r="JO1" s="264"/>
      <c r="JP1" s="264"/>
      <c r="JQ1" s="264"/>
      <c r="JR1" s="264"/>
      <c r="JS1" s="264"/>
      <c r="JT1" s="264"/>
      <c r="JU1" s="264"/>
      <c r="JV1" s="264"/>
      <c r="JW1" s="264"/>
      <c r="JX1" s="264"/>
      <c r="JY1" s="264"/>
      <c r="JZ1" s="264"/>
      <c r="KA1" s="264"/>
      <c r="KB1" s="264"/>
      <c r="KC1" s="264"/>
      <c r="KD1" s="264"/>
      <c r="KE1" s="264"/>
      <c r="KF1" s="264"/>
      <c r="KG1" s="264"/>
      <c r="KH1" s="264"/>
      <c r="KI1" s="264"/>
      <c r="KJ1" s="264"/>
      <c r="KK1" s="264"/>
      <c r="KL1" s="264"/>
      <c r="KM1" s="264"/>
      <c r="KN1" s="264"/>
      <c r="KO1" s="264"/>
      <c r="KP1" s="264"/>
      <c r="KQ1" s="264"/>
      <c r="KR1" s="264"/>
      <c r="KS1" s="264"/>
      <c r="KT1" s="264"/>
      <c r="KU1" s="264"/>
      <c r="KV1" s="264"/>
      <c r="KW1" s="264"/>
      <c r="KX1" s="264"/>
      <c r="KY1" s="264"/>
      <c r="KZ1" s="264"/>
      <c r="LA1" s="264"/>
      <c r="LB1" s="264"/>
      <c r="LC1" s="264"/>
      <c r="LD1" s="264"/>
      <c r="LE1" s="264"/>
      <c r="LF1" s="264"/>
      <c r="LG1" s="264"/>
      <c r="LH1" s="264"/>
      <c r="LI1" s="264"/>
      <c r="LJ1" s="264"/>
      <c r="LK1" s="264"/>
      <c r="LL1" s="264"/>
      <c r="LM1" s="264"/>
      <c r="LN1" s="264"/>
      <c r="LO1" s="264"/>
      <c r="LP1" s="264"/>
      <c r="LQ1" s="264"/>
      <c r="LR1" s="264"/>
      <c r="LS1" s="264"/>
      <c r="LT1" s="264"/>
      <c r="LU1" s="264"/>
      <c r="LV1" s="264"/>
      <c r="LW1" s="264"/>
      <c r="LX1" s="264"/>
      <c r="LY1" s="264"/>
      <c r="LZ1" s="264"/>
      <c r="MA1" s="264"/>
      <c r="MB1" s="264"/>
      <c r="MC1" s="264"/>
      <c r="MD1" s="264"/>
      <c r="ME1" s="264"/>
      <c r="MF1" s="264"/>
      <c r="MG1" s="264"/>
      <c r="MH1" s="264"/>
      <c r="MI1" s="264"/>
      <c r="MJ1" s="264"/>
      <c r="MK1" s="264"/>
      <c r="ML1" s="264"/>
      <c r="MM1" s="264"/>
      <c r="MN1" s="264"/>
      <c r="MO1" s="264"/>
      <c r="MP1" s="264"/>
      <c r="MQ1" s="264"/>
      <c r="MR1" s="264"/>
      <c r="MS1" s="264"/>
      <c r="MT1" s="264"/>
      <c r="MU1" s="264"/>
      <c r="MV1" s="264"/>
      <c r="MW1" s="264"/>
      <c r="MX1" s="264"/>
      <c r="MY1" s="264"/>
      <c r="MZ1" s="264"/>
      <c r="NA1" s="264"/>
      <c r="NB1" s="264"/>
      <c r="NC1" s="264"/>
      <c r="ND1" s="264"/>
      <c r="NE1" s="264"/>
      <c r="NF1" s="264"/>
      <c r="NG1" s="264"/>
      <c r="NH1" s="264"/>
      <c r="NI1" s="264"/>
      <c r="NJ1" s="264"/>
      <c r="NK1" s="264"/>
      <c r="NL1" s="264"/>
      <c r="NM1" s="264"/>
      <c r="NN1" s="264"/>
      <c r="NO1" s="264"/>
      <c r="NP1" s="264"/>
      <c r="NQ1" s="264"/>
      <c r="NR1" s="264"/>
      <c r="NS1" s="264"/>
      <c r="NT1" s="264"/>
      <c r="NU1" s="264"/>
      <c r="NV1" s="264"/>
      <c r="NW1" s="264"/>
      <c r="NX1" s="264"/>
      <c r="NY1" s="264"/>
      <c r="NZ1" s="264"/>
      <c r="OA1" s="264"/>
      <c r="OB1" s="264"/>
      <c r="OC1" s="264"/>
      <c r="OD1" s="264"/>
      <c r="OE1" s="58"/>
      <c r="OF1" s="58"/>
      <c r="OG1" s="58"/>
      <c r="OH1" s="58"/>
      <c r="OI1" s="58"/>
      <c r="OJ1" s="58"/>
      <c r="OK1" s="58"/>
      <c r="OL1" s="58"/>
    </row>
    <row r="2" spans="1:415" ht="16" customHeight="1" x14ac:dyDescent="0.25">
      <c r="A2" s="292" t="s">
        <v>419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3">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3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6" t="s">
        <v>3</v>
      </c>
      <c r="D5" s="297"/>
      <c r="E5" s="297"/>
      <c r="F5" s="297"/>
      <c r="G5" s="297"/>
      <c r="H5" s="298"/>
      <c r="I5" s="97"/>
      <c r="J5" s="89"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295" t="s">
        <v>6</v>
      </c>
      <c r="D7" s="295"/>
      <c r="E7" s="295"/>
      <c r="F7" s="295"/>
      <c r="G7" s="295"/>
      <c r="H7" s="295"/>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5">
      <c r="B8" s="17" t="s">
        <v>9</v>
      </c>
      <c r="C8" s="309">
        <v>43466</v>
      </c>
      <c r="D8" s="310"/>
      <c r="E8" s="310"/>
      <c r="F8" s="310"/>
      <c r="G8" s="310"/>
      <c r="H8" s="310"/>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302" t="s">
        <v>11</v>
      </c>
      <c r="D9" s="302"/>
      <c r="E9" s="302"/>
      <c r="F9" s="302"/>
      <c r="G9" s="302"/>
      <c r="H9" s="302"/>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302" t="s">
        <v>14</v>
      </c>
      <c r="D10" s="302"/>
      <c r="E10" s="302"/>
      <c r="F10" s="302"/>
      <c r="G10" s="302"/>
      <c r="H10" s="302"/>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293">
        <v>43466</v>
      </c>
      <c r="D11" s="294"/>
      <c r="E11" s="294"/>
      <c r="F11" s="294"/>
      <c r="G11" s="294"/>
      <c r="H11" s="294"/>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311" t="s">
        <v>17</v>
      </c>
      <c r="D12" s="311"/>
      <c r="E12" s="311"/>
      <c r="F12" s="311"/>
      <c r="G12" s="311"/>
      <c r="H12" s="311"/>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302" t="s">
        <v>17</v>
      </c>
      <c r="D13" s="302"/>
      <c r="E13" s="302"/>
      <c r="F13" s="302"/>
      <c r="G13" s="302"/>
      <c r="H13" s="302"/>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302" t="s">
        <v>17</v>
      </c>
      <c r="D14" s="302"/>
      <c r="E14" s="302"/>
      <c r="F14" s="302"/>
      <c r="G14" s="302"/>
      <c r="H14" s="302"/>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303" t="s">
        <v>20</v>
      </c>
      <c r="B16" s="304"/>
      <c r="C16" s="304"/>
      <c r="D16" s="304"/>
      <c r="E16" s="304"/>
      <c r="F16" s="304"/>
      <c r="G16" s="304"/>
      <c r="H16" s="305"/>
      <c r="I16" s="299" t="s">
        <v>21</v>
      </c>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0"/>
      <c r="DQ16" s="300"/>
      <c r="DR16" s="300"/>
      <c r="DS16" s="300"/>
      <c r="DT16" s="300"/>
      <c r="DU16" s="300"/>
      <c r="DV16" s="300"/>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c r="HV16" s="300"/>
      <c r="HW16" s="300"/>
      <c r="HX16" s="300"/>
      <c r="HY16" s="300"/>
      <c r="HZ16" s="300"/>
      <c r="IA16" s="300"/>
      <c r="IB16" s="300"/>
      <c r="IC16" s="300"/>
      <c r="ID16" s="300"/>
      <c r="IE16" s="300"/>
      <c r="IF16" s="300"/>
      <c r="IG16" s="300"/>
      <c r="IH16" s="300"/>
      <c r="II16" s="300"/>
      <c r="IJ16" s="300"/>
      <c r="IK16" s="300"/>
      <c r="IL16" s="300"/>
      <c r="IM16" s="300"/>
      <c r="IN16" s="300"/>
      <c r="IO16" s="300"/>
      <c r="IP16" s="300"/>
      <c r="IQ16" s="300"/>
      <c r="IR16" s="300"/>
      <c r="IS16" s="300"/>
      <c r="IT16" s="300"/>
      <c r="IU16" s="300"/>
      <c r="IV16" s="300"/>
      <c r="IW16" s="300"/>
      <c r="IX16" s="300"/>
      <c r="IY16" s="300"/>
      <c r="IZ16" s="300"/>
      <c r="JA16" s="300"/>
      <c r="JB16" s="300"/>
      <c r="JC16" s="300"/>
      <c r="JD16" s="300"/>
      <c r="JE16" s="300"/>
      <c r="JF16" s="300"/>
      <c r="JG16" s="300"/>
      <c r="JH16" s="300"/>
      <c r="JI16" s="300"/>
      <c r="JJ16" s="300"/>
      <c r="JK16" s="300"/>
      <c r="JL16" s="300"/>
      <c r="JM16" s="300"/>
      <c r="JN16" s="300"/>
      <c r="JO16" s="300"/>
      <c r="JP16" s="300"/>
      <c r="JQ16" s="300"/>
      <c r="JR16" s="300"/>
      <c r="JS16" s="300"/>
      <c r="JT16" s="300"/>
      <c r="JU16" s="300"/>
      <c r="JV16" s="300"/>
      <c r="JW16" s="300"/>
      <c r="JX16" s="300"/>
      <c r="JY16" s="300"/>
      <c r="JZ16" s="300"/>
      <c r="KA16" s="300"/>
      <c r="KB16" s="300"/>
      <c r="KC16" s="300"/>
      <c r="KD16" s="300"/>
      <c r="KE16" s="300"/>
      <c r="KF16" s="300"/>
      <c r="KG16" s="300"/>
      <c r="KH16" s="300"/>
      <c r="KI16" s="300"/>
      <c r="KJ16" s="300"/>
      <c r="KK16" s="300"/>
      <c r="KL16" s="300"/>
      <c r="KM16" s="300"/>
      <c r="KN16" s="300"/>
      <c r="KO16" s="300"/>
      <c r="KP16" s="300"/>
      <c r="KQ16" s="300"/>
      <c r="KR16" s="300"/>
      <c r="KS16" s="300"/>
      <c r="KT16" s="300"/>
      <c r="KU16" s="300"/>
      <c r="KV16" s="300"/>
      <c r="KW16" s="300"/>
      <c r="KX16" s="300"/>
      <c r="KY16" s="300"/>
      <c r="KZ16" s="300"/>
      <c r="LA16" s="300"/>
      <c r="LB16" s="300"/>
      <c r="LC16" s="300"/>
      <c r="LD16" s="300"/>
      <c r="LE16" s="300"/>
      <c r="LF16" s="300"/>
      <c r="LG16" s="300"/>
      <c r="LH16" s="300"/>
      <c r="LI16" s="300"/>
      <c r="LJ16" s="300"/>
      <c r="LK16" s="300"/>
      <c r="LL16" s="300"/>
      <c r="LM16" s="300"/>
      <c r="LN16" s="300"/>
      <c r="LO16" s="300"/>
      <c r="LP16" s="300"/>
      <c r="LQ16" s="300"/>
      <c r="LR16" s="300"/>
      <c r="LS16" s="300"/>
      <c r="LT16" s="300"/>
      <c r="LU16" s="300"/>
      <c r="LV16" s="300"/>
      <c r="LW16" s="300"/>
      <c r="LX16" s="300"/>
      <c r="LY16" s="300"/>
      <c r="LZ16" s="300"/>
      <c r="MA16" s="300"/>
      <c r="MB16" s="300"/>
      <c r="MC16" s="300"/>
      <c r="MD16" s="300"/>
      <c r="ME16" s="300"/>
      <c r="MF16" s="300"/>
      <c r="MG16" s="300"/>
      <c r="MH16" s="300"/>
      <c r="MI16" s="300"/>
      <c r="MJ16" s="300"/>
      <c r="MK16" s="300"/>
      <c r="ML16" s="300"/>
      <c r="MM16" s="300"/>
      <c r="MN16" s="300"/>
      <c r="MO16" s="300"/>
      <c r="MP16" s="300"/>
      <c r="MQ16" s="300"/>
      <c r="MR16" s="300"/>
      <c r="MS16" s="300"/>
      <c r="MT16" s="300"/>
      <c r="MU16" s="300"/>
      <c r="MV16" s="300"/>
      <c r="MW16" s="300"/>
      <c r="MX16" s="300"/>
      <c r="MY16" s="300"/>
      <c r="MZ16" s="300"/>
      <c r="NA16" s="300"/>
      <c r="NB16" s="300"/>
      <c r="NC16" s="300"/>
      <c r="ND16" s="300"/>
      <c r="NE16" s="300"/>
      <c r="NF16" s="300"/>
      <c r="NG16" s="300"/>
      <c r="NH16" s="300"/>
      <c r="NI16" s="300"/>
      <c r="NJ16" s="300"/>
      <c r="NK16" s="300"/>
      <c r="NL16" s="300"/>
      <c r="NM16" s="300"/>
      <c r="NN16" s="300"/>
      <c r="NO16" s="300"/>
      <c r="NP16" s="300"/>
      <c r="NQ16" s="300"/>
      <c r="NR16" s="300"/>
      <c r="NS16" s="300"/>
      <c r="NT16" s="300"/>
      <c r="NU16" s="300"/>
      <c r="NV16" s="300"/>
      <c r="NW16" s="300"/>
      <c r="NX16" s="300"/>
      <c r="NY16" s="300"/>
      <c r="NZ16" s="300"/>
      <c r="OA16" s="300"/>
      <c r="OB16" s="300"/>
      <c r="OC16" s="300"/>
      <c r="OD16" s="300"/>
      <c r="OE16" s="301"/>
      <c r="OF16" s="306" t="s">
        <v>22</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5">
      <c r="A17" s="276" t="s">
        <v>23</v>
      </c>
      <c r="B17" s="277"/>
      <c r="C17" s="277"/>
      <c r="D17" s="277"/>
      <c r="E17" s="277"/>
      <c r="F17" s="277"/>
      <c r="G17" s="277"/>
      <c r="H17" s="278"/>
      <c r="I17" s="99"/>
      <c r="J17" s="286" t="s">
        <v>24</v>
      </c>
      <c r="K17" s="287"/>
      <c r="L17" s="287"/>
      <c r="M17" s="287"/>
      <c r="N17" s="287"/>
      <c r="O17" s="287"/>
      <c r="P17" s="287"/>
      <c r="Q17" s="287"/>
      <c r="R17" s="287"/>
      <c r="S17" s="287"/>
      <c r="T17" s="287"/>
      <c r="U17" s="287"/>
      <c r="V17" s="287"/>
      <c r="W17" s="287"/>
      <c r="X17" s="287"/>
      <c r="Y17" s="287"/>
      <c r="Z17" s="287"/>
      <c r="AA17" s="287"/>
      <c r="AB17" s="287"/>
      <c r="AC17" s="288"/>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79"/>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1"/>
    </row>
    <row r="18" spans="1:415" ht="17.25" customHeight="1" x14ac:dyDescent="0.25">
      <c r="A18" s="279"/>
      <c r="B18" s="280"/>
      <c r="C18" s="280"/>
      <c r="D18" s="280"/>
      <c r="E18" s="280"/>
      <c r="F18" s="280"/>
      <c r="G18" s="280"/>
      <c r="H18" s="281"/>
      <c r="I18" s="100"/>
      <c r="J18" s="90"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318"/>
      <c r="OG18" s="319"/>
      <c r="OH18" s="319"/>
      <c r="OI18" s="319"/>
      <c r="OJ18" s="90" t="s">
        <v>28</v>
      </c>
      <c r="OK18" s="315">
        <v>1</v>
      </c>
      <c r="OL18" s="315"/>
      <c r="OM18" s="315">
        <v>2</v>
      </c>
      <c r="ON18" s="315"/>
      <c r="OO18" s="315">
        <v>3</v>
      </c>
      <c r="OP18" s="315"/>
      <c r="OQ18" s="315">
        <v>4</v>
      </c>
      <c r="OR18" s="315"/>
      <c r="OS18" s="315">
        <v>5</v>
      </c>
      <c r="OT18" s="315"/>
      <c r="OU18" s="315">
        <v>6</v>
      </c>
      <c r="OV18" s="315"/>
      <c r="OW18" s="315">
        <v>7</v>
      </c>
      <c r="OX18" s="315"/>
      <c r="OY18" s="179"/>
    </row>
    <row r="19" spans="1:415" ht="21" customHeight="1" thickBot="1" x14ac:dyDescent="0.3">
      <c r="A19" s="282"/>
      <c r="B19" s="283"/>
      <c r="C19" s="283"/>
      <c r="D19" s="283"/>
      <c r="E19" s="283"/>
      <c r="F19" s="283"/>
      <c r="G19" s="283"/>
      <c r="H19" s="284"/>
      <c r="I19" s="100"/>
      <c r="J19" s="90" t="s">
        <v>7</v>
      </c>
      <c r="K19" s="272">
        <f>J8</f>
        <v>0</v>
      </c>
      <c r="L19" s="273"/>
      <c r="M19" s="272">
        <f>J9</f>
        <v>0</v>
      </c>
      <c r="N19" s="273"/>
      <c r="O19" s="272">
        <f>J10</f>
        <v>0</v>
      </c>
      <c r="P19" s="273"/>
      <c r="Q19" s="272">
        <f>J11</f>
        <v>0</v>
      </c>
      <c r="R19" s="273"/>
      <c r="S19" s="272">
        <f>J12</f>
        <v>0</v>
      </c>
      <c r="T19" s="273"/>
      <c r="U19" s="272">
        <f>J13</f>
        <v>0</v>
      </c>
      <c r="V19" s="273"/>
      <c r="W19" s="272">
        <f>J14</f>
        <v>0</v>
      </c>
      <c r="X19" s="273"/>
      <c r="Y19" s="286"/>
      <c r="Z19" s="288"/>
      <c r="AA19" s="271"/>
      <c r="AB19" s="291"/>
      <c r="AC19" s="271"/>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318"/>
      <c r="OG19" s="319"/>
      <c r="OH19" s="319"/>
      <c r="OI19" s="319"/>
      <c r="OJ19" s="90" t="s">
        <v>7</v>
      </c>
      <c r="OK19" s="312"/>
      <c r="OL19" s="313"/>
      <c r="OM19" s="312"/>
      <c r="ON19" s="313"/>
      <c r="OO19" s="312"/>
      <c r="OP19" s="313"/>
      <c r="OQ19" s="312"/>
      <c r="OR19" s="313"/>
      <c r="OS19" s="312"/>
      <c r="OT19" s="313"/>
      <c r="OU19" s="312"/>
      <c r="OV19" s="313"/>
      <c r="OW19" s="312"/>
      <c r="OX19" s="313"/>
      <c r="OY19" s="179"/>
    </row>
    <row r="20" spans="1:415" s="1" customFormat="1" ht="71.25" customHeight="1" x14ac:dyDescent="0.25">
      <c r="A20" s="80" t="s">
        <v>33</v>
      </c>
      <c r="B20" s="81" t="s">
        <v>34</v>
      </c>
      <c r="C20" s="82" t="s">
        <v>35</v>
      </c>
      <c r="D20" s="82" t="s">
        <v>36</v>
      </c>
      <c r="E20" s="82" t="s">
        <v>37</v>
      </c>
      <c r="F20" s="83" t="s">
        <v>38</v>
      </c>
      <c r="G20" s="83" t="s">
        <v>39</v>
      </c>
      <c r="H20" s="84" t="s">
        <v>40</v>
      </c>
      <c r="I20" s="101"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6" t="s">
        <v>44</v>
      </c>
      <c r="OG20" s="266" t="s">
        <v>45</v>
      </c>
      <c r="OH20" s="266" t="s">
        <v>46</v>
      </c>
      <c r="OI20" s="266" t="s">
        <v>47</v>
      </c>
      <c r="OJ20" s="91"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0"/>
    </row>
    <row r="21" spans="1:415" ht="13"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5" customHeight="1" x14ac:dyDescent="0.25">
      <c r="A22" s="138" t="s">
        <v>50</v>
      </c>
      <c r="B22" s="55" t="s">
        <v>51</v>
      </c>
      <c r="C22" s="139" t="s">
        <v>52</v>
      </c>
      <c r="D22" s="93">
        <v>0</v>
      </c>
      <c r="E22" s="26">
        <f>D22</f>
        <v>0</v>
      </c>
      <c r="F22" s="26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 hidden="1" outlineLevel="1" x14ac:dyDescent="0.25">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3" hidden="1" outlineLevel="2" x14ac:dyDescent="0.25">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3" hidden="1" outlineLevel="2" x14ac:dyDescent="0.25">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5" customHeight="1" collapsed="1" x14ac:dyDescent="0.25">
      <c r="A26" s="138" t="s">
        <v>54</v>
      </c>
      <c r="B26" s="55" t="s">
        <v>55</v>
      </c>
      <c r="C26" s="139" t="s">
        <v>52</v>
      </c>
      <c r="D26" s="93">
        <v>0</v>
      </c>
      <c r="E26" s="26">
        <f>D26</f>
        <v>0</v>
      </c>
      <c r="F26" s="26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 hidden="1" outlineLevel="1" x14ac:dyDescent="0.25">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3" hidden="1" outlineLevel="2" x14ac:dyDescent="0.25">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3" hidden="1" outlineLevel="2" x14ac:dyDescent="0.25">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5" customHeight="1" x14ac:dyDescent="0.25">
      <c r="A31" s="138" t="s">
        <v>58</v>
      </c>
      <c r="B31" s="55" t="s">
        <v>59</v>
      </c>
      <c r="C31" s="139" t="s">
        <v>52</v>
      </c>
      <c r="D31" s="93">
        <v>0</v>
      </c>
      <c r="E31" s="26">
        <f>D31</f>
        <v>0</v>
      </c>
      <c r="F31" s="26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 hidden="1" outlineLevel="1" x14ac:dyDescent="0.25">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3" hidden="1" outlineLevel="2" x14ac:dyDescent="0.25">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3" hidden="1" outlineLevel="2" x14ac:dyDescent="0.25">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5" customHeight="1" collapsed="1" x14ac:dyDescent="0.25">
      <c r="A35" s="138" t="s">
        <v>60</v>
      </c>
      <c r="B35" s="55" t="s">
        <v>61</v>
      </c>
      <c r="C35" s="139" t="s">
        <v>52</v>
      </c>
      <c r="D35" s="93">
        <v>0</v>
      </c>
      <c r="E35" s="26">
        <f>D35</f>
        <v>0</v>
      </c>
      <c r="F35" s="26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 hidden="1" outlineLevel="1" x14ac:dyDescent="0.25">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3" hidden="1" outlineLevel="2" x14ac:dyDescent="0.25">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3" hidden="1" outlineLevel="2" x14ac:dyDescent="0.25">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5" customHeight="1" collapsed="1" x14ac:dyDescent="0.25">
      <c r="A39" s="138" t="s">
        <v>62</v>
      </c>
      <c r="B39" s="55" t="s">
        <v>63</v>
      </c>
      <c r="C39" s="139" t="s">
        <v>52</v>
      </c>
      <c r="D39" s="93">
        <v>0</v>
      </c>
      <c r="E39" s="26">
        <f>D39</f>
        <v>0</v>
      </c>
      <c r="F39" s="26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 hidden="1" outlineLevel="1" x14ac:dyDescent="0.25">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3" hidden="1" outlineLevel="2" x14ac:dyDescent="0.25">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3" hidden="1" outlineLevel="2" x14ac:dyDescent="0.25">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 customHeight="1" collapsed="1" x14ac:dyDescent="0.25">
      <c r="A43" s="138" t="s">
        <v>64</v>
      </c>
      <c r="B43" s="55" t="s">
        <v>65</v>
      </c>
      <c r="C43" s="139" t="s">
        <v>52</v>
      </c>
      <c r="D43" s="93">
        <v>0</v>
      </c>
      <c r="E43" s="26">
        <f>D43</f>
        <v>0</v>
      </c>
      <c r="F43" s="26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 hidden="1" outlineLevel="1" x14ac:dyDescent="0.25">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3" hidden="1" outlineLevel="2" x14ac:dyDescent="0.25">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3" hidden="1" outlineLevel="2" x14ac:dyDescent="0.25">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5" customHeight="1" collapsed="1" x14ac:dyDescent="0.25">
      <c r="A47" s="138" t="s">
        <v>66</v>
      </c>
      <c r="B47" s="55" t="s">
        <v>67</v>
      </c>
      <c r="C47" s="139" t="s">
        <v>68</v>
      </c>
      <c r="D47" s="93">
        <v>0</v>
      </c>
      <c r="E47" s="26">
        <f t="shared" ref="E47" si="162">D47</f>
        <v>0</v>
      </c>
      <c r="F47" s="26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 hidden="1" outlineLevel="1" x14ac:dyDescent="0.25">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3" hidden="1" outlineLevel="2" x14ac:dyDescent="0.25">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3" hidden="1" outlineLevel="2" x14ac:dyDescent="0.25">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5" collapsed="1" x14ac:dyDescent="0.25">
      <c r="A51" s="138" t="s">
        <v>69</v>
      </c>
      <c r="B51" s="79" t="s">
        <v>70</v>
      </c>
      <c r="C51" s="139" t="s">
        <v>68</v>
      </c>
      <c r="D51" s="93">
        <v>0</v>
      </c>
      <c r="E51" s="26">
        <f t="shared" ref="E51" si="167">D51</f>
        <v>0</v>
      </c>
      <c r="F51" s="26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 hidden="1" outlineLevel="1" x14ac:dyDescent="0.25">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3" hidden="1" outlineLevel="2" x14ac:dyDescent="0.25">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3" hidden="1" outlineLevel="2" x14ac:dyDescent="0.25">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7.5"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5" x14ac:dyDescent="0.25">
      <c r="A57" s="138" t="s">
        <v>75</v>
      </c>
      <c r="B57" s="196"/>
      <c r="C57" s="139" t="s">
        <v>76</v>
      </c>
      <c r="D57" s="186">
        <v>0</v>
      </c>
      <c r="E57" s="30">
        <f>D57*1.1</f>
        <v>0</v>
      </c>
      <c r="F57" s="267"/>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 hidden="1" outlineLevel="1" x14ac:dyDescent="0.25">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3" hidden="1" outlineLevel="2" x14ac:dyDescent="0.25">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3" hidden="1" outlineLevel="2" x14ac:dyDescent="0.25">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5" collapsed="1" x14ac:dyDescent="0.25">
      <c r="A61" s="138" t="s">
        <v>77</v>
      </c>
      <c r="B61" s="196"/>
      <c r="C61" s="139" t="s">
        <v>76</v>
      </c>
      <c r="D61" s="186">
        <v>0</v>
      </c>
      <c r="E61" s="30">
        <f>D61*1.1</f>
        <v>0</v>
      </c>
      <c r="F61" s="267"/>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 hidden="1" outlineLevel="1" x14ac:dyDescent="0.25">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3" hidden="1" outlineLevel="2" x14ac:dyDescent="0.25">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3" hidden="1" outlineLevel="2" x14ac:dyDescent="0.25">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5" collapsed="1" x14ac:dyDescent="0.25">
      <c r="A65" s="138" t="s">
        <v>78</v>
      </c>
      <c r="B65" s="196"/>
      <c r="C65" s="139" t="s">
        <v>76</v>
      </c>
      <c r="D65" s="186">
        <v>0</v>
      </c>
      <c r="E65" s="30">
        <f>D65*1.1</f>
        <v>0</v>
      </c>
      <c r="F65" s="267"/>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 hidden="1" outlineLevel="1" x14ac:dyDescent="0.25">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3" hidden="1" outlineLevel="2" x14ac:dyDescent="0.25">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3" hidden="1" outlineLevel="2" x14ac:dyDescent="0.25">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8" t="s">
        <v>81</v>
      </c>
      <c r="B70" s="55" t="s">
        <v>82</v>
      </c>
      <c r="C70" s="139" t="s">
        <v>52</v>
      </c>
      <c r="D70" s="93">
        <v>0</v>
      </c>
      <c r="E70" s="26">
        <f>D70</f>
        <v>0</v>
      </c>
      <c r="F70" s="26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7.5" hidden="1" outlineLevel="1" x14ac:dyDescent="0.25">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3" hidden="1" outlineLevel="2" x14ac:dyDescent="0.25">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3" hidden="1" outlineLevel="2" x14ac:dyDescent="0.25">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5" customHeight="1" collapsed="1" x14ac:dyDescent="0.25">
      <c r="A74" s="138" t="s">
        <v>83</v>
      </c>
      <c r="B74" s="55" t="s">
        <v>84</v>
      </c>
      <c r="C74" s="139" t="s">
        <v>52</v>
      </c>
      <c r="D74" s="93">
        <v>0</v>
      </c>
      <c r="E74" s="26">
        <f>D74</f>
        <v>0</v>
      </c>
      <c r="F74" s="26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0" hidden="1" outlineLevel="1" x14ac:dyDescent="0.25">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3" hidden="1" outlineLevel="2" x14ac:dyDescent="0.25">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3" hidden="1" outlineLevel="2" x14ac:dyDescent="0.25">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8" t="s">
        <v>85</v>
      </c>
      <c r="B78" s="55" t="s">
        <v>86</v>
      </c>
      <c r="C78" s="139" t="s">
        <v>52</v>
      </c>
      <c r="D78" s="93">
        <v>0</v>
      </c>
      <c r="E78" s="26">
        <f>D78</f>
        <v>0</v>
      </c>
      <c r="F78" s="26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7.5" hidden="1" outlineLevel="1" x14ac:dyDescent="0.25">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3" hidden="1" outlineLevel="2" x14ac:dyDescent="0.25">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3" hidden="1" outlineLevel="2" x14ac:dyDescent="0.25">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5" customHeight="1" collapsed="1" x14ac:dyDescent="0.25">
      <c r="A82" s="138" t="s">
        <v>87</v>
      </c>
      <c r="B82" s="55" t="s">
        <v>88</v>
      </c>
      <c r="C82" s="139" t="s">
        <v>52</v>
      </c>
      <c r="D82" s="93">
        <v>0</v>
      </c>
      <c r="E82" s="26">
        <f>D82</f>
        <v>0</v>
      </c>
      <c r="F82" s="26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0" hidden="1" outlineLevel="1" x14ac:dyDescent="0.25">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3" hidden="1" outlineLevel="2" x14ac:dyDescent="0.25">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3" hidden="1" outlineLevel="2" x14ac:dyDescent="0.25">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5" customHeight="1" collapsed="1" x14ac:dyDescent="0.25">
      <c r="A86" s="138" t="s">
        <v>89</v>
      </c>
      <c r="B86" s="55" t="s">
        <v>90</v>
      </c>
      <c r="C86" s="139" t="s">
        <v>52</v>
      </c>
      <c r="D86" s="93">
        <v>0</v>
      </c>
      <c r="E86" s="26">
        <f>D86</f>
        <v>0</v>
      </c>
      <c r="F86" s="267"/>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 hidden="1" outlineLevel="1" x14ac:dyDescent="0.25">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3" hidden="1" outlineLevel="2" x14ac:dyDescent="0.25">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3" hidden="1" outlineLevel="2" x14ac:dyDescent="0.25">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5" collapsed="1" x14ac:dyDescent="0.25">
      <c r="A90" s="138" t="s">
        <v>91</v>
      </c>
      <c r="B90" s="55" t="s">
        <v>92</v>
      </c>
      <c r="C90" s="139" t="s">
        <v>52</v>
      </c>
      <c r="D90" s="93">
        <v>0</v>
      </c>
      <c r="E90" s="26">
        <f>D90</f>
        <v>0</v>
      </c>
      <c r="F90" s="26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 hidden="1" outlineLevel="1" x14ac:dyDescent="0.25">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3" hidden="1" outlineLevel="2" x14ac:dyDescent="0.25">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3" hidden="1" outlineLevel="2" x14ac:dyDescent="0.25">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5" collapsed="1" x14ac:dyDescent="0.25">
      <c r="A94" s="138" t="s">
        <v>93</v>
      </c>
      <c r="B94" s="55" t="s">
        <v>94</v>
      </c>
      <c r="C94" s="139" t="s">
        <v>52</v>
      </c>
      <c r="D94" s="93">
        <v>0</v>
      </c>
      <c r="E94" s="26">
        <f>D94</f>
        <v>0</v>
      </c>
      <c r="F94" s="26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 hidden="1" outlineLevel="1" x14ac:dyDescent="0.25">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3" hidden="1" outlineLevel="2" x14ac:dyDescent="0.25">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3" hidden="1" outlineLevel="2" x14ac:dyDescent="0.25">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5" customHeight="1" collapsed="1" x14ac:dyDescent="0.25">
      <c r="A98" s="138" t="s">
        <v>95</v>
      </c>
      <c r="B98" s="225" t="s">
        <v>96</v>
      </c>
      <c r="C98" s="139" t="s">
        <v>68</v>
      </c>
      <c r="D98" s="93">
        <v>0</v>
      </c>
      <c r="E98" s="26">
        <f t="shared" ref="E98" si="485">D98</f>
        <v>0</v>
      </c>
      <c r="F98" s="267"/>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0</v>
      </c>
      <c r="OI98" s="29">
        <f>G98-OG98</f>
        <v>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7.5" hidden="1" outlineLevel="1" x14ac:dyDescent="0.25">
      <c r="A99" s="140"/>
      <c r="B99" s="141"/>
      <c r="C99" s="142"/>
      <c r="D99" s="78"/>
      <c r="E99" s="78"/>
      <c r="F99" s="216"/>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3" hidden="1" outlineLevel="2" x14ac:dyDescent="0.25">
      <c r="A100" s="140"/>
      <c r="B100" s="141"/>
      <c r="C100" s="142"/>
      <c r="D100" s="78"/>
      <c r="E100" s="78"/>
      <c r="F100" s="216"/>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3" hidden="1" outlineLevel="2" x14ac:dyDescent="0.25">
      <c r="A101" s="140"/>
      <c r="B101" s="141"/>
      <c r="C101" s="142"/>
      <c r="D101" s="78"/>
      <c r="E101" s="78"/>
      <c r="F101" s="216"/>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5" collapsed="1" x14ac:dyDescent="0.25">
      <c r="A102" s="226" t="s">
        <v>97</v>
      </c>
      <c r="B102" s="55" t="s">
        <v>98</v>
      </c>
      <c r="C102" s="139" t="s">
        <v>68</v>
      </c>
      <c r="D102" s="93">
        <v>0</v>
      </c>
      <c r="E102" s="26">
        <f>IF(D102&lt;10,LEFT(ROUND(D102,1),1)+IF(LEN(D102)=1,0,RIGHT(ROUND(D102,1),1)),LEFT(ROUND(D102,1),2)+IF(LEN(D102)&lt;=2,0,RIGHT(ROUND(D102,1),1)))</f>
        <v>0</v>
      </c>
      <c r="F102" s="267"/>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v>
      </c>
      <c r="OI102" s="29">
        <f>G102-OG102</f>
        <v>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 hidden="1" outlineLevel="1" x14ac:dyDescent="0.25">
      <c r="A103" s="227"/>
      <c r="B103" s="141"/>
      <c r="C103" s="142"/>
      <c r="D103" s="78"/>
      <c r="E103" s="78"/>
      <c r="F103" s="216"/>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3" hidden="1" outlineLevel="2" x14ac:dyDescent="0.25">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3" hidden="1" outlineLevel="2" x14ac:dyDescent="0.25">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5" collapsed="1" x14ac:dyDescent="0.25">
      <c r="A106" s="226" t="s">
        <v>99</v>
      </c>
      <c r="B106" s="55" t="s">
        <v>98</v>
      </c>
      <c r="C106" s="139" t="s">
        <v>68</v>
      </c>
      <c r="D106" s="93">
        <v>0</v>
      </c>
      <c r="E106" s="26">
        <f>IF(D106&lt;10,LEFT(ROUND(D106,1),1)+IF(LEN(D106)=1,0,RIGHT(ROUND(D106,1),1)),LEFT(ROUND(D106,1),2)+IF(LEN(D106)&lt;=2,0,RIGHT(ROUND(D106,1),1)))</f>
        <v>0</v>
      </c>
      <c r="F106" s="267"/>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 hidden="1" outlineLevel="1" x14ac:dyDescent="0.25">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3" hidden="1" outlineLevel="2" x14ac:dyDescent="0.25">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3" hidden="1" outlineLevel="2" x14ac:dyDescent="0.25">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5" collapsed="1" x14ac:dyDescent="0.25">
      <c r="A110" s="226" t="s">
        <v>100</v>
      </c>
      <c r="B110" s="55" t="s">
        <v>98</v>
      </c>
      <c r="C110" s="139" t="s">
        <v>68</v>
      </c>
      <c r="D110" s="93">
        <v>0</v>
      </c>
      <c r="E110" s="26">
        <f>IF(D110&lt;10,LEFT(ROUND(D110,1),1)+IF(LEN(D110)=1,0,RIGHT(ROUND(D110,1),1)),LEFT(ROUND(D110,1),2)+IF(LEN(D110)&lt;=2,0,RIGHT(ROUND(D110,1),1)))</f>
        <v>0</v>
      </c>
      <c r="F110" s="267"/>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 hidden="1" outlineLevel="1" x14ac:dyDescent="0.25">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3" hidden="1" outlineLevel="2" x14ac:dyDescent="0.25">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3" hidden="1" outlineLevel="2" x14ac:dyDescent="0.25">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5" collapsed="1" x14ac:dyDescent="0.25">
      <c r="A114" s="226" t="s">
        <v>101</v>
      </c>
      <c r="B114" s="55" t="s">
        <v>98</v>
      </c>
      <c r="C114" s="139" t="s">
        <v>68</v>
      </c>
      <c r="D114" s="93">
        <v>0</v>
      </c>
      <c r="E114" s="26">
        <f>IF(D114&lt;10,LEFT(ROUND(D114,1),1)+IF(LEN(D114)=1,0,RIGHT(ROUND(D114,1),1)),LEFT(ROUND(D114,1),2)+IF(LEN(D114)&lt;=2,0,RIGHT(ROUND(D114,1),1)))</f>
        <v>0</v>
      </c>
      <c r="F114" s="267"/>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 hidden="1" outlineLevel="1" x14ac:dyDescent="0.25">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3" hidden="1" outlineLevel="2" x14ac:dyDescent="0.25">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3" hidden="1" outlineLevel="2" x14ac:dyDescent="0.25">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5" collapsed="1" x14ac:dyDescent="0.25">
      <c r="A118" s="226" t="s">
        <v>102</v>
      </c>
      <c r="B118" s="55" t="s">
        <v>98</v>
      </c>
      <c r="C118" s="139" t="s">
        <v>68</v>
      </c>
      <c r="D118" s="93">
        <v>0</v>
      </c>
      <c r="E118" s="26">
        <f>IF(D118&lt;10,LEFT(ROUND(D118,1),1)+IF(LEN(D118)=1,0,RIGHT(ROUND(D118,1),1)),LEFT(ROUND(D118,1),2)+IF(LEN(D118)&lt;=2,0,RIGHT(ROUND(D118,1),1)))</f>
        <v>0</v>
      </c>
      <c r="F118" s="267"/>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 hidden="1" outlineLevel="1" x14ac:dyDescent="0.25">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3" hidden="1" outlineLevel="2" x14ac:dyDescent="0.25">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3" hidden="1" outlineLevel="2" x14ac:dyDescent="0.25">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5" collapsed="1" x14ac:dyDescent="0.25">
      <c r="A122" s="226" t="s">
        <v>103</v>
      </c>
      <c r="B122" s="55"/>
      <c r="C122" s="139" t="s">
        <v>68</v>
      </c>
      <c r="D122" s="93">
        <v>0</v>
      </c>
      <c r="E122" s="26">
        <f>IF(D122&lt;10,LEFT(ROUND(D122,1),1)+IF(LEN(D122)=1,0,RIGHT(ROUND(D122,1),1)),LEFT(ROUND(D122,1),2)+IF(LEN(D122)&lt;=2,0,RIGHT(ROUND(D122,1),1)))</f>
        <v>0</v>
      </c>
      <c r="F122" s="267"/>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3" hidden="1" outlineLevel="1" x14ac:dyDescent="0.25">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3" hidden="1" outlineLevel="2" x14ac:dyDescent="0.25">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3" hidden="1" outlineLevel="2" x14ac:dyDescent="0.25">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5" customHeight="1" collapsed="1" x14ac:dyDescent="0.25">
      <c r="A126" s="138" t="s">
        <v>104</v>
      </c>
      <c r="B126" s="225" t="s">
        <v>105</v>
      </c>
      <c r="C126" s="139" t="s">
        <v>68</v>
      </c>
      <c r="D126" s="93">
        <v>0</v>
      </c>
      <c r="E126" s="26">
        <f t="shared" ref="E126" si="595">D126</f>
        <v>0</v>
      </c>
      <c r="F126" s="26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 hidden="1" outlineLevel="1" x14ac:dyDescent="0.25">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3" hidden="1" outlineLevel="2" x14ac:dyDescent="0.25">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3" hidden="1" outlineLevel="2" x14ac:dyDescent="0.25">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5" collapsed="1" x14ac:dyDescent="0.25">
      <c r="A130" s="226" t="s">
        <v>106</v>
      </c>
      <c r="B130" s="55" t="s">
        <v>98</v>
      </c>
      <c r="C130" s="139" t="s">
        <v>68</v>
      </c>
      <c r="D130" s="93">
        <v>0</v>
      </c>
      <c r="E130" s="26">
        <f>IF(D130&lt;10,LEFT(ROUND(D130,1),1)+IF(LEN(D130)=1,0,RIGHT(ROUND(D130,1),1)),LEFT(ROUND(D130,1),2)+IF(LEN(D130)&lt;=2,0,RIGHT(ROUND(D130,1),1)))</f>
        <v>0</v>
      </c>
      <c r="F130" s="26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3" hidden="1" outlineLevel="1" x14ac:dyDescent="0.25">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3" hidden="1" outlineLevel="2" x14ac:dyDescent="0.25">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3" hidden="1" outlineLevel="2" x14ac:dyDescent="0.25">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5" collapsed="1" x14ac:dyDescent="0.25">
      <c r="A134" s="226" t="s">
        <v>107</v>
      </c>
      <c r="B134" s="55" t="s">
        <v>98</v>
      </c>
      <c r="C134" s="139" t="s">
        <v>68</v>
      </c>
      <c r="D134" s="93">
        <v>0</v>
      </c>
      <c r="E134" s="26">
        <f>IF(D134&lt;10,LEFT(ROUND(D134,1),1)+IF(LEN(D134)=1,0,RIGHT(ROUND(D134,1),1)),LEFT(ROUND(D134,1),2)+IF(LEN(D134)&lt;=2,0,RIGHT(ROUND(D134,1),1)))</f>
        <v>0</v>
      </c>
      <c r="F134" s="26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3" hidden="1" outlineLevel="1" x14ac:dyDescent="0.25">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3" hidden="1" outlineLevel="2" x14ac:dyDescent="0.25">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3" hidden="1" outlineLevel="2" x14ac:dyDescent="0.25">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5" collapsed="1" x14ac:dyDescent="0.25">
      <c r="A138" s="226" t="s">
        <v>108</v>
      </c>
      <c r="B138" s="55" t="s">
        <v>98</v>
      </c>
      <c r="C138" s="139" t="s">
        <v>68</v>
      </c>
      <c r="D138" s="93">
        <v>0</v>
      </c>
      <c r="E138" s="26">
        <f>IF(D138&lt;10,LEFT(ROUND(D138,1),1)+IF(LEN(D138)=1,0,RIGHT(ROUND(D138,1),1)),LEFT(ROUND(D138,1),2)+IF(LEN(D138)&lt;=2,0,RIGHT(ROUND(D138,1),1)))</f>
        <v>0</v>
      </c>
      <c r="F138" s="26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3" hidden="1" outlineLevel="1" x14ac:dyDescent="0.25">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3" hidden="1" outlineLevel="2" x14ac:dyDescent="0.25">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3" hidden="1" outlineLevel="2" x14ac:dyDescent="0.25">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5" collapsed="1" x14ac:dyDescent="0.25">
      <c r="A142" s="226" t="s">
        <v>109</v>
      </c>
      <c r="B142" s="55"/>
      <c r="C142" s="139" t="s">
        <v>68</v>
      </c>
      <c r="D142" s="93">
        <v>0</v>
      </c>
      <c r="E142" s="26">
        <f>IF(D142&lt;10,LEFT(ROUND(D142,1),1)+IF(LEN(D142)=1,0,RIGHT(ROUND(D142,1),1)),LEFT(ROUND(D142,1),2)+IF(LEN(D142)&lt;=2,0,RIGHT(ROUND(D142,1),1)))</f>
        <v>0</v>
      </c>
      <c r="F142" s="26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3" hidden="1" outlineLevel="1" x14ac:dyDescent="0.25">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3" hidden="1" outlineLevel="2" x14ac:dyDescent="0.25">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3" hidden="1" outlineLevel="2" x14ac:dyDescent="0.25">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5" customHeight="1" collapsed="1" x14ac:dyDescent="0.25">
      <c r="A146" s="138" t="s">
        <v>110</v>
      </c>
      <c r="B146" s="225" t="s">
        <v>111</v>
      </c>
      <c r="C146" s="139" t="s">
        <v>68</v>
      </c>
      <c r="D146" s="93">
        <v>0</v>
      </c>
      <c r="E146" s="26">
        <f t="shared" ref="E146" si="670">D146</f>
        <v>0</v>
      </c>
      <c r="F146" s="26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 hidden="1" outlineLevel="1" x14ac:dyDescent="0.25">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3" hidden="1" outlineLevel="2" x14ac:dyDescent="0.25">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3" hidden="1" outlineLevel="2" x14ac:dyDescent="0.25">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5" collapsed="1" x14ac:dyDescent="0.25">
      <c r="A150" s="226" t="s">
        <v>112</v>
      </c>
      <c r="B150" s="55" t="s">
        <v>98</v>
      </c>
      <c r="C150" s="139" t="s">
        <v>68</v>
      </c>
      <c r="D150" s="93">
        <v>0</v>
      </c>
      <c r="E150" s="26">
        <f>IF(D150&lt;10,LEFT(ROUND(D150,1),1)+IF(LEN(D150)=1,0,RIGHT(ROUND(D150,1),1)),LEFT(ROUND(D150,1),2)+IF(LEN(D150)&lt;=2,0,RIGHT(ROUND(D150,1),1)))</f>
        <v>0</v>
      </c>
      <c r="F150" s="26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3" hidden="1" outlineLevel="1" x14ac:dyDescent="0.25">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3" hidden="1" outlineLevel="2" x14ac:dyDescent="0.25">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3" hidden="1" outlineLevel="2" x14ac:dyDescent="0.25">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5" collapsed="1" x14ac:dyDescent="0.25">
      <c r="A154" s="226" t="s">
        <v>113</v>
      </c>
      <c r="B154" s="55" t="s">
        <v>98</v>
      </c>
      <c r="C154" s="139" t="s">
        <v>68</v>
      </c>
      <c r="D154" s="93">
        <v>0</v>
      </c>
      <c r="E154" s="26">
        <f>IF(D154&lt;10,LEFT(ROUND(D154,1),1)+IF(LEN(D154)=1,0,RIGHT(ROUND(D154,1),1)),LEFT(ROUND(D154,1),2)+IF(LEN(D154)&lt;=2,0,RIGHT(ROUND(D154,1),1)))</f>
        <v>0</v>
      </c>
      <c r="F154" s="26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3" hidden="1" outlineLevel="1" x14ac:dyDescent="0.25">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3" hidden="1" outlineLevel="2" x14ac:dyDescent="0.25">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3" hidden="1" outlineLevel="2" x14ac:dyDescent="0.25">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5" collapsed="1" x14ac:dyDescent="0.25">
      <c r="A158" s="226" t="s">
        <v>114</v>
      </c>
      <c r="B158" s="55" t="s">
        <v>98</v>
      </c>
      <c r="C158" s="139" t="s">
        <v>68</v>
      </c>
      <c r="D158" s="93">
        <v>0</v>
      </c>
      <c r="E158" s="26">
        <f>IF(D158&lt;10,LEFT(ROUND(D158,1),1)+IF(LEN(D158)=1,0,RIGHT(ROUND(D158,1),1)),LEFT(ROUND(D158,1),2)+IF(LEN(D158)&lt;=2,0,RIGHT(ROUND(D158,1),1)))</f>
        <v>0</v>
      </c>
      <c r="F158" s="26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3" hidden="1" outlineLevel="1" x14ac:dyDescent="0.25">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3" hidden="1" outlineLevel="2" x14ac:dyDescent="0.25">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3" hidden="1" outlineLevel="2" x14ac:dyDescent="0.25">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5" collapsed="1" x14ac:dyDescent="0.25">
      <c r="A162" s="226" t="s">
        <v>115</v>
      </c>
      <c r="B162" s="55"/>
      <c r="C162" s="139" t="s">
        <v>68</v>
      </c>
      <c r="D162" s="93">
        <v>0</v>
      </c>
      <c r="E162" s="26">
        <f>IF(D162&lt;10,LEFT(ROUND(D162,1),1)+IF(LEN(D162)=1,0,RIGHT(ROUND(D162,1),1)),LEFT(ROUND(D162,1),2)+IF(LEN(D162)&lt;=2,0,RIGHT(ROUND(D162,1),1)))</f>
        <v>0</v>
      </c>
      <c r="F162" s="26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3" hidden="1" outlineLevel="1" x14ac:dyDescent="0.25">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3" hidden="1" outlineLevel="2" x14ac:dyDescent="0.25">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3" hidden="1" outlineLevel="2" x14ac:dyDescent="0.25">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7.5" collapsed="1" x14ac:dyDescent="0.25">
      <c r="A166" s="138" t="s">
        <v>122</v>
      </c>
      <c r="B166" s="225" t="s">
        <v>123</v>
      </c>
      <c r="C166" s="139" t="s">
        <v>68</v>
      </c>
      <c r="D166" s="93">
        <v>0</v>
      </c>
      <c r="E166" s="26">
        <f t="shared" ref="E166" si="744">D166</f>
        <v>0</v>
      </c>
      <c r="F166" s="26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 hidden="1" outlineLevel="1" x14ac:dyDescent="0.25">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3" hidden="1" outlineLevel="2" x14ac:dyDescent="0.25">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3" hidden="1" outlineLevel="2" x14ac:dyDescent="0.25">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5" collapsed="1" x14ac:dyDescent="0.25">
      <c r="A170" s="226" t="s">
        <v>124</v>
      </c>
      <c r="B170" s="225" t="s">
        <v>125</v>
      </c>
      <c r="C170" s="139" t="s">
        <v>68</v>
      </c>
      <c r="D170" s="93">
        <v>0</v>
      </c>
      <c r="E170" s="26">
        <f>IF(D170&lt;10,LEFT(ROUND(D170,1),1)+IF(LEN(D170)=1,0,RIGHT(ROUND(D170,1),1)),LEFT(ROUND(D170,1),2)+IF(LEN(D170)&lt;=2,0,RIGHT(ROUND(D170,1),1)))</f>
        <v>0</v>
      </c>
      <c r="F170" s="26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3" hidden="1" outlineLevel="1" x14ac:dyDescent="0.25">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3" hidden="1" outlineLevel="2" x14ac:dyDescent="0.25">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3" hidden="1" outlineLevel="2" x14ac:dyDescent="0.25">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5" collapsed="1" x14ac:dyDescent="0.25">
      <c r="A174" s="226" t="s">
        <v>126</v>
      </c>
      <c r="B174" s="225" t="s">
        <v>127</v>
      </c>
      <c r="C174" s="139" t="s">
        <v>68</v>
      </c>
      <c r="D174" s="93">
        <v>0</v>
      </c>
      <c r="E174" s="26">
        <f>IF(D174&lt;10,LEFT(ROUND(D174,1),1)+IF(LEN(D174)=1,0,RIGHT(ROUND(D174,1),1)),LEFT(ROUND(D174,1),2)+IF(LEN(D174)&lt;=2,0,RIGHT(ROUND(D174,1),1)))</f>
        <v>0</v>
      </c>
      <c r="F174" s="26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3" hidden="1" outlineLevel="1" x14ac:dyDescent="0.25">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3" hidden="1" outlineLevel="2" x14ac:dyDescent="0.25">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3" hidden="1" outlineLevel="2" x14ac:dyDescent="0.25">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8" t="s">
        <v>128</v>
      </c>
      <c r="B178" s="225" t="s">
        <v>129</v>
      </c>
      <c r="C178" s="139" t="s">
        <v>68</v>
      </c>
      <c r="D178" s="93">
        <v>0</v>
      </c>
      <c r="E178" s="26">
        <f t="shared" ref="E178" si="791">D178</f>
        <v>0</v>
      </c>
      <c r="F178" s="26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 hidden="1" outlineLevel="1" x14ac:dyDescent="0.25">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3" hidden="1" outlineLevel="2" x14ac:dyDescent="0.25">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3" hidden="1" outlineLevel="2" x14ac:dyDescent="0.25">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5" collapsed="1" x14ac:dyDescent="0.25">
      <c r="A182" s="138" t="s">
        <v>130</v>
      </c>
      <c r="B182" s="225" t="s">
        <v>131</v>
      </c>
      <c r="C182" s="139" t="s">
        <v>68</v>
      </c>
      <c r="D182" s="93">
        <v>0</v>
      </c>
      <c r="E182" s="26">
        <f>IF(D182&lt;10,LEFT(ROUND(D182,1),1)+IF(LEN(D182)=1,0,RIGHT(ROUND(D182,1),1)),LEFT(ROUND(D182,1),2)+IF(LEN(D182)&lt;=2,0,RIGHT(ROUND(D182,1),1)))</f>
        <v>0</v>
      </c>
      <c r="F182" s="26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3" hidden="1" outlineLevel="1" x14ac:dyDescent="0.25">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3" hidden="1" outlineLevel="2" x14ac:dyDescent="0.25">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3" hidden="1" outlineLevel="2" x14ac:dyDescent="0.25">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5" collapsed="1" x14ac:dyDescent="0.25">
      <c r="A186" s="138" t="s">
        <v>132</v>
      </c>
      <c r="B186" s="225" t="s">
        <v>133</v>
      </c>
      <c r="C186" s="139" t="s">
        <v>68</v>
      </c>
      <c r="D186" s="93">
        <v>0</v>
      </c>
      <c r="E186" s="26">
        <f>IF(D186&lt;10,LEFT(ROUND(D186,1),1)+IF(LEN(D186)=1,0,RIGHT(ROUND(D186,1),1)),LEFT(ROUND(D186,1),2)+IF(LEN(D186)&lt;=2,0,RIGHT(ROUND(D186,1),1)))</f>
        <v>0</v>
      </c>
      <c r="F186" s="26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3" hidden="1" outlineLevel="1" x14ac:dyDescent="0.25">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3" hidden="1" outlineLevel="2" x14ac:dyDescent="0.25">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3" hidden="1" outlineLevel="2" x14ac:dyDescent="0.25">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5" customHeight="1" collapsed="1" x14ac:dyDescent="0.25">
      <c r="A190" s="138" t="s">
        <v>134</v>
      </c>
      <c r="B190" s="55" t="s">
        <v>135</v>
      </c>
      <c r="C190" s="139" t="s">
        <v>52</v>
      </c>
      <c r="D190" s="93">
        <v>0</v>
      </c>
      <c r="E190" s="26">
        <f>D190</f>
        <v>0</v>
      </c>
      <c r="F190" s="26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 hidden="1" outlineLevel="1" x14ac:dyDescent="0.25">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3" hidden="1" outlineLevel="2" x14ac:dyDescent="0.25">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3" hidden="1" outlineLevel="2" x14ac:dyDescent="0.25">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7.5" collapsed="1" x14ac:dyDescent="0.25">
      <c r="A194" s="138" t="s">
        <v>136</v>
      </c>
      <c r="B194" s="55" t="s">
        <v>137</v>
      </c>
      <c r="C194" s="139" t="s">
        <v>52</v>
      </c>
      <c r="D194" s="93">
        <v>0</v>
      </c>
      <c r="E194" s="26">
        <f>D194</f>
        <v>0</v>
      </c>
      <c r="F194" s="26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7.5" hidden="1" outlineLevel="1" x14ac:dyDescent="0.25">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3" hidden="1" outlineLevel="2" x14ac:dyDescent="0.25">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3" hidden="1" outlineLevel="2" x14ac:dyDescent="0.25">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7.5" collapsed="1" x14ac:dyDescent="0.25">
      <c r="A198" s="138" t="s">
        <v>138</v>
      </c>
      <c r="B198" s="55" t="s">
        <v>139</v>
      </c>
      <c r="C198" s="139" t="s">
        <v>52</v>
      </c>
      <c r="D198" s="93">
        <v>0</v>
      </c>
      <c r="E198" s="26">
        <f>D198</f>
        <v>0</v>
      </c>
      <c r="F198" s="26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7.5" hidden="1" outlineLevel="1" x14ac:dyDescent="0.25">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3" hidden="1" outlineLevel="2" x14ac:dyDescent="0.25">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3" hidden="1" outlineLevel="2" x14ac:dyDescent="0.25">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8" t="s">
        <v>140</v>
      </c>
      <c r="B202" s="55" t="s">
        <v>141</v>
      </c>
      <c r="C202" s="139" t="s">
        <v>52</v>
      </c>
      <c r="D202" s="93">
        <v>0</v>
      </c>
      <c r="E202" s="26">
        <f>D202</f>
        <v>0</v>
      </c>
      <c r="F202" s="26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 hidden="1" outlineLevel="1" x14ac:dyDescent="0.25">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3" hidden="1" outlineLevel="2" x14ac:dyDescent="0.25">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3" hidden="1" outlineLevel="2" x14ac:dyDescent="0.25">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49999999999999" customHeight="1" collapsed="1" x14ac:dyDescent="0.25">
      <c r="A206" s="138" t="s">
        <v>142</v>
      </c>
      <c r="B206" s="55" t="s">
        <v>143</v>
      </c>
      <c r="C206" s="139" t="s">
        <v>52</v>
      </c>
      <c r="D206" s="93">
        <v>0</v>
      </c>
      <c r="E206" s="26">
        <f>D206</f>
        <v>0</v>
      </c>
      <c r="F206" s="26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3" hidden="1" outlineLevel="1" x14ac:dyDescent="0.25">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3" hidden="1" outlineLevel="2" x14ac:dyDescent="0.25">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3" hidden="1" outlineLevel="2" x14ac:dyDescent="0.25">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8" t="s">
        <v>144</v>
      </c>
      <c r="B210" s="55" t="s">
        <v>145</v>
      </c>
      <c r="C210" s="139" t="s">
        <v>52</v>
      </c>
      <c r="D210" s="93">
        <v>0</v>
      </c>
      <c r="E210" s="26">
        <f>D210</f>
        <v>0</v>
      </c>
      <c r="F210" s="26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3" hidden="1" outlineLevel="1" x14ac:dyDescent="0.25">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3" hidden="1" outlineLevel="2" x14ac:dyDescent="0.25">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3" hidden="1" outlineLevel="2" x14ac:dyDescent="0.25">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 x14ac:dyDescent="0.25">
      <c r="A215" s="138" t="s">
        <v>148</v>
      </c>
      <c r="B215" s="55" t="s">
        <v>149</v>
      </c>
      <c r="C215" s="139" t="s">
        <v>68</v>
      </c>
      <c r="D215" s="93">
        <v>0</v>
      </c>
      <c r="E215" s="26">
        <f t="shared" ref="E215" si="942">D215</f>
        <v>0</v>
      </c>
      <c r="F215" s="26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 hidden="1" outlineLevel="1" x14ac:dyDescent="0.25">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3" hidden="1" outlineLevel="2" x14ac:dyDescent="0.25">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3" hidden="1" outlineLevel="2" x14ac:dyDescent="0.25">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5" customHeight="1" collapsed="1" x14ac:dyDescent="0.25">
      <c r="A219" s="138" t="s">
        <v>150</v>
      </c>
      <c r="B219" s="55" t="s">
        <v>151</v>
      </c>
      <c r="C219" s="139" t="s">
        <v>52</v>
      </c>
      <c r="D219" s="93">
        <v>0</v>
      </c>
      <c r="E219" s="26">
        <f>D219</f>
        <v>0</v>
      </c>
      <c r="F219" s="26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 hidden="1" outlineLevel="1" x14ac:dyDescent="0.25">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3" hidden="1" outlineLevel="2" x14ac:dyDescent="0.25">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3" hidden="1" outlineLevel="2" x14ac:dyDescent="0.25">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5">
      <c r="A223" s="138" t="s">
        <v>152</v>
      </c>
      <c r="B223" s="55" t="s">
        <v>153</v>
      </c>
      <c r="C223" s="139" t="s">
        <v>52</v>
      </c>
      <c r="D223" s="93">
        <v>0</v>
      </c>
      <c r="E223" s="26">
        <f>D223</f>
        <v>0</v>
      </c>
      <c r="F223" s="26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3" hidden="1" outlineLevel="1" x14ac:dyDescent="0.25">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3" hidden="1" outlineLevel="2" x14ac:dyDescent="0.25">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3" hidden="1" outlineLevel="2" x14ac:dyDescent="0.25">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5" customHeight="1" collapsed="1" x14ac:dyDescent="0.25">
      <c r="A227" s="138" t="s">
        <v>154</v>
      </c>
      <c r="B227" s="55" t="s">
        <v>155</v>
      </c>
      <c r="C227" s="139" t="s">
        <v>52</v>
      </c>
      <c r="D227" s="93">
        <v>0</v>
      </c>
      <c r="E227" s="26">
        <f>D227</f>
        <v>0</v>
      </c>
      <c r="F227" s="26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 hidden="1" outlineLevel="1" x14ac:dyDescent="0.25">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3" hidden="1" outlineLevel="2" x14ac:dyDescent="0.25">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3" hidden="1" outlineLevel="2" x14ac:dyDescent="0.25">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 collapsed="1" x14ac:dyDescent="0.25">
      <c r="A231" s="138" t="s">
        <v>156</v>
      </c>
      <c r="B231" s="55" t="s">
        <v>157</v>
      </c>
      <c r="C231" s="139" t="s">
        <v>52</v>
      </c>
      <c r="D231" s="93">
        <v>0</v>
      </c>
      <c r="E231" s="26">
        <f>D231</f>
        <v>0</v>
      </c>
      <c r="F231" s="26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 hidden="1" outlineLevel="1" x14ac:dyDescent="0.25">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3" hidden="1" outlineLevel="2" x14ac:dyDescent="0.25">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3" hidden="1" outlineLevel="2" x14ac:dyDescent="0.25">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5" customHeight="1" collapsed="1" x14ac:dyDescent="0.25">
      <c r="A235" s="138" t="s">
        <v>158</v>
      </c>
      <c r="B235" s="225" t="s">
        <v>159</v>
      </c>
      <c r="C235" s="229" t="s">
        <v>68</v>
      </c>
      <c r="D235" s="93">
        <v>0</v>
      </c>
      <c r="E235" s="26">
        <f>D235</f>
        <v>0</v>
      </c>
      <c r="F235" s="26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25" hidden="1" outlineLevel="1" x14ac:dyDescent="0.25">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3" hidden="1" outlineLevel="2" x14ac:dyDescent="0.25">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3" hidden="1" outlineLevel="2" x14ac:dyDescent="0.25">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5" customHeight="1" collapsed="1" x14ac:dyDescent="0.25">
      <c r="A239" s="226" t="s">
        <v>160</v>
      </c>
      <c r="B239" s="225" t="s">
        <v>161</v>
      </c>
      <c r="C239" s="229" t="s">
        <v>68</v>
      </c>
      <c r="D239" s="93">
        <v>0</v>
      </c>
      <c r="E239" s="26">
        <f>IF(D239&lt;10,LEFT(ROUND(D239,1),1)+IF(LEN(D239)=1,0,RIGHT(ROUND(D239,1),1)),LEFT(ROUND(D239,1),2)+IF(LEN(D239)&lt;=2,0,RIGHT(ROUND(D239,1),1)))</f>
        <v>0</v>
      </c>
      <c r="F239" s="26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3" hidden="1" outlineLevel="1" x14ac:dyDescent="0.25">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3" hidden="1" outlineLevel="2" x14ac:dyDescent="0.25">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3" hidden="1" outlineLevel="2" x14ac:dyDescent="0.25">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 collapsed="1" x14ac:dyDescent="0.25">
      <c r="A243" s="138" t="s">
        <v>162</v>
      </c>
      <c r="B243" s="55" t="s">
        <v>163</v>
      </c>
      <c r="C243" s="139" t="s">
        <v>52</v>
      </c>
      <c r="D243" s="93">
        <v>0</v>
      </c>
      <c r="E243" s="26">
        <f>D243</f>
        <v>0</v>
      </c>
      <c r="F243" s="26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 hidden="1" outlineLevel="1" x14ac:dyDescent="0.25">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3" hidden="1" outlineLevel="2" x14ac:dyDescent="0.25">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3" hidden="1" outlineLevel="2" x14ac:dyDescent="0.25">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 collapsed="1" x14ac:dyDescent="0.25">
      <c r="A247" s="138" t="s">
        <v>164</v>
      </c>
      <c r="B247" s="55" t="s">
        <v>165</v>
      </c>
      <c r="C247" s="139" t="s">
        <v>52</v>
      </c>
      <c r="D247" s="93">
        <v>0</v>
      </c>
      <c r="E247" s="26">
        <f>D247</f>
        <v>0</v>
      </c>
      <c r="F247" s="26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13" hidden="1" outlineLevel="1" x14ac:dyDescent="0.25">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3" hidden="1" outlineLevel="2" x14ac:dyDescent="0.25">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3" hidden="1" outlineLevel="2" x14ac:dyDescent="0.25">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5" collapsed="1" x14ac:dyDescent="0.25">
      <c r="A251" s="138" t="s">
        <v>166</v>
      </c>
      <c r="B251" s="55" t="s">
        <v>167</v>
      </c>
      <c r="C251" s="139" t="s">
        <v>68</v>
      </c>
      <c r="D251" s="93">
        <v>0</v>
      </c>
      <c r="E251" s="26">
        <f t="shared" ref="E251" si="1079">D251</f>
        <v>0</v>
      </c>
      <c r="F251" s="26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3" hidden="1" outlineLevel="1" x14ac:dyDescent="0.25">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3" hidden="1" outlineLevel="2" x14ac:dyDescent="0.25">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3" hidden="1" outlineLevel="2" x14ac:dyDescent="0.25">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5" collapsed="1" x14ac:dyDescent="0.25">
      <c r="A255" s="138" t="s">
        <v>168</v>
      </c>
      <c r="B255" s="55" t="s">
        <v>169</v>
      </c>
      <c r="C255" s="229" t="s">
        <v>68</v>
      </c>
      <c r="D255" s="93">
        <v>0</v>
      </c>
      <c r="E255" s="26">
        <f>D255</f>
        <v>0</v>
      </c>
      <c r="F255" s="267"/>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3" hidden="1" outlineLevel="1" x14ac:dyDescent="0.25">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3" hidden="1" outlineLevel="2" x14ac:dyDescent="0.25">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3" hidden="1" outlineLevel="2" x14ac:dyDescent="0.25">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5" collapsed="1" x14ac:dyDescent="0.25">
      <c r="A259" s="226" t="s">
        <v>170</v>
      </c>
      <c r="B259" s="225" t="s">
        <v>171</v>
      </c>
      <c r="C259" s="229" t="s">
        <v>68</v>
      </c>
      <c r="D259" s="93">
        <v>0</v>
      </c>
      <c r="E259" s="26">
        <f>IF(D259&lt;10,LEFT(ROUND(D259,1),1)+IF(LEN(D259)=1,0,RIGHT(ROUND(D259,1),1)),LEFT(ROUND(D259,1),2)+IF(LEN(D259)&lt;=2,0,RIGHT(ROUND(D259,1),1)))</f>
        <v>0</v>
      </c>
      <c r="F259" s="267"/>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3" hidden="1" outlineLevel="1" x14ac:dyDescent="0.25">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3" hidden="1" outlineLevel="2" x14ac:dyDescent="0.25">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3" hidden="1" outlineLevel="2" x14ac:dyDescent="0.25">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 collapsed="1" x14ac:dyDescent="0.25">
      <c r="A263" s="138" t="s">
        <v>172</v>
      </c>
      <c r="B263" s="55" t="s">
        <v>173</v>
      </c>
      <c r="C263" s="139" t="s">
        <v>68</v>
      </c>
      <c r="D263" s="93">
        <v>0</v>
      </c>
      <c r="E263" s="26">
        <f t="shared" ref="E263" si="1128">D263</f>
        <v>0</v>
      </c>
      <c r="F263" s="26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 hidden="1" outlineLevel="1" x14ac:dyDescent="0.25">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3" hidden="1" outlineLevel="2" x14ac:dyDescent="0.25">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3" hidden="1" outlineLevel="2" x14ac:dyDescent="0.25">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5" customHeight="1" x14ac:dyDescent="0.25">
      <c r="A269" s="138" t="s">
        <v>178</v>
      </c>
      <c r="B269" s="225" t="s">
        <v>179</v>
      </c>
      <c r="C269" s="139" t="s">
        <v>68</v>
      </c>
      <c r="D269" s="93">
        <v>0</v>
      </c>
      <c r="E269" s="26">
        <f t="shared" ref="E269:E284" si="1133">D269</f>
        <v>0</v>
      </c>
      <c r="F269" s="267"/>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0</v>
      </c>
      <c r="OI269" s="29">
        <f>G269-OG269</f>
        <v>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7.5" hidden="1" outlineLevel="1" x14ac:dyDescent="0.25">
      <c r="A270" s="140"/>
      <c r="B270" s="141"/>
      <c r="C270" s="142"/>
      <c r="D270" s="78"/>
      <c r="E270" s="26">
        <f t="shared" si="1133"/>
        <v>0</v>
      </c>
      <c r="F270" s="216"/>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3" hidden="1" outlineLevel="2" x14ac:dyDescent="0.25">
      <c r="A271" s="140"/>
      <c r="B271" s="141"/>
      <c r="C271" s="142"/>
      <c r="D271" s="78"/>
      <c r="E271" s="26">
        <f t="shared" si="1133"/>
        <v>0</v>
      </c>
      <c r="F271" s="216"/>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3" hidden="1" outlineLevel="2" x14ac:dyDescent="0.25">
      <c r="A272" s="140"/>
      <c r="B272" s="141"/>
      <c r="C272" s="142"/>
      <c r="D272" s="78"/>
      <c r="E272" s="26">
        <f t="shared" si="1133"/>
        <v>0</v>
      </c>
      <c r="F272" s="216"/>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12.5" collapsed="1" x14ac:dyDescent="0.25">
      <c r="A273" s="226" t="s">
        <v>180</v>
      </c>
      <c r="B273" s="55" t="s">
        <v>98</v>
      </c>
      <c r="C273" s="229" t="s">
        <v>68</v>
      </c>
      <c r="D273" s="231">
        <v>0</v>
      </c>
      <c r="E273" s="224">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v>
      </c>
      <c r="OI273" s="29">
        <f>G273-OG273</f>
        <v>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13" hidden="1" outlineLevel="1" x14ac:dyDescent="0.25">
      <c r="A274" s="221"/>
      <c r="B274" s="141"/>
      <c r="C274" s="230"/>
      <c r="D274" s="78"/>
      <c r="E274" s="26">
        <f t="shared" si="1133"/>
        <v>0</v>
      </c>
      <c r="F274" s="216"/>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3" hidden="1" outlineLevel="2" x14ac:dyDescent="0.25">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3" hidden="1" outlineLevel="2" x14ac:dyDescent="0.25">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5" collapsed="1" x14ac:dyDescent="0.25">
      <c r="A277" s="226" t="s">
        <v>181</v>
      </c>
      <c r="B277" s="55" t="s">
        <v>98</v>
      </c>
      <c r="C277" s="229" t="s">
        <v>68</v>
      </c>
      <c r="D277" s="93">
        <v>0</v>
      </c>
      <c r="E277" s="26">
        <f>IF(D277&lt;10,LEFT(ROUND(D277,1),1)+IF(LEN(D277)=1,0,RIGHT(ROUND(D277,1),1)),LEFT(ROUND(D277,1),2)+IF(LEN(D277)&lt;=2,0,RIGHT(ROUND(D277,1),1)))</f>
        <v>0</v>
      </c>
      <c r="F277" s="267"/>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3" hidden="1" outlineLevel="1" x14ac:dyDescent="0.25">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3" hidden="1" outlineLevel="2" x14ac:dyDescent="0.25">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3" hidden="1" outlineLevel="2" x14ac:dyDescent="0.25">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5" collapsed="1" x14ac:dyDescent="0.25">
      <c r="A281" s="226" t="s">
        <v>182</v>
      </c>
      <c r="B281" s="55" t="s">
        <v>98</v>
      </c>
      <c r="C281" s="229" t="s">
        <v>68</v>
      </c>
      <c r="D281" s="93">
        <v>0</v>
      </c>
      <c r="E281" s="26">
        <f>IF(D281&lt;10,LEFT(ROUND(D281,1),1)+IF(LEN(D281)=1,0,RIGHT(ROUND(D281,1),1)),LEFT(ROUND(D281,1),2)+IF(LEN(D281)&lt;=2,0,RIGHT(ROUND(D281,1),1)))</f>
        <v>0</v>
      </c>
      <c r="F281" s="267"/>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3" hidden="1" outlineLevel="1" x14ac:dyDescent="0.25">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3" hidden="1" outlineLevel="2" x14ac:dyDescent="0.25">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3" hidden="1" outlineLevel="2" x14ac:dyDescent="0.25">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5" collapsed="1" x14ac:dyDescent="0.25">
      <c r="A285" s="226" t="s">
        <v>183</v>
      </c>
      <c r="B285" s="55"/>
      <c r="C285" s="229" t="s">
        <v>68</v>
      </c>
      <c r="D285" s="93">
        <v>0</v>
      </c>
      <c r="E285" s="26">
        <f>IF(D285&lt;10,LEFT(ROUND(D285,1),1)+IF(LEN(D285)=1,0,RIGHT(ROUND(D285,1),1)),LEFT(ROUND(D285,1),2)+IF(LEN(D285)&lt;=2,0,RIGHT(ROUND(D285,1),1)))</f>
        <v>0</v>
      </c>
      <c r="F285" s="267"/>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3" hidden="1" outlineLevel="1" x14ac:dyDescent="0.25">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3" hidden="1" outlineLevel="2" x14ac:dyDescent="0.25">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3" hidden="1" outlineLevel="2" x14ac:dyDescent="0.25">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0" x14ac:dyDescent="0.25">
      <c r="A290" s="138" t="s">
        <v>186</v>
      </c>
      <c r="B290" s="55" t="s">
        <v>187</v>
      </c>
      <c r="C290" s="139" t="s">
        <v>68</v>
      </c>
      <c r="D290" s="93">
        <v>0</v>
      </c>
      <c r="E290" s="26">
        <f t="shared" ref="E290" si="1220">D290</f>
        <v>0</v>
      </c>
      <c r="F290" s="267"/>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7.5" hidden="1" outlineLevel="1" x14ac:dyDescent="0.25">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3" hidden="1" outlineLevel="2" x14ac:dyDescent="0.25">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3" hidden="1" outlineLevel="2" x14ac:dyDescent="0.25">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5" customHeight="1" x14ac:dyDescent="0.25">
      <c r="A295" s="138" t="s">
        <v>190</v>
      </c>
      <c r="B295" s="55" t="s">
        <v>191</v>
      </c>
      <c r="C295" s="139" t="s">
        <v>68</v>
      </c>
      <c r="D295" s="93">
        <v>0</v>
      </c>
      <c r="E295" s="26">
        <f t="shared" ref="E295" si="1225">D295</f>
        <v>0</v>
      </c>
      <c r="F295" s="26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 hidden="1" outlineLevel="1" x14ac:dyDescent="0.25">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3" hidden="1" outlineLevel="2" x14ac:dyDescent="0.25">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3" hidden="1" outlineLevel="2" x14ac:dyDescent="0.25">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 x14ac:dyDescent="0.25">
      <c r="A300" s="138" t="s">
        <v>194</v>
      </c>
      <c r="B300" s="55" t="s">
        <v>195</v>
      </c>
      <c r="C300" s="139" t="s">
        <v>52</v>
      </c>
      <c r="D300" s="93">
        <v>0</v>
      </c>
      <c r="E300" s="26">
        <f>D300</f>
        <v>0</v>
      </c>
      <c r="F300" s="267"/>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3" hidden="1" outlineLevel="1" x14ac:dyDescent="0.25">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3" hidden="1" outlineLevel="2" x14ac:dyDescent="0.25">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3" hidden="1" outlineLevel="2" x14ac:dyDescent="0.25">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7.5" collapsed="1" x14ac:dyDescent="0.25">
      <c r="A304" s="138" t="s">
        <v>196</v>
      </c>
      <c r="B304" s="55" t="s">
        <v>197</v>
      </c>
      <c r="C304" s="139" t="s">
        <v>68</v>
      </c>
      <c r="D304" s="93">
        <v>0</v>
      </c>
      <c r="E304" s="26">
        <f t="shared" ref="E304" si="1258">D304</f>
        <v>0</v>
      </c>
      <c r="F304" s="267"/>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7.5" hidden="1" outlineLevel="1" x14ac:dyDescent="0.25">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3" hidden="1" outlineLevel="2" x14ac:dyDescent="0.25">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3" hidden="1" outlineLevel="2" x14ac:dyDescent="0.25">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5" customHeight="1" collapsed="1" x14ac:dyDescent="0.25">
      <c r="A308" s="138" t="s">
        <v>198</v>
      </c>
      <c r="B308" s="55" t="s">
        <v>199</v>
      </c>
      <c r="C308" s="139" t="s">
        <v>52</v>
      </c>
      <c r="D308" s="93">
        <v>0</v>
      </c>
      <c r="E308" s="26">
        <f>D308</f>
        <v>0</v>
      </c>
      <c r="F308" s="267"/>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0</v>
      </c>
      <c r="OI308" s="29">
        <f>G308-OG308</f>
        <v>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 hidden="1" outlineLevel="1" x14ac:dyDescent="0.25">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3" hidden="1" outlineLevel="2" x14ac:dyDescent="0.25">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3" hidden="1" outlineLevel="2" x14ac:dyDescent="0.25">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5" customHeight="1" collapsed="1" x14ac:dyDescent="0.25">
      <c r="A312" s="138" t="s">
        <v>200</v>
      </c>
      <c r="B312" s="55" t="s">
        <v>201</v>
      </c>
      <c r="C312" s="139" t="s">
        <v>52</v>
      </c>
      <c r="D312" s="93">
        <v>0</v>
      </c>
      <c r="E312" s="26">
        <f>D312</f>
        <v>0</v>
      </c>
      <c r="F312" s="26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 hidden="1" outlineLevel="1" x14ac:dyDescent="0.25">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3" hidden="1" outlineLevel="2" x14ac:dyDescent="0.25">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3" hidden="1" outlineLevel="2" x14ac:dyDescent="0.25">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 collapsed="1" x14ac:dyDescent="0.25">
      <c r="A316" s="138" t="s">
        <v>202</v>
      </c>
      <c r="B316" s="55" t="s">
        <v>203</v>
      </c>
      <c r="C316" s="139" t="s">
        <v>52</v>
      </c>
      <c r="D316" s="93">
        <v>0</v>
      </c>
      <c r="E316" s="26">
        <f>D316</f>
        <v>0</v>
      </c>
      <c r="F316" s="26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3" hidden="1" outlineLevel="1" x14ac:dyDescent="0.25">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3" hidden="1" outlineLevel="2" x14ac:dyDescent="0.25">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3" hidden="1" outlineLevel="2" x14ac:dyDescent="0.25">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 collapsed="1" x14ac:dyDescent="0.25">
      <c r="A320" s="138" t="s">
        <v>204</v>
      </c>
      <c r="B320" s="55" t="s">
        <v>205</v>
      </c>
      <c r="C320" s="139" t="s">
        <v>52</v>
      </c>
      <c r="D320" s="93">
        <v>0</v>
      </c>
      <c r="E320" s="26">
        <f>D320</f>
        <v>0</v>
      </c>
      <c r="F320" s="26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3" hidden="1" outlineLevel="1" x14ac:dyDescent="0.25">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3" hidden="1" outlineLevel="2" x14ac:dyDescent="0.25">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3" hidden="1" outlineLevel="2" x14ac:dyDescent="0.25">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5" customHeight="1" collapsed="1" x14ac:dyDescent="0.25">
      <c r="A324" s="138" t="s">
        <v>206</v>
      </c>
      <c r="B324" s="55" t="s">
        <v>207</v>
      </c>
      <c r="C324" s="139" t="s">
        <v>52</v>
      </c>
      <c r="D324" s="93">
        <v>0</v>
      </c>
      <c r="E324" s="26">
        <f>D324</f>
        <v>0</v>
      </c>
      <c r="F324" s="267"/>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 hidden="1" outlineLevel="1" x14ac:dyDescent="0.25">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3" hidden="1" outlineLevel="2" x14ac:dyDescent="0.25">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3" hidden="1" outlineLevel="2" x14ac:dyDescent="0.25">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 collapsed="1" x14ac:dyDescent="0.25">
      <c r="A328" s="138" t="s">
        <v>208</v>
      </c>
      <c r="B328" s="55" t="s">
        <v>209</v>
      </c>
      <c r="C328" s="139" t="s">
        <v>52</v>
      </c>
      <c r="D328" s="93">
        <v>0</v>
      </c>
      <c r="E328" s="26">
        <f>D328</f>
        <v>0</v>
      </c>
      <c r="F328" s="267"/>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 hidden="1" outlineLevel="1" x14ac:dyDescent="0.25">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3" hidden="1" outlineLevel="2" x14ac:dyDescent="0.25">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3" hidden="1" outlineLevel="2" x14ac:dyDescent="0.25">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5" collapsed="1" x14ac:dyDescent="0.25">
      <c r="A332" s="138" t="s">
        <v>210</v>
      </c>
      <c r="B332" s="55" t="s">
        <v>211</v>
      </c>
      <c r="C332" s="139" t="s">
        <v>68</v>
      </c>
      <c r="D332" s="93">
        <v>0</v>
      </c>
      <c r="E332" s="26">
        <f t="shared" ref="E332" si="1335">D332</f>
        <v>0</v>
      </c>
      <c r="F332" s="267"/>
      <c r="G332" s="27">
        <f t="shared" ref="G332" si="1336">ROUND(ROUND(D332,3)*$F332,2)</f>
        <v>0</v>
      </c>
      <c r="H332" s="85">
        <f t="shared" ref="H332" si="1337">ROUND(ROUND(E332,3)*$F332,2)</f>
        <v>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0</v>
      </c>
      <c r="OI332" s="29">
        <f>G332-OG332</f>
        <v>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 hidden="1" outlineLevel="1" x14ac:dyDescent="0.25">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3" hidden="1" outlineLevel="2" x14ac:dyDescent="0.25">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3" hidden="1" outlineLevel="2" x14ac:dyDescent="0.25">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7.5"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5" x14ac:dyDescent="0.25">
      <c r="A338" s="138" t="s">
        <v>216</v>
      </c>
      <c r="B338" s="196"/>
      <c r="C338" s="139" t="s">
        <v>76</v>
      </c>
      <c r="D338" s="186">
        <v>0</v>
      </c>
      <c r="E338" s="30">
        <f>D338*1.1</f>
        <v>0</v>
      </c>
      <c r="F338" s="267"/>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3" hidden="1" outlineLevel="1" x14ac:dyDescent="0.25">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3" hidden="1" outlineLevel="2" x14ac:dyDescent="0.25">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3" hidden="1" outlineLevel="2" x14ac:dyDescent="0.25">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5" collapsed="1" x14ac:dyDescent="0.25">
      <c r="A342" s="138" t="s">
        <v>217</v>
      </c>
      <c r="B342" s="196"/>
      <c r="C342" s="139" t="s">
        <v>76</v>
      </c>
      <c r="D342" s="186">
        <v>0</v>
      </c>
      <c r="E342" s="30">
        <f>D342*1.1</f>
        <v>0</v>
      </c>
      <c r="F342" s="267"/>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3" hidden="1" outlineLevel="1" x14ac:dyDescent="0.25">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3" hidden="1" outlineLevel="2" x14ac:dyDescent="0.25">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3" hidden="1" outlineLevel="2" x14ac:dyDescent="0.25">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5" collapsed="1" x14ac:dyDescent="0.25">
      <c r="A346" s="138" t="s">
        <v>218</v>
      </c>
      <c r="B346" s="196"/>
      <c r="C346" s="139" t="s">
        <v>76</v>
      </c>
      <c r="D346" s="186">
        <v>0</v>
      </c>
      <c r="E346" s="30">
        <f>D346*1.1</f>
        <v>0</v>
      </c>
      <c r="F346" s="267"/>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3" hidden="1" outlineLevel="1" x14ac:dyDescent="0.25">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3" hidden="1" outlineLevel="2" x14ac:dyDescent="0.25">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3" hidden="1" outlineLevel="2" x14ac:dyDescent="0.25">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7.5"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5" x14ac:dyDescent="0.25">
      <c r="A351" s="138" t="s">
        <v>221</v>
      </c>
      <c r="B351" s="196"/>
      <c r="C351" s="139" t="s">
        <v>76</v>
      </c>
      <c r="D351" s="186">
        <v>0</v>
      </c>
      <c r="E351" s="30">
        <f>D351*1.1</f>
        <v>0</v>
      </c>
      <c r="F351" s="267"/>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3" hidden="1" outlineLevel="1" x14ac:dyDescent="0.25">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3" hidden="1" outlineLevel="2" x14ac:dyDescent="0.25">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3" hidden="1" outlineLevel="2" x14ac:dyDescent="0.25">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5" collapsed="1" x14ac:dyDescent="0.25">
      <c r="A355" s="138" t="s">
        <v>222</v>
      </c>
      <c r="B355" s="196"/>
      <c r="C355" s="139" t="s">
        <v>76</v>
      </c>
      <c r="D355" s="186">
        <v>0</v>
      </c>
      <c r="E355" s="30">
        <f>D355*1.1</f>
        <v>0</v>
      </c>
      <c r="F355" s="267"/>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3" hidden="1" outlineLevel="1" x14ac:dyDescent="0.25">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3" hidden="1" outlineLevel="2" x14ac:dyDescent="0.25">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3" hidden="1" outlineLevel="2" x14ac:dyDescent="0.25">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5" collapsed="1" x14ac:dyDescent="0.25">
      <c r="A359" s="138" t="s">
        <v>223</v>
      </c>
      <c r="B359" s="196"/>
      <c r="C359" s="139" t="s">
        <v>76</v>
      </c>
      <c r="D359" s="186">
        <v>0</v>
      </c>
      <c r="E359" s="30">
        <f>D359*1.1</f>
        <v>0</v>
      </c>
      <c r="F359" s="267"/>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3" hidden="1" outlineLevel="1" x14ac:dyDescent="0.25">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3" hidden="1" outlineLevel="2" x14ac:dyDescent="0.25">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3" hidden="1" outlineLevel="2" x14ac:dyDescent="0.25">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7.5"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5" x14ac:dyDescent="0.25">
      <c r="A364" s="138" t="s">
        <v>226</v>
      </c>
      <c r="B364" s="196"/>
      <c r="C364" s="139" t="s">
        <v>76</v>
      </c>
      <c r="D364" s="186">
        <v>0</v>
      </c>
      <c r="E364" s="30">
        <f>D364*1.1</f>
        <v>0</v>
      </c>
      <c r="F364" s="267"/>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3" hidden="1" outlineLevel="1" x14ac:dyDescent="0.25">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3" hidden="1" outlineLevel="2" x14ac:dyDescent="0.25">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3" hidden="1" outlineLevel="2" x14ac:dyDescent="0.25">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5" collapsed="1" x14ac:dyDescent="0.25">
      <c r="A368" s="138" t="s">
        <v>227</v>
      </c>
      <c r="B368" s="196"/>
      <c r="C368" s="139" t="s">
        <v>76</v>
      </c>
      <c r="D368" s="186">
        <v>0</v>
      </c>
      <c r="E368" s="30">
        <f>D368*1.1</f>
        <v>0</v>
      </c>
      <c r="F368" s="267"/>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3" hidden="1" outlineLevel="1" x14ac:dyDescent="0.25">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3" hidden="1" outlineLevel="2" x14ac:dyDescent="0.25">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3" hidden="1" outlineLevel="2" x14ac:dyDescent="0.25">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5" collapsed="1" x14ac:dyDescent="0.25">
      <c r="A372" s="138" t="s">
        <v>228</v>
      </c>
      <c r="B372" s="196"/>
      <c r="C372" s="139" t="s">
        <v>76</v>
      </c>
      <c r="D372" s="186">
        <v>0</v>
      </c>
      <c r="E372" s="30">
        <f>D372*1.1</f>
        <v>0</v>
      </c>
      <c r="F372" s="267"/>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3" hidden="1" outlineLevel="1" x14ac:dyDescent="0.25">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3" hidden="1" outlineLevel="2" x14ac:dyDescent="0.25">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3" hidden="1" outlineLevel="2" x14ac:dyDescent="0.25">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7.5"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5" x14ac:dyDescent="0.25">
      <c r="A378" s="138" t="s">
        <v>233</v>
      </c>
      <c r="B378" s="196"/>
      <c r="C378" s="139" t="s">
        <v>76</v>
      </c>
      <c r="D378" s="186">
        <v>0</v>
      </c>
      <c r="E378" s="30">
        <f>D378*1.1</f>
        <v>0</v>
      </c>
      <c r="F378" s="267"/>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3" hidden="1" outlineLevel="1" x14ac:dyDescent="0.25">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3" hidden="1" outlineLevel="2" x14ac:dyDescent="0.25">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3" hidden="1" outlineLevel="2" x14ac:dyDescent="0.25">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5" collapsed="1" x14ac:dyDescent="0.25">
      <c r="A382" s="138" t="s">
        <v>234</v>
      </c>
      <c r="B382" s="196"/>
      <c r="C382" s="139" t="s">
        <v>76</v>
      </c>
      <c r="D382" s="186">
        <v>0</v>
      </c>
      <c r="E382" s="30">
        <f>D382*1.1</f>
        <v>0</v>
      </c>
      <c r="F382" s="267"/>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3" hidden="1" outlineLevel="1" x14ac:dyDescent="0.25">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3" hidden="1" outlineLevel="2" x14ac:dyDescent="0.25">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3" hidden="1" outlineLevel="2" x14ac:dyDescent="0.25">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5" collapsed="1" x14ac:dyDescent="0.25">
      <c r="A386" s="138" t="s">
        <v>235</v>
      </c>
      <c r="B386" s="196"/>
      <c r="C386" s="139" t="s">
        <v>76</v>
      </c>
      <c r="D386" s="186">
        <v>0</v>
      </c>
      <c r="E386" s="30">
        <f>D386*1.1</f>
        <v>0</v>
      </c>
      <c r="F386" s="267"/>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3" hidden="1" outlineLevel="1" x14ac:dyDescent="0.25">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3" hidden="1" outlineLevel="2" x14ac:dyDescent="0.25">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3" hidden="1" outlineLevel="2" x14ac:dyDescent="0.25">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5"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5" x14ac:dyDescent="0.25">
      <c r="A391" s="138" t="s">
        <v>238</v>
      </c>
      <c r="B391" s="196" t="s">
        <v>416</v>
      </c>
      <c r="C391" s="139" t="s">
        <v>76</v>
      </c>
      <c r="D391" s="186">
        <v>7.96</v>
      </c>
      <c r="E391" s="30">
        <f>D391*1.1</f>
        <v>8.7560000000000002</v>
      </c>
      <c r="F391" s="147">
        <v>77950</v>
      </c>
      <c r="G391" s="27">
        <f t="shared" ref="G391" si="1508">ROUND(ROUND(D391,3)*$F391,2)</f>
        <v>620482</v>
      </c>
      <c r="H391" s="85">
        <f t="shared" ref="H391" si="1509">ROUND(ROUND(E391,3)*$F391,2)</f>
        <v>682530.2</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7.96</v>
      </c>
      <c r="OI391" s="29">
        <f>G391-OG391</f>
        <v>620482</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3" hidden="1" outlineLevel="1" x14ac:dyDescent="0.25">
      <c r="A392" s="143"/>
      <c r="B392" s="141"/>
      <c r="C392" s="142"/>
      <c r="D392" s="78"/>
      <c r="E392" s="78"/>
      <c r="F392" s="216"/>
      <c r="G392" s="69"/>
      <c r="H392" s="86"/>
      <c r="I392" s="94" t="str">
        <f>B391</f>
        <v>10 kV  KL TP Verkiai-SP62/1</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3" hidden="1" outlineLevel="2" x14ac:dyDescent="0.25">
      <c r="A393" s="143"/>
      <c r="B393" s="141"/>
      <c r="C393" s="142"/>
      <c r="D393" s="78"/>
      <c r="E393" s="78"/>
      <c r="F393" s="216"/>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3" hidden="1" outlineLevel="2" x14ac:dyDescent="0.25">
      <c r="A394" s="143"/>
      <c r="B394" s="141"/>
      <c r="C394" s="142"/>
      <c r="D394" s="78"/>
      <c r="E394" s="78"/>
      <c r="F394" s="216"/>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5" collapsed="1" x14ac:dyDescent="0.25">
      <c r="A395" s="138" t="s">
        <v>239</v>
      </c>
      <c r="B395" s="196" t="s">
        <v>417</v>
      </c>
      <c r="C395" s="139" t="s">
        <v>76</v>
      </c>
      <c r="D395" s="186">
        <v>7.96</v>
      </c>
      <c r="E395" s="30">
        <f>D395*1.1</f>
        <v>8.7560000000000002</v>
      </c>
      <c r="F395" s="147">
        <v>77950</v>
      </c>
      <c r="G395" s="27">
        <f t="shared" ref="G395" si="1536">ROUND(ROUND(D395,3)*$F395,2)</f>
        <v>620482</v>
      </c>
      <c r="H395" s="85">
        <f t="shared" ref="H395" si="1537">ROUND(ROUND(E395,3)*$F395,2)</f>
        <v>682530.2</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7.96</v>
      </c>
      <c r="OI395" s="29">
        <f>G395-OG395</f>
        <v>620482</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3" hidden="1" outlineLevel="1" x14ac:dyDescent="0.25">
      <c r="A396" s="143"/>
      <c r="B396" s="141"/>
      <c r="C396" s="142"/>
      <c r="D396" s="78"/>
      <c r="E396" s="78"/>
      <c r="F396" s="216"/>
      <c r="G396" s="69"/>
      <c r="H396" s="86"/>
      <c r="I396" s="94" t="str">
        <f>B395</f>
        <v>10 kV  KL TP Verkiai-SP62/2</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3" hidden="1" outlineLevel="2" x14ac:dyDescent="0.25">
      <c r="A397" s="143"/>
      <c r="B397" s="141"/>
      <c r="C397" s="142"/>
      <c r="D397" s="78"/>
      <c r="E397" s="78"/>
      <c r="F397" s="216"/>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3" hidden="1" outlineLevel="2" x14ac:dyDescent="0.25">
      <c r="A398" s="143"/>
      <c r="B398" s="141"/>
      <c r="C398" s="142"/>
      <c r="D398" s="78"/>
      <c r="E398" s="78"/>
      <c r="F398" s="216"/>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5" collapsed="1" x14ac:dyDescent="0.25">
      <c r="A399" s="138" t="s">
        <v>240</v>
      </c>
      <c r="B399" s="196"/>
      <c r="C399" s="139" t="s">
        <v>76</v>
      </c>
      <c r="D399" s="186">
        <v>0</v>
      </c>
      <c r="E399" s="30">
        <f>D399*1.1</f>
        <v>0</v>
      </c>
      <c r="F399" s="267"/>
      <c r="G399" s="27">
        <f t="shared" ref="G399" si="1540">ROUND(ROUND(D399,3)*$F399,2)</f>
        <v>0</v>
      </c>
      <c r="H399" s="85">
        <f t="shared" ref="H399" si="1541">ROUND(ROUND(E399,3)*$F399,2)</f>
        <v>0</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9"/>
      <c r="OF399" s="199">
        <f t="shared" ref="OF399" si="1542">OK399+OM399+OO399+OQ399+OS399+OU399+OW399</f>
        <v>0</v>
      </c>
      <c r="OG399" s="28">
        <f t="shared" ref="OG399" si="1543">OL399+ON399+OP399+OR399+OT399+OV399+OX399</f>
        <v>0</v>
      </c>
      <c r="OH399" s="198">
        <f>D399-OF399</f>
        <v>0</v>
      </c>
      <c r="OI399" s="29">
        <f>G399-OG399</f>
        <v>0</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3" hidden="1" outlineLevel="1" x14ac:dyDescent="0.25">
      <c r="A400" s="143"/>
      <c r="B400" s="141"/>
      <c r="C400" s="142"/>
      <c r="D400" s="78"/>
      <c r="E400" s="78"/>
      <c r="F400" s="216"/>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3" hidden="1" outlineLevel="2" x14ac:dyDescent="0.25">
      <c r="A401" s="143"/>
      <c r="B401" s="141"/>
      <c r="C401" s="142"/>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3" hidden="1" outlineLevel="2" x14ac:dyDescent="0.25">
      <c r="A402" s="143"/>
      <c r="B402" s="141"/>
      <c r="C402" s="142"/>
      <c r="D402" s="78"/>
      <c r="E402" s="78"/>
      <c r="F402" s="216"/>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3" collapsed="1" x14ac:dyDescent="0.25">
      <c r="A403" s="232"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2.5" x14ac:dyDescent="0.25">
      <c r="A404" s="226" t="s">
        <v>243</v>
      </c>
      <c r="B404" s="233" t="s">
        <v>98</v>
      </c>
      <c r="C404" s="229" t="s">
        <v>76</v>
      </c>
      <c r="D404" s="186">
        <v>0</v>
      </c>
      <c r="E404" s="30">
        <f>D404*1.1</f>
        <v>0</v>
      </c>
      <c r="F404" s="267"/>
      <c r="G404" s="27">
        <f t="shared" ref="G404" si="1544">ROUND(ROUND(D404,3)*$F404,2)</f>
        <v>0</v>
      </c>
      <c r="H404" s="85">
        <f t="shared" ref="H404" si="1545">ROUND(ROUND(E404,3)*$F404,2)</f>
        <v>0</v>
      </c>
      <c r="I404" s="102"/>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9"/>
      <c r="OF404" s="199">
        <f t="shared" ref="OF404" si="1546">OK404+OM404+OO404+OQ404+OS404+OU404+OW404</f>
        <v>0</v>
      </c>
      <c r="OG404" s="28">
        <f t="shared" ref="OG404" si="1547">OL404+ON404+OP404+OR404+OT404+OV404+OX404</f>
        <v>0</v>
      </c>
      <c r="OH404" s="198">
        <f>D404-OF404</f>
        <v>0</v>
      </c>
      <c r="OI404" s="29">
        <f>G404-OG404</f>
        <v>0</v>
      </c>
      <c r="OJ404" s="92"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3" hidden="1" outlineLevel="1" x14ac:dyDescent="0.25">
      <c r="A405" s="108"/>
      <c r="B405" s="228"/>
      <c r="C405" s="230"/>
      <c r="D405" s="78"/>
      <c r="E405" s="78"/>
      <c r="F405" s="216"/>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3" hidden="1" outlineLevel="2" x14ac:dyDescent="0.25">
      <c r="A406" s="108"/>
      <c r="B406" s="228"/>
      <c r="C406" s="230"/>
      <c r="D406" s="78"/>
      <c r="E406" s="78"/>
      <c r="F406" s="216"/>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3" hidden="1" outlineLevel="2" x14ac:dyDescent="0.25">
      <c r="A407" s="108"/>
      <c r="B407" s="228"/>
      <c r="C407" s="230"/>
      <c r="D407" s="78"/>
      <c r="E407" s="78"/>
      <c r="F407" s="216"/>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2.5" collapsed="1" x14ac:dyDescent="0.25">
      <c r="A408" s="226" t="s">
        <v>244</v>
      </c>
      <c r="B408" s="233" t="s">
        <v>98</v>
      </c>
      <c r="C408" s="229" t="s">
        <v>76</v>
      </c>
      <c r="D408" s="186">
        <v>0</v>
      </c>
      <c r="E408" s="30">
        <f>D408*1.1</f>
        <v>0</v>
      </c>
      <c r="F408" s="267"/>
      <c r="G408" s="27">
        <f t="shared" ref="G408" si="1554">ROUND(ROUND(D408,3)*$F408,2)</f>
        <v>0</v>
      </c>
      <c r="H408" s="85">
        <f t="shared" ref="H408" si="1555">ROUND(ROUND(E408,3)*$F408,2)</f>
        <v>0</v>
      </c>
      <c r="I408" s="102"/>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3" hidden="1" outlineLevel="1" x14ac:dyDescent="0.25">
      <c r="A409" s="108"/>
      <c r="B409" s="228"/>
      <c r="C409" s="230"/>
      <c r="D409" s="78"/>
      <c r="E409" s="78"/>
      <c r="F409" s="216"/>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3" hidden="1" outlineLevel="2" x14ac:dyDescent="0.25">
      <c r="A410" s="108"/>
      <c r="B410" s="228"/>
      <c r="C410" s="230"/>
      <c r="D410" s="78"/>
      <c r="E410" s="78"/>
      <c r="F410" s="216"/>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3" hidden="1" outlineLevel="2" x14ac:dyDescent="0.25">
      <c r="A411" s="108"/>
      <c r="B411" s="228"/>
      <c r="C411" s="230"/>
      <c r="D411" s="78"/>
      <c r="E411" s="78"/>
      <c r="F411" s="216"/>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2.5" collapsed="1" x14ac:dyDescent="0.25">
      <c r="A412" s="226" t="s">
        <v>245</v>
      </c>
      <c r="B412" s="233"/>
      <c r="C412" s="229" t="s">
        <v>76</v>
      </c>
      <c r="D412" s="186">
        <v>0</v>
      </c>
      <c r="E412" s="30">
        <f>D412*1.1</f>
        <v>0</v>
      </c>
      <c r="F412" s="267"/>
      <c r="G412" s="27">
        <f t="shared" ref="G412" si="1583">ROUND(ROUND(D412,3)*$F412,2)</f>
        <v>0</v>
      </c>
      <c r="H412" s="85">
        <f t="shared" ref="H412" si="1584">ROUND(ROUND(E412,3)*$F412,2)</f>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3" hidden="1" outlineLevel="1" x14ac:dyDescent="0.25">
      <c r="A413" s="108"/>
      <c r="B413" s="228"/>
      <c r="C413" s="230"/>
      <c r="D413" s="78"/>
      <c r="E413" s="78"/>
      <c r="F413" s="216"/>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3" hidden="1" outlineLevel="2" x14ac:dyDescent="0.25">
      <c r="A414" s="108"/>
      <c r="B414" s="228"/>
      <c r="C414" s="230"/>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3" customFormat="1" ht="13" hidden="1" outlineLevel="2" x14ac:dyDescent="0.25">
      <c r="A415" s="108"/>
      <c r="B415" s="228"/>
      <c r="C415" s="230"/>
      <c r="D415" s="78"/>
      <c r="E415" s="78"/>
      <c r="F415" s="216"/>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3" collapsed="1" x14ac:dyDescent="0.25">
      <c r="A416" s="232" t="s">
        <v>246</v>
      </c>
      <c r="B416" s="162" t="s">
        <v>418</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2.5" x14ac:dyDescent="0.25">
      <c r="A417" s="226" t="s">
        <v>247</v>
      </c>
      <c r="B417" s="233" t="s">
        <v>379</v>
      </c>
      <c r="C417" s="229" t="s">
        <v>76</v>
      </c>
      <c r="D417" s="186">
        <v>2.3879999999999999</v>
      </c>
      <c r="E417" s="30">
        <f t="shared" ref="E417:E418" si="1597">D417*11</f>
        <v>26.268000000000001</v>
      </c>
      <c r="F417" s="147">
        <v>19000</v>
      </c>
      <c r="G417" s="27">
        <f t="shared" ref="G417:G419" si="1598">ROUND(ROUND(D417,3)*$F417,2)</f>
        <v>45372</v>
      </c>
      <c r="H417" s="85">
        <f t="shared" ref="H417:H419" si="1599">ROUND(ROUND(E417,3)*$F417,2)</f>
        <v>499092</v>
      </c>
      <c r="I417" s="102"/>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600">SUM(K417,M417,O417,Q417,S417,U417,W417)</f>
        <v>0</v>
      </c>
      <c r="Z417" s="69">
        <f t="shared" si="1600"/>
        <v>0</v>
      </c>
      <c r="AA417" s="71">
        <f>MIN(AA420:AA422)</f>
        <v>0</v>
      </c>
      <c r="AB417" s="72">
        <f>AC417-AA417</f>
        <v>0</v>
      </c>
      <c r="AC417" s="71">
        <f>MAX(AC420:AC422)</f>
        <v>0</v>
      </c>
      <c r="AD417" s="67">
        <f t="shared" ref="AD417:CO419" si="1601">AD$20</f>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1"/>
        <v>43482</v>
      </c>
      <c r="AU417" s="67">
        <f t="shared" si="1601"/>
        <v>43483</v>
      </c>
      <c r="AV417" s="67">
        <f t="shared" si="1601"/>
        <v>43484</v>
      </c>
      <c r="AW417" s="67">
        <f t="shared" si="1601"/>
        <v>43485</v>
      </c>
      <c r="AX417" s="67">
        <f t="shared" si="1601"/>
        <v>43486</v>
      </c>
      <c r="AY417" s="67">
        <f t="shared" si="1601"/>
        <v>43487</v>
      </c>
      <c r="AZ417" s="67">
        <f t="shared" si="1601"/>
        <v>43488</v>
      </c>
      <c r="BA417" s="67">
        <f t="shared" si="1601"/>
        <v>43489</v>
      </c>
      <c r="BB417" s="67">
        <f t="shared" si="1601"/>
        <v>43490</v>
      </c>
      <c r="BC417" s="67">
        <f t="shared" si="1601"/>
        <v>43491</v>
      </c>
      <c r="BD417" s="67">
        <f t="shared" si="1601"/>
        <v>43492</v>
      </c>
      <c r="BE417" s="67">
        <f t="shared" si="1601"/>
        <v>43493</v>
      </c>
      <c r="BF417" s="67">
        <f t="shared" si="1601"/>
        <v>43494</v>
      </c>
      <c r="BG417" s="67">
        <f t="shared" si="1601"/>
        <v>43495</v>
      </c>
      <c r="BH417" s="67">
        <f t="shared" si="1601"/>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1"/>
        <v>43513</v>
      </c>
      <c r="BZ417" s="67">
        <f t="shared" si="1601"/>
        <v>43514</v>
      </c>
      <c r="CA417" s="67">
        <f t="shared" si="1601"/>
        <v>43515</v>
      </c>
      <c r="CB417" s="67">
        <f t="shared" si="1601"/>
        <v>43516</v>
      </c>
      <c r="CC417" s="67">
        <f t="shared" si="1601"/>
        <v>43517</v>
      </c>
      <c r="CD417" s="67">
        <f t="shared" si="1601"/>
        <v>43518</v>
      </c>
      <c r="CE417" s="67">
        <f t="shared" si="1601"/>
        <v>43519</v>
      </c>
      <c r="CF417" s="67">
        <f t="shared" si="1601"/>
        <v>43520</v>
      </c>
      <c r="CG417" s="67">
        <f t="shared" si="1601"/>
        <v>43521</v>
      </c>
      <c r="CH417" s="67">
        <f t="shared" si="1601"/>
        <v>43522</v>
      </c>
      <c r="CI417" s="67">
        <f t="shared" si="1601"/>
        <v>43523</v>
      </c>
      <c r="CJ417" s="67">
        <f t="shared" si="1601"/>
        <v>43524</v>
      </c>
      <c r="CK417" s="67">
        <f t="shared" si="1601"/>
        <v>43525</v>
      </c>
      <c r="CL417" s="67">
        <f t="shared" si="1601"/>
        <v>43526</v>
      </c>
      <c r="CM417" s="67">
        <f t="shared" si="1601"/>
        <v>43527</v>
      </c>
      <c r="CN417" s="67">
        <f t="shared" si="1601"/>
        <v>43528</v>
      </c>
      <c r="CO417" s="67">
        <f t="shared" si="1601"/>
        <v>43529</v>
      </c>
      <c r="CP417" s="67">
        <f t="shared" ref="CP417:FA419" si="1602">CP$20</f>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2"/>
        <v>43546</v>
      </c>
      <c r="DG417" s="67">
        <f t="shared" si="1602"/>
        <v>43547</v>
      </c>
      <c r="DH417" s="67">
        <f t="shared" si="1602"/>
        <v>43548</v>
      </c>
      <c r="DI417" s="67">
        <f t="shared" si="1602"/>
        <v>43549</v>
      </c>
      <c r="DJ417" s="67">
        <f t="shared" si="1602"/>
        <v>43550</v>
      </c>
      <c r="DK417" s="67">
        <f t="shared" si="1602"/>
        <v>43551</v>
      </c>
      <c r="DL417" s="67">
        <f t="shared" si="1602"/>
        <v>43552</v>
      </c>
      <c r="DM417" s="67">
        <f t="shared" si="1602"/>
        <v>43553</v>
      </c>
      <c r="DN417" s="67">
        <f t="shared" si="1602"/>
        <v>43554</v>
      </c>
      <c r="DO417" s="67">
        <f t="shared" si="1602"/>
        <v>43555</v>
      </c>
      <c r="DP417" s="67">
        <f t="shared" si="1602"/>
        <v>43556</v>
      </c>
      <c r="DQ417" s="67">
        <f t="shared" si="1602"/>
        <v>43557</v>
      </c>
      <c r="DR417" s="67">
        <f t="shared" si="1602"/>
        <v>43558</v>
      </c>
      <c r="DS417" s="67">
        <f t="shared" si="1602"/>
        <v>43559</v>
      </c>
      <c r="DT417" s="67">
        <f t="shared" si="1602"/>
        <v>43560</v>
      </c>
      <c r="DU417" s="67">
        <f t="shared" si="1602"/>
        <v>43561</v>
      </c>
      <c r="DV417" s="67">
        <f t="shared" si="1602"/>
        <v>43562</v>
      </c>
      <c r="DW417" s="67">
        <f t="shared" si="1602"/>
        <v>43563</v>
      </c>
      <c r="DX417" s="67">
        <f t="shared" si="1602"/>
        <v>43564</v>
      </c>
      <c r="DY417" s="67">
        <f t="shared" si="1602"/>
        <v>43565</v>
      </c>
      <c r="DZ417" s="67">
        <f t="shared" si="1602"/>
        <v>43566</v>
      </c>
      <c r="EA417" s="67">
        <f t="shared" si="1602"/>
        <v>43567</v>
      </c>
      <c r="EB417" s="67">
        <f t="shared" si="1602"/>
        <v>43568</v>
      </c>
      <c r="EC417" s="67">
        <f t="shared" si="1602"/>
        <v>43569</v>
      </c>
      <c r="ED417" s="67">
        <f t="shared" si="1602"/>
        <v>43570</v>
      </c>
      <c r="EE417" s="67">
        <f t="shared" si="1602"/>
        <v>43571</v>
      </c>
      <c r="EF417" s="67">
        <f t="shared" si="1602"/>
        <v>43572</v>
      </c>
      <c r="EG417" s="67">
        <f t="shared" si="1602"/>
        <v>43573</v>
      </c>
      <c r="EH417" s="67">
        <f t="shared" si="1602"/>
        <v>43574</v>
      </c>
      <c r="EI417" s="67">
        <f t="shared" si="1602"/>
        <v>43575</v>
      </c>
      <c r="EJ417" s="67">
        <f t="shared" si="1602"/>
        <v>43576</v>
      </c>
      <c r="EK417" s="67">
        <f t="shared" si="1602"/>
        <v>43577</v>
      </c>
      <c r="EL417" s="67">
        <f t="shared" si="1602"/>
        <v>43578</v>
      </c>
      <c r="EM417" s="67">
        <f t="shared" si="1602"/>
        <v>43579</v>
      </c>
      <c r="EN417" s="67">
        <f t="shared" si="1602"/>
        <v>43580</v>
      </c>
      <c r="EO417" s="67">
        <f t="shared" si="1602"/>
        <v>43581</v>
      </c>
      <c r="EP417" s="67">
        <f t="shared" si="1602"/>
        <v>43582</v>
      </c>
      <c r="EQ417" s="67">
        <f t="shared" si="1602"/>
        <v>43583</v>
      </c>
      <c r="ER417" s="67">
        <f t="shared" si="1602"/>
        <v>43584</v>
      </c>
      <c r="ES417" s="67">
        <f t="shared" si="1602"/>
        <v>43585</v>
      </c>
      <c r="ET417" s="67">
        <f t="shared" si="1602"/>
        <v>43586</v>
      </c>
      <c r="EU417" s="67">
        <f t="shared" si="1602"/>
        <v>43587</v>
      </c>
      <c r="EV417" s="67">
        <f t="shared" si="1602"/>
        <v>43588</v>
      </c>
      <c r="EW417" s="67">
        <f t="shared" si="1602"/>
        <v>43589</v>
      </c>
      <c r="EX417" s="67">
        <f t="shared" si="1602"/>
        <v>43590</v>
      </c>
      <c r="EY417" s="67">
        <f t="shared" si="1602"/>
        <v>43591</v>
      </c>
      <c r="EZ417" s="67">
        <f t="shared" si="1602"/>
        <v>43592</v>
      </c>
      <c r="FA417" s="67">
        <f t="shared" si="1602"/>
        <v>43593</v>
      </c>
      <c r="FB417" s="67">
        <f t="shared" ref="FB417:HM419" si="1603">FB$20</f>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si="1603"/>
        <v>43609</v>
      </c>
      <c r="FR417" s="67">
        <f t="shared" si="1603"/>
        <v>43610</v>
      </c>
      <c r="FS417" s="67">
        <f t="shared" si="1603"/>
        <v>43611</v>
      </c>
      <c r="FT417" s="67">
        <f t="shared" si="1603"/>
        <v>43612</v>
      </c>
      <c r="FU417" s="67">
        <f t="shared" si="1603"/>
        <v>43613</v>
      </c>
      <c r="FV417" s="67">
        <f t="shared" si="1603"/>
        <v>43614</v>
      </c>
      <c r="FW417" s="67">
        <f t="shared" si="1603"/>
        <v>43615</v>
      </c>
      <c r="FX417" s="67">
        <f t="shared" si="1603"/>
        <v>43616</v>
      </c>
      <c r="FY417" s="67">
        <f t="shared" si="1603"/>
        <v>43617</v>
      </c>
      <c r="FZ417" s="67">
        <f t="shared" si="1603"/>
        <v>43618</v>
      </c>
      <c r="GA417" s="67">
        <f t="shared" si="1603"/>
        <v>43619</v>
      </c>
      <c r="GB417" s="67">
        <f t="shared" si="1603"/>
        <v>43620</v>
      </c>
      <c r="GC417" s="67">
        <f t="shared" si="1603"/>
        <v>43621</v>
      </c>
      <c r="GD417" s="67">
        <f t="shared" si="1603"/>
        <v>43622</v>
      </c>
      <c r="GE417" s="67">
        <f t="shared" si="1603"/>
        <v>43623</v>
      </c>
      <c r="GF417" s="67">
        <f t="shared" si="1603"/>
        <v>43624</v>
      </c>
      <c r="GG417" s="67">
        <f t="shared" si="1603"/>
        <v>43625</v>
      </c>
      <c r="GH417" s="67">
        <f t="shared" si="1603"/>
        <v>43626</v>
      </c>
      <c r="GI417" s="67">
        <f t="shared" si="1603"/>
        <v>43627</v>
      </c>
      <c r="GJ417" s="67">
        <f t="shared" si="1603"/>
        <v>43628</v>
      </c>
      <c r="GK417" s="67">
        <f t="shared" si="1603"/>
        <v>43629</v>
      </c>
      <c r="GL417" s="67">
        <f t="shared" si="1603"/>
        <v>43630</v>
      </c>
      <c r="GM417" s="67">
        <f t="shared" si="1603"/>
        <v>43631</v>
      </c>
      <c r="GN417" s="67">
        <f t="shared" si="1603"/>
        <v>43632</v>
      </c>
      <c r="GO417" s="67">
        <f t="shared" si="1603"/>
        <v>43633</v>
      </c>
      <c r="GP417" s="67">
        <f t="shared" si="1603"/>
        <v>43634</v>
      </c>
      <c r="GQ417" s="67">
        <f t="shared" si="1603"/>
        <v>43635</v>
      </c>
      <c r="GR417" s="67">
        <f t="shared" si="1603"/>
        <v>43636</v>
      </c>
      <c r="GS417" s="67">
        <f t="shared" si="1603"/>
        <v>43637</v>
      </c>
      <c r="GT417" s="67">
        <f t="shared" si="1603"/>
        <v>43638</v>
      </c>
      <c r="GU417" s="67">
        <f t="shared" si="1603"/>
        <v>43639</v>
      </c>
      <c r="GV417" s="67">
        <f t="shared" si="1603"/>
        <v>43640</v>
      </c>
      <c r="GW417" s="67">
        <f t="shared" si="1603"/>
        <v>43641</v>
      </c>
      <c r="GX417" s="67">
        <f t="shared" si="1603"/>
        <v>43642</v>
      </c>
      <c r="GY417" s="67">
        <f t="shared" si="1603"/>
        <v>43643</v>
      </c>
      <c r="GZ417" s="67">
        <f t="shared" si="1603"/>
        <v>43644</v>
      </c>
      <c r="HA417" s="67">
        <f t="shared" si="1603"/>
        <v>43645</v>
      </c>
      <c r="HB417" s="67">
        <f t="shared" si="1603"/>
        <v>43646</v>
      </c>
      <c r="HC417" s="67">
        <f t="shared" si="1603"/>
        <v>43647</v>
      </c>
      <c r="HD417" s="67">
        <f t="shared" si="1603"/>
        <v>43648</v>
      </c>
      <c r="HE417" s="67">
        <f t="shared" si="1603"/>
        <v>43649</v>
      </c>
      <c r="HF417" s="67">
        <f t="shared" si="1603"/>
        <v>43650</v>
      </c>
      <c r="HG417" s="67">
        <f t="shared" si="1603"/>
        <v>43651</v>
      </c>
      <c r="HH417" s="67">
        <f t="shared" si="1603"/>
        <v>43652</v>
      </c>
      <c r="HI417" s="67">
        <f t="shared" si="1603"/>
        <v>43653</v>
      </c>
      <c r="HJ417" s="67">
        <f t="shared" si="1603"/>
        <v>43654</v>
      </c>
      <c r="HK417" s="67">
        <f t="shared" si="1603"/>
        <v>43655</v>
      </c>
      <c r="HL417" s="67">
        <f t="shared" si="1603"/>
        <v>43656</v>
      </c>
      <c r="HM417" s="67">
        <f t="shared" si="1603"/>
        <v>43657</v>
      </c>
      <c r="HN417" s="67">
        <f t="shared" ref="HN417:JY419" si="1604">HN$20</f>
        <v>43658</v>
      </c>
      <c r="HO417" s="67">
        <f t="shared" si="1604"/>
        <v>43659</v>
      </c>
      <c r="HP417" s="67">
        <f t="shared" si="1604"/>
        <v>43660</v>
      </c>
      <c r="HQ417" s="67">
        <f t="shared" si="1604"/>
        <v>43661</v>
      </c>
      <c r="HR417" s="67">
        <f t="shared" si="1604"/>
        <v>43662</v>
      </c>
      <c r="HS417" s="67">
        <f t="shared" si="1604"/>
        <v>43663</v>
      </c>
      <c r="HT417" s="67">
        <f t="shared" si="1604"/>
        <v>43664</v>
      </c>
      <c r="HU417" s="67">
        <f t="shared" si="1604"/>
        <v>43665</v>
      </c>
      <c r="HV417" s="67">
        <f t="shared" si="1604"/>
        <v>43666</v>
      </c>
      <c r="HW417" s="67">
        <f t="shared" si="1604"/>
        <v>43667</v>
      </c>
      <c r="HX417" s="67">
        <f t="shared" si="1604"/>
        <v>43668</v>
      </c>
      <c r="HY417" s="67">
        <f t="shared" si="1604"/>
        <v>43669</v>
      </c>
      <c r="HZ417" s="67">
        <f t="shared" si="1604"/>
        <v>43670</v>
      </c>
      <c r="IA417" s="67">
        <f t="shared" si="1604"/>
        <v>43671</v>
      </c>
      <c r="IB417" s="67">
        <f t="shared" si="1604"/>
        <v>43672</v>
      </c>
      <c r="IC417" s="67">
        <f t="shared" si="1604"/>
        <v>43673</v>
      </c>
      <c r="ID417" s="67">
        <f t="shared" si="1604"/>
        <v>43674</v>
      </c>
      <c r="IE417" s="67">
        <f t="shared" si="1604"/>
        <v>43675</v>
      </c>
      <c r="IF417" s="67">
        <f t="shared" si="1604"/>
        <v>43676</v>
      </c>
      <c r="IG417" s="67">
        <f t="shared" si="1604"/>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4"/>
        <v>43694</v>
      </c>
      <c r="IY417" s="67">
        <f t="shared" si="1604"/>
        <v>43695</v>
      </c>
      <c r="IZ417" s="67">
        <f t="shared" si="1604"/>
        <v>43696</v>
      </c>
      <c r="JA417" s="67">
        <f t="shared" si="1604"/>
        <v>43697</v>
      </c>
      <c r="JB417" s="67">
        <f t="shared" si="1604"/>
        <v>43698</v>
      </c>
      <c r="JC417" s="67">
        <f t="shared" si="1604"/>
        <v>43699</v>
      </c>
      <c r="JD417" s="67">
        <f t="shared" si="1604"/>
        <v>43700</v>
      </c>
      <c r="JE417" s="67">
        <f t="shared" si="1604"/>
        <v>43701</v>
      </c>
      <c r="JF417" s="67">
        <f t="shared" si="1604"/>
        <v>43702</v>
      </c>
      <c r="JG417" s="67">
        <f t="shared" si="1604"/>
        <v>43703</v>
      </c>
      <c r="JH417" s="67">
        <f t="shared" si="1604"/>
        <v>43704</v>
      </c>
      <c r="JI417" s="67">
        <f t="shared" si="1604"/>
        <v>43705</v>
      </c>
      <c r="JJ417" s="67">
        <f t="shared" si="1604"/>
        <v>43706</v>
      </c>
      <c r="JK417" s="67">
        <f t="shared" si="1604"/>
        <v>43707</v>
      </c>
      <c r="JL417" s="67">
        <f t="shared" si="1604"/>
        <v>43708</v>
      </c>
      <c r="JM417" s="67">
        <f t="shared" si="1604"/>
        <v>43709</v>
      </c>
      <c r="JN417" s="67">
        <f t="shared" si="1604"/>
        <v>43710</v>
      </c>
      <c r="JO417" s="67">
        <f t="shared" si="1604"/>
        <v>43711</v>
      </c>
      <c r="JP417" s="67">
        <f t="shared" si="1604"/>
        <v>43712</v>
      </c>
      <c r="JQ417" s="67">
        <f t="shared" si="1604"/>
        <v>43713</v>
      </c>
      <c r="JR417" s="67">
        <f t="shared" si="1604"/>
        <v>43714</v>
      </c>
      <c r="JS417" s="67">
        <f t="shared" si="1604"/>
        <v>43715</v>
      </c>
      <c r="JT417" s="67">
        <f t="shared" si="1604"/>
        <v>43716</v>
      </c>
      <c r="JU417" s="67">
        <f t="shared" si="1604"/>
        <v>43717</v>
      </c>
      <c r="JV417" s="67">
        <f t="shared" si="1604"/>
        <v>43718</v>
      </c>
      <c r="JW417" s="67">
        <f t="shared" si="1604"/>
        <v>43719</v>
      </c>
      <c r="JX417" s="67">
        <f t="shared" si="1604"/>
        <v>43720</v>
      </c>
      <c r="JY417" s="67">
        <f t="shared" si="1604"/>
        <v>43721</v>
      </c>
      <c r="JZ417" s="67">
        <f t="shared" ref="JZ417:MK419" si="1605">JZ$20</f>
        <v>43722</v>
      </c>
      <c r="KA417" s="67">
        <f t="shared" si="1605"/>
        <v>43723</v>
      </c>
      <c r="KB417" s="67">
        <f t="shared" si="1605"/>
        <v>43724</v>
      </c>
      <c r="KC417" s="67">
        <f t="shared" si="1605"/>
        <v>43725</v>
      </c>
      <c r="KD417" s="67">
        <f t="shared" si="1605"/>
        <v>43726</v>
      </c>
      <c r="KE417" s="67">
        <f t="shared" si="1605"/>
        <v>43727</v>
      </c>
      <c r="KF417" s="67">
        <f t="shared" si="1605"/>
        <v>43728</v>
      </c>
      <c r="KG417" s="67">
        <f t="shared" si="1605"/>
        <v>43729</v>
      </c>
      <c r="KH417" s="67">
        <f t="shared" si="1605"/>
        <v>43730</v>
      </c>
      <c r="KI417" s="67">
        <f t="shared" si="1605"/>
        <v>43731</v>
      </c>
      <c r="KJ417" s="67">
        <f t="shared" si="1605"/>
        <v>43732</v>
      </c>
      <c r="KK417" s="67">
        <f t="shared" si="1605"/>
        <v>43733</v>
      </c>
      <c r="KL417" s="67">
        <f t="shared" si="1605"/>
        <v>43734</v>
      </c>
      <c r="KM417" s="67">
        <f t="shared" si="1605"/>
        <v>43735</v>
      </c>
      <c r="KN417" s="67">
        <f t="shared" si="1605"/>
        <v>43736</v>
      </c>
      <c r="KO417" s="67">
        <f t="shared" si="1605"/>
        <v>43737</v>
      </c>
      <c r="KP417" s="67">
        <f t="shared" si="1605"/>
        <v>43738</v>
      </c>
      <c r="KQ417" s="67">
        <f t="shared" si="1605"/>
        <v>43739</v>
      </c>
      <c r="KR417" s="67">
        <f t="shared" si="1605"/>
        <v>43740</v>
      </c>
      <c r="KS417" s="67">
        <f t="shared" si="1605"/>
        <v>43741</v>
      </c>
      <c r="KT417" s="67">
        <f t="shared" si="1605"/>
        <v>43742</v>
      </c>
      <c r="KU417" s="67">
        <f t="shared" si="1605"/>
        <v>43743</v>
      </c>
      <c r="KV417" s="67">
        <f t="shared" si="1605"/>
        <v>43744</v>
      </c>
      <c r="KW417" s="67">
        <f t="shared" si="1605"/>
        <v>43745</v>
      </c>
      <c r="KX417" s="67">
        <f t="shared" si="1605"/>
        <v>43746</v>
      </c>
      <c r="KY417" s="67">
        <f t="shared" si="1605"/>
        <v>43747</v>
      </c>
      <c r="KZ417" s="67">
        <f t="shared" si="1605"/>
        <v>43748</v>
      </c>
      <c r="LA417" s="67">
        <f t="shared" si="1605"/>
        <v>43749</v>
      </c>
      <c r="LB417" s="67">
        <f t="shared" si="1605"/>
        <v>43750</v>
      </c>
      <c r="LC417" s="67">
        <f t="shared" si="1605"/>
        <v>43751</v>
      </c>
      <c r="LD417" s="67">
        <f t="shared" si="1605"/>
        <v>43752</v>
      </c>
      <c r="LE417" s="67">
        <f t="shared" si="1605"/>
        <v>43753</v>
      </c>
      <c r="LF417" s="67">
        <f t="shared" si="1605"/>
        <v>43754</v>
      </c>
      <c r="LG417" s="67">
        <f t="shared" si="1605"/>
        <v>43755</v>
      </c>
      <c r="LH417" s="67">
        <f t="shared" si="1605"/>
        <v>43756</v>
      </c>
      <c r="LI417" s="67">
        <f t="shared" si="1605"/>
        <v>43757</v>
      </c>
      <c r="LJ417" s="67">
        <f t="shared" si="1605"/>
        <v>43758</v>
      </c>
      <c r="LK417" s="67">
        <f t="shared" si="1605"/>
        <v>43759</v>
      </c>
      <c r="LL417" s="67">
        <f t="shared" si="1605"/>
        <v>43760</v>
      </c>
      <c r="LM417" s="67">
        <f t="shared" si="1605"/>
        <v>43761</v>
      </c>
      <c r="LN417" s="67">
        <f t="shared" si="1605"/>
        <v>43762</v>
      </c>
      <c r="LO417" s="67">
        <f t="shared" si="1605"/>
        <v>43763</v>
      </c>
      <c r="LP417" s="67">
        <f t="shared" si="1605"/>
        <v>43764</v>
      </c>
      <c r="LQ417" s="67">
        <f t="shared" si="1605"/>
        <v>43765</v>
      </c>
      <c r="LR417" s="67">
        <f t="shared" si="1605"/>
        <v>43766</v>
      </c>
      <c r="LS417" s="67">
        <f t="shared" si="1605"/>
        <v>43767</v>
      </c>
      <c r="LT417" s="67">
        <f t="shared" si="1605"/>
        <v>43768</v>
      </c>
      <c r="LU417" s="67">
        <f t="shared" si="1605"/>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ref="ML417:OD419" si="1606">ML$20</f>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6"/>
        <v>43800</v>
      </c>
      <c r="NA417" s="67">
        <f t="shared" si="1606"/>
        <v>43801</v>
      </c>
      <c r="NB417" s="67">
        <f t="shared" si="1606"/>
        <v>43802</v>
      </c>
      <c r="NC417" s="67">
        <f t="shared" si="1606"/>
        <v>43803</v>
      </c>
      <c r="ND417" s="67">
        <f t="shared" si="1606"/>
        <v>43804</v>
      </c>
      <c r="NE417" s="67">
        <f t="shared" si="1606"/>
        <v>43805</v>
      </c>
      <c r="NF417" s="67">
        <f t="shared" si="1606"/>
        <v>43806</v>
      </c>
      <c r="NG417" s="67">
        <f t="shared" si="1606"/>
        <v>43807</v>
      </c>
      <c r="NH417" s="67">
        <f t="shared" si="1606"/>
        <v>43808</v>
      </c>
      <c r="NI417" s="67">
        <f t="shared" si="1606"/>
        <v>43809</v>
      </c>
      <c r="NJ417" s="67">
        <f t="shared" si="1606"/>
        <v>43810</v>
      </c>
      <c r="NK417" s="67">
        <f t="shared" si="1606"/>
        <v>43811</v>
      </c>
      <c r="NL417" s="67">
        <f t="shared" si="1606"/>
        <v>43812</v>
      </c>
      <c r="NM417" s="67">
        <f t="shared" si="1606"/>
        <v>43813</v>
      </c>
      <c r="NN417" s="67">
        <f t="shared" si="1606"/>
        <v>43814</v>
      </c>
      <c r="NO417" s="67">
        <f t="shared" si="1606"/>
        <v>43815</v>
      </c>
      <c r="NP417" s="67">
        <f t="shared" si="1606"/>
        <v>43816</v>
      </c>
      <c r="NQ417" s="67">
        <f t="shared" si="1606"/>
        <v>43817</v>
      </c>
      <c r="NR417" s="67">
        <f t="shared" si="1606"/>
        <v>43818</v>
      </c>
      <c r="NS417" s="67">
        <f t="shared" si="1606"/>
        <v>43819</v>
      </c>
      <c r="NT417" s="67">
        <f t="shared" si="1606"/>
        <v>43820</v>
      </c>
      <c r="NU417" s="67">
        <f t="shared" si="1606"/>
        <v>43821</v>
      </c>
      <c r="NV417" s="67">
        <f t="shared" si="1606"/>
        <v>43822</v>
      </c>
      <c r="NW417" s="67">
        <f t="shared" si="1606"/>
        <v>43823</v>
      </c>
      <c r="NX417" s="67">
        <f t="shared" si="1606"/>
        <v>43824</v>
      </c>
      <c r="NY417" s="67">
        <f t="shared" si="1606"/>
        <v>43825</v>
      </c>
      <c r="NZ417" s="67">
        <f t="shared" si="1606"/>
        <v>43826</v>
      </c>
      <c r="OA417" s="67">
        <f t="shared" si="1606"/>
        <v>43827</v>
      </c>
      <c r="OB417" s="67">
        <f t="shared" si="1606"/>
        <v>43828</v>
      </c>
      <c r="OC417" s="67">
        <f t="shared" si="1606"/>
        <v>43829</v>
      </c>
      <c r="OD417" s="67">
        <f t="shared" si="1606"/>
        <v>43830</v>
      </c>
      <c r="OE417" s="179"/>
      <c r="OF417" s="199">
        <f t="shared" ref="OF417:OF419" si="1607">OK417+OM417+OO417+OQ417+OS417+OU417+OW417</f>
        <v>0</v>
      </c>
      <c r="OG417" s="28">
        <f t="shared" ref="OG417:OG419" si="1608">OL417+ON417+OP417+OR417+OT417+OV417+OX417</f>
        <v>0</v>
      </c>
      <c r="OH417" s="198">
        <f>D417-OF417</f>
        <v>2.3879999999999999</v>
      </c>
      <c r="OI417" s="29">
        <f>G417-OG417</f>
        <v>45372</v>
      </c>
      <c r="OJ417" s="92"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2.5" collapsed="1" x14ac:dyDescent="0.25">
      <c r="A418" s="226" t="s">
        <v>248</v>
      </c>
      <c r="B418" s="233" t="s">
        <v>379</v>
      </c>
      <c r="C418" s="229" t="s">
        <v>76</v>
      </c>
      <c r="D418" s="186">
        <v>2.3879999999999999</v>
      </c>
      <c r="E418" s="30">
        <f t="shared" si="1597"/>
        <v>26.268000000000001</v>
      </c>
      <c r="F418" s="147">
        <v>19000</v>
      </c>
      <c r="G418" s="27">
        <f t="shared" si="1598"/>
        <v>45372</v>
      </c>
      <c r="H418" s="85">
        <f t="shared" si="1599"/>
        <v>499092</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600"/>
        <v>0</v>
      </c>
      <c r="Z418" s="69">
        <f t="shared" si="1600"/>
        <v>0</v>
      </c>
      <c r="AA418" s="71">
        <f>MIN(AA420:AA422)</f>
        <v>0</v>
      </c>
      <c r="AB418" s="72">
        <f>AC418-AA418</f>
        <v>0</v>
      </c>
      <c r="AC418" s="71">
        <f>MAX(AC420:AC422)</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1"/>
        <v>43482</v>
      </c>
      <c r="AU418" s="67">
        <f t="shared" si="1601"/>
        <v>43483</v>
      </c>
      <c r="AV418" s="67">
        <f t="shared" si="1601"/>
        <v>43484</v>
      </c>
      <c r="AW418" s="67">
        <f t="shared" si="1601"/>
        <v>43485</v>
      </c>
      <c r="AX418" s="67">
        <f t="shared" si="1601"/>
        <v>43486</v>
      </c>
      <c r="AY418" s="67">
        <f t="shared" si="1601"/>
        <v>43487</v>
      </c>
      <c r="AZ418" s="67">
        <f t="shared" si="1601"/>
        <v>43488</v>
      </c>
      <c r="BA418" s="67">
        <f t="shared" si="1601"/>
        <v>43489</v>
      </c>
      <c r="BB418" s="67">
        <f t="shared" si="1601"/>
        <v>43490</v>
      </c>
      <c r="BC418" s="67">
        <f t="shared" si="1601"/>
        <v>43491</v>
      </c>
      <c r="BD418" s="67">
        <f t="shared" si="1601"/>
        <v>43492</v>
      </c>
      <c r="BE418" s="67">
        <f t="shared" si="1601"/>
        <v>43493</v>
      </c>
      <c r="BF418" s="67">
        <f t="shared" si="1601"/>
        <v>43494</v>
      </c>
      <c r="BG418" s="67">
        <f t="shared" si="1601"/>
        <v>43495</v>
      </c>
      <c r="BH418" s="67">
        <f t="shared" si="1601"/>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1"/>
        <v>43513</v>
      </c>
      <c r="BZ418" s="67">
        <f t="shared" si="1601"/>
        <v>43514</v>
      </c>
      <c r="CA418" s="67">
        <f t="shared" si="1601"/>
        <v>43515</v>
      </c>
      <c r="CB418" s="67">
        <f t="shared" si="1601"/>
        <v>43516</v>
      </c>
      <c r="CC418" s="67">
        <f t="shared" si="1601"/>
        <v>43517</v>
      </c>
      <c r="CD418" s="67">
        <f t="shared" si="1601"/>
        <v>43518</v>
      </c>
      <c r="CE418" s="67">
        <f t="shared" si="1601"/>
        <v>43519</v>
      </c>
      <c r="CF418" s="67">
        <f t="shared" si="1601"/>
        <v>43520</v>
      </c>
      <c r="CG418" s="67">
        <f t="shared" si="1601"/>
        <v>43521</v>
      </c>
      <c r="CH418" s="67">
        <f t="shared" si="1601"/>
        <v>43522</v>
      </c>
      <c r="CI418" s="67">
        <f t="shared" si="1601"/>
        <v>43523</v>
      </c>
      <c r="CJ418" s="67">
        <f t="shared" si="1601"/>
        <v>43524</v>
      </c>
      <c r="CK418" s="67">
        <f t="shared" si="1601"/>
        <v>43525</v>
      </c>
      <c r="CL418" s="67">
        <f t="shared" si="1601"/>
        <v>43526</v>
      </c>
      <c r="CM418" s="67">
        <f t="shared" si="1601"/>
        <v>43527</v>
      </c>
      <c r="CN418" s="67">
        <f t="shared" si="1601"/>
        <v>43528</v>
      </c>
      <c r="CO418" s="67">
        <f t="shared" si="1601"/>
        <v>43529</v>
      </c>
      <c r="CP418" s="67">
        <f t="shared" si="1602"/>
        <v>43530</v>
      </c>
      <c r="CQ418" s="67">
        <f t="shared" si="1602"/>
        <v>43531</v>
      </c>
      <c r="CR418" s="67">
        <f t="shared" si="1602"/>
        <v>43532</v>
      </c>
      <c r="CS418" s="67">
        <f t="shared" si="1602"/>
        <v>43533</v>
      </c>
      <c r="CT418" s="67">
        <f t="shared" si="1602"/>
        <v>43534</v>
      </c>
      <c r="CU418" s="67">
        <f t="shared" si="1602"/>
        <v>43535</v>
      </c>
      <c r="CV418" s="67">
        <f t="shared" si="1602"/>
        <v>43536</v>
      </c>
      <c r="CW418" s="67">
        <f t="shared" si="1602"/>
        <v>43537</v>
      </c>
      <c r="CX418" s="67">
        <f t="shared" si="1602"/>
        <v>43538</v>
      </c>
      <c r="CY418" s="67">
        <f t="shared" si="1602"/>
        <v>43539</v>
      </c>
      <c r="CZ418" s="67">
        <f t="shared" si="1602"/>
        <v>43540</v>
      </c>
      <c r="DA418" s="67">
        <f t="shared" si="1602"/>
        <v>43541</v>
      </c>
      <c r="DB418" s="67">
        <f t="shared" si="1602"/>
        <v>43542</v>
      </c>
      <c r="DC418" s="67">
        <f t="shared" si="1602"/>
        <v>43543</v>
      </c>
      <c r="DD418" s="67">
        <f t="shared" si="1602"/>
        <v>43544</v>
      </c>
      <c r="DE418" s="67">
        <f t="shared" si="1602"/>
        <v>43545</v>
      </c>
      <c r="DF418" s="67">
        <f t="shared" si="1602"/>
        <v>43546</v>
      </c>
      <c r="DG418" s="67">
        <f t="shared" si="1602"/>
        <v>43547</v>
      </c>
      <c r="DH418" s="67">
        <f t="shared" si="1602"/>
        <v>43548</v>
      </c>
      <c r="DI418" s="67">
        <f t="shared" si="1602"/>
        <v>43549</v>
      </c>
      <c r="DJ418" s="67">
        <f t="shared" si="1602"/>
        <v>43550</v>
      </c>
      <c r="DK418" s="67">
        <f t="shared" si="1602"/>
        <v>43551</v>
      </c>
      <c r="DL418" s="67">
        <f t="shared" si="1602"/>
        <v>43552</v>
      </c>
      <c r="DM418" s="67">
        <f t="shared" si="1602"/>
        <v>43553</v>
      </c>
      <c r="DN418" s="67">
        <f t="shared" si="1602"/>
        <v>43554</v>
      </c>
      <c r="DO418" s="67">
        <f t="shared" si="1602"/>
        <v>43555</v>
      </c>
      <c r="DP418" s="67">
        <f t="shared" si="1602"/>
        <v>43556</v>
      </c>
      <c r="DQ418" s="67">
        <f t="shared" si="1602"/>
        <v>43557</v>
      </c>
      <c r="DR418" s="67">
        <f t="shared" si="1602"/>
        <v>43558</v>
      </c>
      <c r="DS418" s="67">
        <f t="shared" si="1602"/>
        <v>43559</v>
      </c>
      <c r="DT418" s="67">
        <f t="shared" si="1602"/>
        <v>43560</v>
      </c>
      <c r="DU418" s="67">
        <f t="shared" si="1602"/>
        <v>43561</v>
      </c>
      <c r="DV418" s="67">
        <f t="shared" si="1602"/>
        <v>43562</v>
      </c>
      <c r="DW418" s="67">
        <f t="shared" si="1602"/>
        <v>43563</v>
      </c>
      <c r="DX418" s="67">
        <f t="shared" si="1602"/>
        <v>43564</v>
      </c>
      <c r="DY418" s="67">
        <f t="shared" si="1602"/>
        <v>43565</v>
      </c>
      <c r="DZ418" s="67">
        <f t="shared" si="1602"/>
        <v>43566</v>
      </c>
      <c r="EA418" s="67">
        <f t="shared" si="1602"/>
        <v>43567</v>
      </c>
      <c r="EB418" s="67">
        <f t="shared" si="1602"/>
        <v>43568</v>
      </c>
      <c r="EC418" s="67">
        <f t="shared" si="1602"/>
        <v>43569</v>
      </c>
      <c r="ED418" s="67">
        <f t="shared" si="1602"/>
        <v>43570</v>
      </c>
      <c r="EE418" s="67">
        <f t="shared" si="1602"/>
        <v>43571</v>
      </c>
      <c r="EF418" s="67">
        <f t="shared" si="1602"/>
        <v>43572</v>
      </c>
      <c r="EG418" s="67">
        <f t="shared" si="1602"/>
        <v>43573</v>
      </c>
      <c r="EH418" s="67">
        <f t="shared" si="1602"/>
        <v>43574</v>
      </c>
      <c r="EI418" s="67">
        <f t="shared" si="1602"/>
        <v>43575</v>
      </c>
      <c r="EJ418" s="67">
        <f t="shared" si="1602"/>
        <v>43576</v>
      </c>
      <c r="EK418" s="67">
        <f t="shared" si="1602"/>
        <v>43577</v>
      </c>
      <c r="EL418" s="67">
        <f t="shared" si="1602"/>
        <v>43578</v>
      </c>
      <c r="EM418" s="67">
        <f t="shared" si="1602"/>
        <v>43579</v>
      </c>
      <c r="EN418" s="67">
        <f t="shared" si="1602"/>
        <v>43580</v>
      </c>
      <c r="EO418" s="67">
        <f t="shared" si="1602"/>
        <v>43581</v>
      </c>
      <c r="EP418" s="67">
        <f t="shared" si="1602"/>
        <v>43582</v>
      </c>
      <c r="EQ418" s="67">
        <f t="shared" si="1602"/>
        <v>43583</v>
      </c>
      <c r="ER418" s="67">
        <f t="shared" si="1602"/>
        <v>43584</v>
      </c>
      <c r="ES418" s="67">
        <f t="shared" si="1602"/>
        <v>43585</v>
      </c>
      <c r="ET418" s="67">
        <f t="shared" si="1602"/>
        <v>43586</v>
      </c>
      <c r="EU418" s="67">
        <f t="shared" si="1602"/>
        <v>43587</v>
      </c>
      <c r="EV418" s="67">
        <f t="shared" si="1602"/>
        <v>43588</v>
      </c>
      <c r="EW418" s="67">
        <f t="shared" si="1602"/>
        <v>43589</v>
      </c>
      <c r="EX418" s="67">
        <f t="shared" si="1602"/>
        <v>43590</v>
      </c>
      <c r="EY418" s="67">
        <f t="shared" si="1602"/>
        <v>43591</v>
      </c>
      <c r="EZ418" s="67">
        <f t="shared" si="1602"/>
        <v>43592</v>
      </c>
      <c r="FA418" s="67">
        <f t="shared" si="1602"/>
        <v>43593</v>
      </c>
      <c r="FB418" s="67">
        <f t="shared" si="1603"/>
        <v>43594</v>
      </c>
      <c r="FC418" s="67">
        <f t="shared" si="1603"/>
        <v>43595</v>
      </c>
      <c r="FD418" s="67">
        <f t="shared" si="1603"/>
        <v>43596</v>
      </c>
      <c r="FE418" s="67">
        <f t="shared" si="1603"/>
        <v>43597</v>
      </c>
      <c r="FF418" s="67">
        <f t="shared" si="1603"/>
        <v>43598</v>
      </c>
      <c r="FG418" s="67">
        <f t="shared" si="1603"/>
        <v>43599</v>
      </c>
      <c r="FH418" s="67">
        <f t="shared" si="1603"/>
        <v>43600</v>
      </c>
      <c r="FI418" s="67">
        <f t="shared" si="1603"/>
        <v>43601</v>
      </c>
      <c r="FJ418" s="67">
        <f t="shared" si="1603"/>
        <v>43602</v>
      </c>
      <c r="FK418" s="67">
        <f t="shared" si="1603"/>
        <v>43603</v>
      </c>
      <c r="FL418" s="67">
        <f t="shared" si="1603"/>
        <v>43604</v>
      </c>
      <c r="FM418" s="67">
        <f t="shared" si="1603"/>
        <v>43605</v>
      </c>
      <c r="FN418" s="67">
        <f t="shared" si="1603"/>
        <v>43606</v>
      </c>
      <c r="FO418" s="67">
        <f t="shared" si="1603"/>
        <v>43607</v>
      </c>
      <c r="FP418" s="67">
        <f t="shared" si="1603"/>
        <v>43608</v>
      </c>
      <c r="FQ418" s="67">
        <f t="shared" si="1603"/>
        <v>43609</v>
      </c>
      <c r="FR418" s="67">
        <f t="shared" si="1603"/>
        <v>43610</v>
      </c>
      <c r="FS418" s="67">
        <f t="shared" si="1603"/>
        <v>43611</v>
      </c>
      <c r="FT418" s="67">
        <f t="shared" si="1603"/>
        <v>43612</v>
      </c>
      <c r="FU418" s="67">
        <f t="shared" si="1603"/>
        <v>43613</v>
      </c>
      <c r="FV418" s="67">
        <f t="shared" si="1603"/>
        <v>43614</v>
      </c>
      <c r="FW418" s="67">
        <f t="shared" si="1603"/>
        <v>43615</v>
      </c>
      <c r="FX418" s="67">
        <f t="shared" si="1603"/>
        <v>43616</v>
      </c>
      <c r="FY418" s="67">
        <f t="shared" si="1603"/>
        <v>43617</v>
      </c>
      <c r="FZ418" s="67">
        <f t="shared" si="1603"/>
        <v>43618</v>
      </c>
      <c r="GA418" s="67">
        <f t="shared" si="1603"/>
        <v>43619</v>
      </c>
      <c r="GB418" s="67">
        <f t="shared" si="1603"/>
        <v>43620</v>
      </c>
      <c r="GC418" s="67">
        <f t="shared" si="1603"/>
        <v>43621</v>
      </c>
      <c r="GD418" s="67">
        <f t="shared" si="1603"/>
        <v>43622</v>
      </c>
      <c r="GE418" s="67">
        <f t="shared" si="1603"/>
        <v>43623</v>
      </c>
      <c r="GF418" s="67">
        <f t="shared" si="1603"/>
        <v>43624</v>
      </c>
      <c r="GG418" s="67">
        <f t="shared" si="1603"/>
        <v>43625</v>
      </c>
      <c r="GH418" s="67">
        <f t="shared" si="1603"/>
        <v>43626</v>
      </c>
      <c r="GI418" s="67">
        <f t="shared" si="1603"/>
        <v>43627</v>
      </c>
      <c r="GJ418" s="67">
        <f t="shared" si="1603"/>
        <v>43628</v>
      </c>
      <c r="GK418" s="67">
        <f t="shared" si="1603"/>
        <v>43629</v>
      </c>
      <c r="GL418" s="67">
        <f t="shared" si="1603"/>
        <v>43630</v>
      </c>
      <c r="GM418" s="67">
        <f t="shared" si="1603"/>
        <v>43631</v>
      </c>
      <c r="GN418" s="67">
        <f t="shared" si="1603"/>
        <v>43632</v>
      </c>
      <c r="GO418" s="67">
        <f t="shared" si="1603"/>
        <v>43633</v>
      </c>
      <c r="GP418" s="67">
        <f t="shared" si="1603"/>
        <v>43634</v>
      </c>
      <c r="GQ418" s="67">
        <f t="shared" si="1603"/>
        <v>43635</v>
      </c>
      <c r="GR418" s="67">
        <f t="shared" si="1603"/>
        <v>43636</v>
      </c>
      <c r="GS418" s="67">
        <f t="shared" si="1603"/>
        <v>43637</v>
      </c>
      <c r="GT418" s="67">
        <f t="shared" si="1603"/>
        <v>43638</v>
      </c>
      <c r="GU418" s="67">
        <f t="shared" si="1603"/>
        <v>43639</v>
      </c>
      <c r="GV418" s="67">
        <f t="shared" si="1603"/>
        <v>43640</v>
      </c>
      <c r="GW418" s="67">
        <f t="shared" si="1603"/>
        <v>43641</v>
      </c>
      <c r="GX418" s="67">
        <f t="shared" si="1603"/>
        <v>43642</v>
      </c>
      <c r="GY418" s="67">
        <f t="shared" si="1603"/>
        <v>43643</v>
      </c>
      <c r="GZ418" s="67">
        <f t="shared" si="1603"/>
        <v>43644</v>
      </c>
      <c r="HA418" s="67">
        <f t="shared" si="1603"/>
        <v>43645</v>
      </c>
      <c r="HB418" s="67">
        <f t="shared" si="1603"/>
        <v>43646</v>
      </c>
      <c r="HC418" s="67">
        <f t="shared" si="1603"/>
        <v>43647</v>
      </c>
      <c r="HD418" s="67">
        <f t="shared" si="1603"/>
        <v>43648</v>
      </c>
      <c r="HE418" s="67">
        <f t="shared" si="1603"/>
        <v>43649</v>
      </c>
      <c r="HF418" s="67">
        <f t="shared" si="1603"/>
        <v>43650</v>
      </c>
      <c r="HG418" s="67">
        <f t="shared" si="1603"/>
        <v>43651</v>
      </c>
      <c r="HH418" s="67">
        <f t="shared" si="1603"/>
        <v>43652</v>
      </c>
      <c r="HI418" s="67">
        <f t="shared" si="1603"/>
        <v>43653</v>
      </c>
      <c r="HJ418" s="67">
        <f t="shared" si="1603"/>
        <v>43654</v>
      </c>
      <c r="HK418" s="67">
        <f t="shared" si="1603"/>
        <v>43655</v>
      </c>
      <c r="HL418" s="67">
        <f t="shared" si="1603"/>
        <v>43656</v>
      </c>
      <c r="HM418" s="67">
        <f t="shared" si="1603"/>
        <v>43657</v>
      </c>
      <c r="HN418" s="67">
        <f t="shared" si="1604"/>
        <v>43658</v>
      </c>
      <c r="HO418" s="67">
        <f t="shared" si="1604"/>
        <v>43659</v>
      </c>
      <c r="HP418" s="67">
        <f t="shared" si="1604"/>
        <v>43660</v>
      </c>
      <c r="HQ418" s="67">
        <f t="shared" si="1604"/>
        <v>43661</v>
      </c>
      <c r="HR418" s="67">
        <f t="shared" si="1604"/>
        <v>43662</v>
      </c>
      <c r="HS418" s="67">
        <f t="shared" si="1604"/>
        <v>43663</v>
      </c>
      <c r="HT418" s="67">
        <f t="shared" si="1604"/>
        <v>43664</v>
      </c>
      <c r="HU418" s="67">
        <f t="shared" si="1604"/>
        <v>43665</v>
      </c>
      <c r="HV418" s="67">
        <f t="shared" si="1604"/>
        <v>43666</v>
      </c>
      <c r="HW418" s="67">
        <f t="shared" si="1604"/>
        <v>43667</v>
      </c>
      <c r="HX418" s="67">
        <f t="shared" si="1604"/>
        <v>43668</v>
      </c>
      <c r="HY418" s="67">
        <f t="shared" si="1604"/>
        <v>43669</v>
      </c>
      <c r="HZ418" s="67">
        <f t="shared" si="1604"/>
        <v>43670</v>
      </c>
      <c r="IA418" s="67">
        <f t="shared" si="1604"/>
        <v>43671</v>
      </c>
      <c r="IB418" s="67">
        <f t="shared" si="1604"/>
        <v>43672</v>
      </c>
      <c r="IC418" s="67">
        <f t="shared" si="1604"/>
        <v>43673</v>
      </c>
      <c r="ID418" s="67">
        <f t="shared" si="1604"/>
        <v>43674</v>
      </c>
      <c r="IE418" s="67">
        <f t="shared" si="1604"/>
        <v>43675</v>
      </c>
      <c r="IF418" s="67">
        <f t="shared" si="1604"/>
        <v>43676</v>
      </c>
      <c r="IG418" s="67">
        <f t="shared" si="1604"/>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4"/>
        <v>43694</v>
      </c>
      <c r="IY418" s="67">
        <f t="shared" si="1604"/>
        <v>43695</v>
      </c>
      <c r="IZ418" s="67">
        <f t="shared" si="1604"/>
        <v>43696</v>
      </c>
      <c r="JA418" s="67">
        <f t="shared" si="1604"/>
        <v>43697</v>
      </c>
      <c r="JB418" s="67">
        <f t="shared" si="1604"/>
        <v>43698</v>
      </c>
      <c r="JC418" s="67">
        <f t="shared" si="1604"/>
        <v>43699</v>
      </c>
      <c r="JD418" s="67">
        <f t="shared" si="1604"/>
        <v>43700</v>
      </c>
      <c r="JE418" s="67">
        <f t="shared" si="1604"/>
        <v>43701</v>
      </c>
      <c r="JF418" s="67">
        <f t="shared" si="1604"/>
        <v>43702</v>
      </c>
      <c r="JG418" s="67">
        <f t="shared" si="1604"/>
        <v>43703</v>
      </c>
      <c r="JH418" s="67">
        <f t="shared" si="1604"/>
        <v>43704</v>
      </c>
      <c r="JI418" s="67">
        <f t="shared" si="1604"/>
        <v>43705</v>
      </c>
      <c r="JJ418" s="67">
        <f t="shared" si="1604"/>
        <v>43706</v>
      </c>
      <c r="JK418" s="67">
        <f t="shared" si="1604"/>
        <v>43707</v>
      </c>
      <c r="JL418" s="67">
        <f t="shared" si="1604"/>
        <v>43708</v>
      </c>
      <c r="JM418" s="67">
        <f t="shared" si="1604"/>
        <v>43709</v>
      </c>
      <c r="JN418" s="67">
        <f t="shared" si="1604"/>
        <v>43710</v>
      </c>
      <c r="JO418" s="67">
        <f t="shared" si="1604"/>
        <v>43711</v>
      </c>
      <c r="JP418" s="67">
        <f t="shared" si="1604"/>
        <v>43712</v>
      </c>
      <c r="JQ418" s="67">
        <f t="shared" si="1604"/>
        <v>43713</v>
      </c>
      <c r="JR418" s="67">
        <f t="shared" si="1604"/>
        <v>43714</v>
      </c>
      <c r="JS418" s="67">
        <f t="shared" si="1604"/>
        <v>43715</v>
      </c>
      <c r="JT418" s="67">
        <f t="shared" si="1604"/>
        <v>43716</v>
      </c>
      <c r="JU418" s="67">
        <f t="shared" si="1604"/>
        <v>43717</v>
      </c>
      <c r="JV418" s="67">
        <f t="shared" si="1604"/>
        <v>43718</v>
      </c>
      <c r="JW418" s="67">
        <f t="shared" si="1604"/>
        <v>43719</v>
      </c>
      <c r="JX418" s="67">
        <f t="shared" si="1604"/>
        <v>43720</v>
      </c>
      <c r="JY418" s="67">
        <f t="shared" si="1604"/>
        <v>43721</v>
      </c>
      <c r="JZ418" s="67">
        <f t="shared" si="1605"/>
        <v>43722</v>
      </c>
      <c r="KA418" s="67">
        <f t="shared" si="1605"/>
        <v>43723</v>
      </c>
      <c r="KB418" s="67">
        <f t="shared" si="1605"/>
        <v>43724</v>
      </c>
      <c r="KC418" s="67">
        <f t="shared" si="1605"/>
        <v>43725</v>
      </c>
      <c r="KD418" s="67">
        <f t="shared" si="1605"/>
        <v>43726</v>
      </c>
      <c r="KE418" s="67">
        <f t="shared" si="1605"/>
        <v>43727</v>
      </c>
      <c r="KF418" s="67">
        <f t="shared" si="1605"/>
        <v>43728</v>
      </c>
      <c r="KG418" s="67">
        <f t="shared" si="1605"/>
        <v>43729</v>
      </c>
      <c r="KH418" s="67">
        <f t="shared" si="1605"/>
        <v>43730</v>
      </c>
      <c r="KI418" s="67">
        <f t="shared" si="1605"/>
        <v>43731</v>
      </c>
      <c r="KJ418" s="67">
        <f t="shared" si="1605"/>
        <v>43732</v>
      </c>
      <c r="KK418" s="67">
        <f t="shared" si="1605"/>
        <v>43733</v>
      </c>
      <c r="KL418" s="67">
        <f t="shared" si="1605"/>
        <v>43734</v>
      </c>
      <c r="KM418" s="67">
        <f t="shared" si="1605"/>
        <v>43735</v>
      </c>
      <c r="KN418" s="67">
        <f t="shared" si="1605"/>
        <v>43736</v>
      </c>
      <c r="KO418" s="67">
        <f t="shared" si="1605"/>
        <v>43737</v>
      </c>
      <c r="KP418" s="67">
        <f t="shared" si="1605"/>
        <v>43738</v>
      </c>
      <c r="KQ418" s="67">
        <f t="shared" si="1605"/>
        <v>43739</v>
      </c>
      <c r="KR418" s="67">
        <f t="shared" si="1605"/>
        <v>43740</v>
      </c>
      <c r="KS418" s="67">
        <f t="shared" si="1605"/>
        <v>43741</v>
      </c>
      <c r="KT418" s="67">
        <f t="shared" si="1605"/>
        <v>43742</v>
      </c>
      <c r="KU418" s="67">
        <f t="shared" si="1605"/>
        <v>43743</v>
      </c>
      <c r="KV418" s="67">
        <f t="shared" si="1605"/>
        <v>43744</v>
      </c>
      <c r="KW418" s="67">
        <f t="shared" si="1605"/>
        <v>43745</v>
      </c>
      <c r="KX418" s="67">
        <f t="shared" si="1605"/>
        <v>43746</v>
      </c>
      <c r="KY418" s="67">
        <f t="shared" si="1605"/>
        <v>43747</v>
      </c>
      <c r="KZ418" s="67">
        <f t="shared" si="1605"/>
        <v>43748</v>
      </c>
      <c r="LA418" s="67">
        <f t="shared" si="1605"/>
        <v>43749</v>
      </c>
      <c r="LB418" s="67">
        <f t="shared" si="1605"/>
        <v>43750</v>
      </c>
      <c r="LC418" s="67">
        <f t="shared" si="1605"/>
        <v>43751</v>
      </c>
      <c r="LD418" s="67">
        <f t="shared" si="1605"/>
        <v>43752</v>
      </c>
      <c r="LE418" s="67">
        <f t="shared" si="1605"/>
        <v>43753</v>
      </c>
      <c r="LF418" s="67">
        <f t="shared" si="1605"/>
        <v>43754</v>
      </c>
      <c r="LG418" s="67">
        <f t="shared" si="1605"/>
        <v>43755</v>
      </c>
      <c r="LH418" s="67">
        <f t="shared" si="1605"/>
        <v>43756</v>
      </c>
      <c r="LI418" s="67">
        <f t="shared" si="1605"/>
        <v>43757</v>
      </c>
      <c r="LJ418" s="67">
        <f t="shared" si="1605"/>
        <v>43758</v>
      </c>
      <c r="LK418" s="67">
        <f t="shared" si="1605"/>
        <v>43759</v>
      </c>
      <c r="LL418" s="67">
        <f t="shared" si="1605"/>
        <v>43760</v>
      </c>
      <c r="LM418" s="67">
        <f t="shared" si="1605"/>
        <v>43761</v>
      </c>
      <c r="LN418" s="67">
        <f t="shared" si="1605"/>
        <v>43762</v>
      </c>
      <c r="LO418" s="67">
        <f t="shared" si="1605"/>
        <v>43763</v>
      </c>
      <c r="LP418" s="67">
        <f t="shared" si="1605"/>
        <v>43764</v>
      </c>
      <c r="LQ418" s="67">
        <f t="shared" si="1605"/>
        <v>43765</v>
      </c>
      <c r="LR418" s="67">
        <f t="shared" si="1605"/>
        <v>43766</v>
      </c>
      <c r="LS418" s="67">
        <f t="shared" si="1605"/>
        <v>43767</v>
      </c>
      <c r="LT418" s="67">
        <f t="shared" si="1605"/>
        <v>43768</v>
      </c>
      <c r="LU418" s="67">
        <f t="shared" si="1605"/>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6"/>
        <v>43800</v>
      </c>
      <c r="NA418" s="67">
        <f t="shared" si="1606"/>
        <v>43801</v>
      </c>
      <c r="NB418" s="67">
        <f t="shared" si="1606"/>
        <v>43802</v>
      </c>
      <c r="NC418" s="67">
        <f t="shared" si="1606"/>
        <v>43803</v>
      </c>
      <c r="ND418" s="67">
        <f t="shared" si="1606"/>
        <v>43804</v>
      </c>
      <c r="NE418" s="67">
        <f t="shared" si="1606"/>
        <v>43805</v>
      </c>
      <c r="NF418" s="67">
        <f t="shared" si="1606"/>
        <v>43806</v>
      </c>
      <c r="NG418" s="67">
        <f t="shared" si="1606"/>
        <v>43807</v>
      </c>
      <c r="NH418" s="67">
        <f t="shared" si="1606"/>
        <v>43808</v>
      </c>
      <c r="NI418" s="67">
        <f t="shared" si="1606"/>
        <v>43809</v>
      </c>
      <c r="NJ418" s="67">
        <f t="shared" si="1606"/>
        <v>43810</v>
      </c>
      <c r="NK418" s="67">
        <f t="shared" si="1606"/>
        <v>43811</v>
      </c>
      <c r="NL418" s="67">
        <f t="shared" si="1606"/>
        <v>43812</v>
      </c>
      <c r="NM418" s="67">
        <f t="shared" si="1606"/>
        <v>43813</v>
      </c>
      <c r="NN418" s="67">
        <f t="shared" si="1606"/>
        <v>43814</v>
      </c>
      <c r="NO418" s="67">
        <f t="shared" si="1606"/>
        <v>43815</v>
      </c>
      <c r="NP418" s="67">
        <f t="shared" si="1606"/>
        <v>43816</v>
      </c>
      <c r="NQ418" s="67">
        <f t="shared" si="1606"/>
        <v>43817</v>
      </c>
      <c r="NR418" s="67">
        <f t="shared" si="1606"/>
        <v>43818</v>
      </c>
      <c r="NS418" s="67">
        <f t="shared" si="1606"/>
        <v>43819</v>
      </c>
      <c r="NT418" s="67">
        <f t="shared" si="1606"/>
        <v>43820</v>
      </c>
      <c r="NU418" s="67">
        <f t="shared" si="1606"/>
        <v>43821</v>
      </c>
      <c r="NV418" s="67">
        <f t="shared" si="1606"/>
        <v>43822</v>
      </c>
      <c r="NW418" s="67">
        <f t="shared" si="1606"/>
        <v>43823</v>
      </c>
      <c r="NX418" s="67">
        <f t="shared" si="1606"/>
        <v>43824</v>
      </c>
      <c r="NY418" s="67">
        <f t="shared" si="1606"/>
        <v>43825</v>
      </c>
      <c r="NZ418" s="67">
        <f t="shared" si="1606"/>
        <v>43826</v>
      </c>
      <c r="OA418" s="67">
        <f t="shared" si="1606"/>
        <v>43827</v>
      </c>
      <c r="OB418" s="67">
        <f t="shared" si="1606"/>
        <v>43828</v>
      </c>
      <c r="OC418" s="67">
        <f t="shared" si="1606"/>
        <v>43829</v>
      </c>
      <c r="OD418" s="67">
        <f t="shared" si="1606"/>
        <v>43830</v>
      </c>
      <c r="OE418" s="179"/>
      <c r="OF418" s="199">
        <f t="shared" si="1607"/>
        <v>0</v>
      </c>
      <c r="OG418" s="28">
        <f t="shared" si="1608"/>
        <v>0</v>
      </c>
      <c r="OH418" s="198">
        <f>D418-OF418</f>
        <v>2.3879999999999999</v>
      </c>
      <c r="OI418" s="29">
        <f>G418-OG418</f>
        <v>45372</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2.5" collapsed="1" x14ac:dyDescent="0.25">
      <c r="A419" s="226" t="s">
        <v>249</v>
      </c>
      <c r="B419" s="233"/>
      <c r="C419" s="229" t="s">
        <v>76</v>
      </c>
      <c r="D419" s="186"/>
      <c r="E419" s="30">
        <f>D419*11</f>
        <v>0</v>
      </c>
      <c r="F419" s="267"/>
      <c r="G419" s="27">
        <f t="shared" si="1598"/>
        <v>0</v>
      </c>
      <c r="H419" s="85">
        <f t="shared" si="1599"/>
        <v>0</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600"/>
        <v>0</v>
      </c>
      <c r="Z419" s="69">
        <f t="shared" si="1600"/>
        <v>0</v>
      </c>
      <c r="AA419" s="71">
        <f>MIN(AA420:AA422)</f>
        <v>0</v>
      </c>
      <c r="AB419" s="72">
        <f>AC419-AA419</f>
        <v>0</v>
      </c>
      <c r="AC419" s="71">
        <f>MAX(AC420:AC422)</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1"/>
        <v>43482</v>
      </c>
      <c r="AU419" s="67">
        <f t="shared" si="1601"/>
        <v>43483</v>
      </c>
      <c r="AV419" s="67">
        <f t="shared" si="1601"/>
        <v>43484</v>
      </c>
      <c r="AW419" s="67">
        <f t="shared" si="1601"/>
        <v>43485</v>
      </c>
      <c r="AX419" s="67">
        <f t="shared" si="1601"/>
        <v>43486</v>
      </c>
      <c r="AY419" s="67">
        <f t="shared" si="1601"/>
        <v>43487</v>
      </c>
      <c r="AZ419" s="67">
        <f t="shared" si="1601"/>
        <v>43488</v>
      </c>
      <c r="BA419" s="67">
        <f t="shared" si="1601"/>
        <v>43489</v>
      </c>
      <c r="BB419" s="67">
        <f t="shared" si="1601"/>
        <v>43490</v>
      </c>
      <c r="BC419" s="67">
        <f t="shared" si="1601"/>
        <v>43491</v>
      </c>
      <c r="BD419" s="67">
        <f t="shared" si="1601"/>
        <v>43492</v>
      </c>
      <c r="BE419" s="67">
        <f t="shared" si="1601"/>
        <v>43493</v>
      </c>
      <c r="BF419" s="67">
        <f t="shared" si="1601"/>
        <v>43494</v>
      </c>
      <c r="BG419" s="67">
        <f t="shared" si="1601"/>
        <v>43495</v>
      </c>
      <c r="BH419" s="67">
        <f t="shared" si="1601"/>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1"/>
        <v>43513</v>
      </c>
      <c r="BZ419" s="67">
        <f t="shared" si="1601"/>
        <v>43514</v>
      </c>
      <c r="CA419" s="67">
        <f t="shared" si="1601"/>
        <v>43515</v>
      </c>
      <c r="CB419" s="67">
        <f t="shared" si="1601"/>
        <v>43516</v>
      </c>
      <c r="CC419" s="67">
        <f t="shared" si="1601"/>
        <v>43517</v>
      </c>
      <c r="CD419" s="67">
        <f t="shared" si="1601"/>
        <v>43518</v>
      </c>
      <c r="CE419" s="67">
        <f t="shared" si="1601"/>
        <v>43519</v>
      </c>
      <c r="CF419" s="67">
        <f t="shared" si="1601"/>
        <v>43520</v>
      </c>
      <c r="CG419" s="67">
        <f t="shared" si="1601"/>
        <v>43521</v>
      </c>
      <c r="CH419" s="67">
        <f t="shared" si="1601"/>
        <v>43522</v>
      </c>
      <c r="CI419" s="67">
        <f t="shared" si="1601"/>
        <v>43523</v>
      </c>
      <c r="CJ419" s="67">
        <f t="shared" si="1601"/>
        <v>43524</v>
      </c>
      <c r="CK419" s="67">
        <f t="shared" si="1601"/>
        <v>43525</v>
      </c>
      <c r="CL419" s="67">
        <f t="shared" si="1601"/>
        <v>43526</v>
      </c>
      <c r="CM419" s="67">
        <f t="shared" si="1601"/>
        <v>43527</v>
      </c>
      <c r="CN419" s="67">
        <f t="shared" si="1601"/>
        <v>43528</v>
      </c>
      <c r="CO419" s="67">
        <f t="shared" si="1601"/>
        <v>43529</v>
      </c>
      <c r="CP419" s="67">
        <f t="shared" si="1602"/>
        <v>43530</v>
      </c>
      <c r="CQ419" s="67">
        <f t="shared" si="1602"/>
        <v>43531</v>
      </c>
      <c r="CR419" s="67">
        <f t="shared" si="1602"/>
        <v>43532</v>
      </c>
      <c r="CS419" s="67">
        <f t="shared" si="1602"/>
        <v>43533</v>
      </c>
      <c r="CT419" s="67">
        <f t="shared" si="1602"/>
        <v>43534</v>
      </c>
      <c r="CU419" s="67">
        <f t="shared" si="1602"/>
        <v>43535</v>
      </c>
      <c r="CV419" s="67">
        <f t="shared" si="1602"/>
        <v>43536</v>
      </c>
      <c r="CW419" s="67">
        <f t="shared" si="1602"/>
        <v>43537</v>
      </c>
      <c r="CX419" s="67">
        <f t="shared" si="1602"/>
        <v>43538</v>
      </c>
      <c r="CY419" s="67">
        <f t="shared" si="1602"/>
        <v>43539</v>
      </c>
      <c r="CZ419" s="67">
        <f t="shared" si="1602"/>
        <v>43540</v>
      </c>
      <c r="DA419" s="67">
        <f t="shared" si="1602"/>
        <v>43541</v>
      </c>
      <c r="DB419" s="67">
        <f t="shared" si="1602"/>
        <v>43542</v>
      </c>
      <c r="DC419" s="67">
        <f t="shared" si="1602"/>
        <v>43543</v>
      </c>
      <c r="DD419" s="67">
        <f t="shared" si="1602"/>
        <v>43544</v>
      </c>
      <c r="DE419" s="67">
        <f t="shared" si="1602"/>
        <v>43545</v>
      </c>
      <c r="DF419" s="67">
        <f t="shared" si="1602"/>
        <v>43546</v>
      </c>
      <c r="DG419" s="67">
        <f t="shared" si="1602"/>
        <v>43547</v>
      </c>
      <c r="DH419" s="67">
        <f t="shared" si="1602"/>
        <v>43548</v>
      </c>
      <c r="DI419" s="67">
        <f t="shared" si="1602"/>
        <v>43549</v>
      </c>
      <c r="DJ419" s="67">
        <f t="shared" si="1602"/>
        <v>43550</v>
      </c>
      <c r="DK419" s="67">
        <f t="shared" si="1602"/>
        <v>43551</v>
      </c>
      <c r="DL419" s="67">
        <f t="shared" si="1602"/>
        <v>43552</v>
      </c>
      <c r="DM419" s="67">
        <f t="shared" si="1602"/>
        <v>43553</v>
      </c>
      <c r="DN419" s="67">
        <f t="shared" si="1602"/>
        <v>43554</v>
      </c>
      <c r="DO419" s="67">
        <f t="shared" si="1602"/>
        <v>43555</v>
      </c>
      <c r="DP419" s="67">
        <f t="shared" si="1602"/>
        <v>43556</v>
      </c>
      <c r="DQ419" s="67">
        <f t="shared" si="1602"/>
        <v>43557</v>
      </c>
      <c r="DR419" s="67">
        <f t="shared" si="1602"/>
        <v>43558</v>
      </c>
      <c r="DS419" s="67">
        <f t="shared" si="1602"/>
        <v>43559</v>
      </c>
      <c r="DT419" s="67">
        <f t="shared" si="1602"/>
        <v>43560</v>
      </c>
      <c r="DU419" s="67">
        <f t="shared" si="1602"/>
        <v>43561</v>
      </c>
      <c r="DV419" s="67">
        <f t="shared" si="1602"/>
        <v>43562</v>
      </c>
      <c r="DW419" s="67">
        <f t="shared" si="1602"/>
        <v>43563</v>
      </c>
      <c r="DX419" s="67">
        <f t="shared" si="1602"/>
        <v>43564</v>
      </c>
      <c r="DY419" s="67">
        <f t="shared" si="1602"/>
        <v>43565</v>
      </c>
      <c r="DZ419" s="67">
        <f t="shared" si="1602"/>
        <v>43566</v>
      </c>
      <c r="EA419" s="67">
        <f t="shared" si="1602"/>
        <v>43567</v>
      </c>
      <c r="EB419" s="67">
        <f t="shared" si="1602"/>
        <v>43568</v>
      </c>
      <c r="EC419" s="67">
        <f t="shared" si="1602"/>
        <v>43569</v>
      </c>
      <c r="ED419" s="67">
        <f t="shared" si="1602"/>
        <v>43570</v>
      </c>
      <c r="EE419" s="67">
        <f t="shared" si="1602"/>
        <v>43571</v>
      </c>
      <c r="EF419" s="67">
        <f t="shared" si="1602"/>
        <v>43572</v>
      </c>
      <c r="EG419" s="67">
        <f t="shared" si="1602"/>
        <v>43573</v>
      </c>
      <c r="EH419" s="67">
        <f t="shared" si="1602"/>
        <v>43574</v>
      </c>
      <c r="EI419" s="67">
        <f t="shared" si="1602"/>
        <v>43575</v>
      </c>
      <c r="EJ419" s="67">
        <f t="shared" si="1602"/>
        <v>43576</v>
      </c>
      <c r="EK419" s="67">
        <f t="shared" si="1602"/>
        <v>43577</v>
      </c>
      <c r="EL419" s="67">
        <f t="shared" si="1602"/>
        <v>43578</v>
      </c>
      <c r="EM419" s="67">
        <f t="shared" si="1602"/>
        <v>43579</v>
      </c>
      <c r="EN419" s="67">
        <f t="shared" si="1602"/>
        <v>43580</v>
      </c>
      <c r="EO419" s="67">
        <f t="shared" si="1602"/>
        <v>43581</v>
      </c>
      <c r="EP419" s="67">
        <f t="shared" si="1602"/>
        <v>43582</v>
      </c>
      <c r="EQ419" s="67">
        <f t="shared" si="1602"/>
        <v>43583</v>
      </c>
      <c r="ER419" s="67">
        <f t="shared" si="1602"/>
        <v>43584</v>
      </c>
      <c r="ES419" s="67">
        <f t="shared" si="1602"/>
        <v>43585</v>
      </c>
      <c r="ET419" s="67">
        <f t="shared" si="1602"/>
        <v>43586</v>
      </c>
      <c r="EU419" s="67">
        <f t="shared" si="1602"/>
        <v>43587</v>
      </c>
      <c r="EV419" s="67">
        <f t="shared" si="1602"/>
        <v>43588</v>
      </c>
      <c r="EW419" s="67">
        <f t="shared" si="1602"/>
        <v>43589</v>
      </c>
      <c r="EX419" s="67">
        <f t="shared" si="1602"/>
        <v>43590</v>
      </c>
      <c r="EY419" s="67">
        <f t="shared" si="1602"/>
        <v>43591</v>
      </c>
      <c r="EZ419" s="67">
        <f t="shared" si="1602"/>
        <v>43592</v>
      </c>
      <c r="FA419" s="67">
        <f t="shared" si="1602"/>
        <v>43593</v>
      </c>
      <c r="FB419" s="67">
        <f t="shared" si="1603"/>
        <v>43594</v>
      </c>
      <c r="FC419" s="67">
        <f t="shared" si="1603"/>
        <v>43595</v>
      </c>
      <c r="FD419" s="67">
        <f t="shared" si="1603"/>
        <v>43596</v>
      </c>
      <c r="FE419" s="67">
        <f t="shared" si="1603"/>
        <v>43597</v>
      </c>
      <c r="FF419" s="67">
        <f t="shared" si="1603"/>
        <v>43598</v>
      </c>
      <c r="FG419" s="67">
        <f t="shared" si="1603"/>
        <v>43599</v>
      </c>
      <c r="FH419" s="67">
        <f t="shared" si="1603"/>
        <v>43600</v>
      </c>
      <c r="FI419" s="67">
        <f t="shared" si="1603"/>
        <v>43601</v>
      </c>
      <c r="FJ419" s="67">
        <f t="shared" si="1603"/>
        <v>43602</v>
      </c>
      <c r="FK419" s="67">
        <f t="shared" si="1603"/>
        <v>43603</v>
      </c>
      <c r="FL419" s="67">
        <f t="shared" si="1603"/>
        <v>43604</v>
      </c>
      <c r="FM419" s="67">
        <f t="shared" si="1603"/>
        <v>43605</v>
      </c>
      <c r="FN419" s="67">
        <f t="shared" si="1603"/>
        <v>43606</v>
      </c>
      <c r="FO419" s="67">
        <f t="shared" si="1603"/>
        <v>43607</v>
      </c>
      <c r="FP419" s="67">
        <f t="shared" si="1603"/>
        <v>43608</v>
      </c>
      <c r="FQ419" s="67">
        <f t="shared" si="1603"/>
        <v>43609</v>
      </c>
      <c r="FR419" s="67">
        <f t="shared" si="1603"/>
        <v>43610</v>
      </c>
      <c r="FS419" s="67">
        <f t="shared" si="1603"/>
        <v>43611</v>
      </c>
      <c r="FT419" s="67">
        <f t="shared" si="1603"/>
        <v>43612</v>
      </c>
      <c r="FU419" s="67">
        <f t="shared" si="1603"/>
        <v>43613</v>
      </c>
      <c r="FV419" s="67">
        <f t="shared" si="1603"/>
        <v>43614</v>
      </c>
      <c r="FW419" s="67">
        <f t="shared" si="1603"/>
        <v>43615</v>
      </c>
      <c r="FX419" s="67">
        <f t="shared" si="1603"/>
        <v>43616</v>
      </c>
      <c r="FY419" s="67">
        <f t="shared" si="1603"/>
        <v>43617</v>
      </c>
      <c r="FZ419" s="67">
        <f t="shared" si="1603"/>
        <v>43618</v>
      </c>
      <c r="GA419" s="67">
        <f t="shared" si="1603"/>
        <v>43619</v>
      </c>
      <c r="GB419" s="67">
        <f t="shared" si="1603"/>
        <v>43620</v>
      </c>
      <c r="GC419" s="67">
        <f t="shared" si="1603"/>
        <v>43621</v>
      </c>
      <c r="GD419" s="67">
        <f t="shared" si="1603"/>
        <v>43622</v>
      </c>
      <c r="GE419" s="67">
        <f t="shared" si="1603"/>
        <v>43623</v>
      </c>
      <c r="GF419" s="67">
        <f t="shared" si="1603"/>
        <v>43624</v>
      </c>
      <c r="GG419" s="67">
        <f t="shared" si="1603"/>
        <v>43625</v>
      </c>
      <c r="GH419" s="67">
        <f t="shared" si="1603"/>
        <v>43626</v>
      </c>
      <c r="GI419" s="67">
        <f t="shared" si="1603"/>
        <v>43627</v>
      </c>
      <c r="GJ419" s="67">
        <f t="shared" si="1603"/>
        <v>43628</v>
      </c>
      <c r="GK419" s="67">
        <f t="shared" si="1603"/>
        <v>43629</v>
      </c>
      <c r="GL419" s="67">
        <f t="shared" si="1603"/>
        <v>43630</v>
      </c>
      <c r="GM419" s="67">
        <f t="shared" si="1603"/>
        <v>43631</v>
      </c>
      <c r="GN419" s="67">
        <f t="shared" si="1603"/>
        <v>43632</v>
      </c>
      <c r="GO419" s="67">
        <f t="shared" si="1603"/>
        <v>43633</v>
      </c>
      <c r="GP419" s="67">
        <f t="shared" si="1603"/>
        <v>43634</v>
      </c>
      <c r="GQ419" s="67">
        <f t="shared" si="1603"/>
        <v>43635</v>
      </c>
      <c r="GR419" s="67">
        <f t="shared" si="1603"/>
        <v>43636</v>
      </c>
      <c r="GS419" s="67">
        <f t="shared" si="1603"/>
        <v>43637</v>
      </c>
      <c r="GT419" s="67">
        <f t="shared" si="1603"/>
        <v>43638</v>
      </c>
      <c r="GU419" s="67">
        <f t="shared" si="1603"/>
        <v>43639</v>
      </c>
      <c r="GV419" s="67">
        <f t="shared" si="1603"/>
        <v>43640</v>
      </c>
      <c r="GW419" s="67">
        <f t="shared" si="1603"/>
        <v>43641</v>
      </c>
      <c r="GX419" s="67">
        <f t="shared" si="1603"/>
        <v>43642</v>
      </c>
      <c r="GY419" s="67">
        <f t="shared" si="1603"/>
        <v>43643</v>
      </c>
      <c r="GZ419" s="67">
        <f t="shared" si="1603"/>
        <v>43644</v>
      </c>
      <c r="HA419" s="67">
        <f t="shared" si="1603"/>
        <v>43645</v>
      </c>
      <c r="HB419" s="67">
        <f t="shared" si="1603"/>
        <v>43646</v>
      </c>
      <c r="HC419" s="67">
        <f t="shared" si="1603"/>
        <v>43647</v>
      </c>
      <c r="HD419" s="67">
        <f t="shared" si="1603"/>
        <v>43648</v>
      </c>
      <c r="HE419" s="67">
        <f t="shared" si="1603"/>
        <v>43649</v>
      </c>
      <c r="HF419" s="67">
        <f t="shared" si="1603"/>
        <v>43650</v>
      </c>
      <c r="HG419" s="67">
        <f t="shared" si="1603"/>
        <v>43651</v>
      </c>
      <c r="HH419" s="67">
        <f t="shared" si="1603"/>
        <v>43652</v>
      </c>
      <c r="HI419" s="67">
        <f t="shared" si="1603"/>
        <v>43653</v>
      </c>
      <c r="HJ419" s="67">
        <f t="shared" si="1603"/>
        <v>43654</v>
      </c>
      <c r="HK419" s="67">
        <f t="shared" si="1603"/>
        <v>43655</v>
      </c>
      <c r="HL419" s="67">
        <f t="shared" si="1603"/>
        <v>43656</v>
      </c>
      <c r="HM419" s="67">
        <f t="shared" si="1603"/>
        <v>43657</v>
      </c>
      <c r="HN419" s="67">
        <f t="shared" si="1604"/>
        <v>43658</v>
      </c>
      <c r="HO419" s="67">
        <f t="shared" si="1604"/>
        <v>43659</v>
      </c>
      <c r="HP419" s="67">
        <f t="shared" si="1604"/>
        <v>43660</v>
      </c>
      <c r="HQ419" s="67">
        <f t="shared" si="1604"/>
        <v>43661</v>
      </c>
      <c r="HR419" s="67">
        <f t="shared" si="1604"/>
        <v>43662</v>
      </c>
      <c r="HS419" s="67">
        <f t="shared" si="1604"/>
        <v>43663</v>
      </c>
      <c r="HT419" s="67">
        <f t="shared" si="1604"/>
        <v>43664</v>
      </c>
      <c r="HU419" s="67">
        <f t="shared" si="1604"/>
        <v>43665</v>
      </c>
      <c r="HV419" s="67">
        <f t="shared" si="1604"/>
        <v>43666</v>
      </c>
      <c r="HW419" s="67">
        <f t="shared" si="1604"/>
        <v>43667</v>
      </c>
      <c r="HX419" s="67">
        <f t="shared" si="1604"/>
        <v>43668</v>
      </c>
      <c r="HY419" s="67">
        <f t="shared" si="1604"/>
        <v>43669</v>
      </c>
      <c r="HZ419" s="67">
        <f t="shared" si="1604"/>
        <v>43670</v>
      </c>
      <c r="IA419" s="67">
        <f t="shared" si="1604"/>
        <v>43671</v>
      </c>
      <c r="IB419" s="67">
        <f t="shared" si="1604"/>
        <v>43672</v>
      </c>
      <c r="IC419" s="67">
        <f t="shared" si="1604"/>
        <v>43673</v>
      </c>
      <c r="ID419" s="67">
        <f t="shared" si="1604"/>
        <v>43674</v>
      </c>
      <c r="IE419" s="67">
        <f t="shared" si="1604"/>
        <v>43675</v>
      </c>
      <c r="IF419" s="67">
        <f t="shared" si="1604"/>
        <v>43676</v>
      </c>
      <c r="IG419" s="67">
        <f t="shared" si="1604"/>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4"/>
        <v>43694</v>
      </c>
      <c r="IY419" s="67">
        <f t="shared" si="1604"/>
        <v>43695</v>
      </c>
      <c r="IZ419" s="67">
        <f t="shared" si="1604"/>
        <v>43696</v>
      </c>
      <c r="JA419" s="67">
        <f t="shared" si="1604"/>
        <v>43697</v>
      </c>
      <c r="JB419" s="67">
        <f t="shared" si="1604"/>
        <v>43698</v>
      </c>
      <c r="JC419" s="67">
        <f t="shared" si="1604"/>
        <v>43699</v>
      </c>
      <c r="JD419" s="67">
        <f t="shared" si="1604"/>
        <v>43700</v>
      </c>
      <c r="JE419" s="67">
        <f t="shared" si="1604"/>
        <v>43701</v>
      </c>
      <c r="JF419" s="67">
        <f t="shared" si="1604"/>
        <v>43702</v>
      </c>
      <c r="JG419" s="67">
        <f t="shared" si="1604"/>
        <v>43703</v>
      </c>
      <c r="JH419" s="67">
        <f t="shared" si="1604"/>
        <v>43704</v>
      </c>
      <c r="JI419" s="67">
        <f t="shared" si="1604"/>
        <v>43705</v>
      </c>
      <c r="JJ419" s="67">
        <f t="shared" si="1604"/>
        <v>43706</v>
      </c>
      <c r="JK419" s="67">
        <f t="shared" si="1604"/>
        <v>43707</v>
      </c>
      <c r="JL419" s="67">
        <f t="shared" si="1604"/>
        <v>43708</v>
      </c>
      <c r="JM419" s="67">
        <f t="shared" si="1604"/>
        <v>43709</v>
      </c>
      <c r="JN419" s="67">
        <f t="shared" si="1604"/>
        <v>43710</v>
      </c>
      <c r="JO419" s="67">
        <f t="shared" si="1604"/>
        <v>43711</v>
      </c>
      <c r="JP419" s="67">
        <f t="shared" si="1604"/>
        <v>43712</v>
      </c>
      <c r="JQ419" s="67">
        <f t="shared" si="1604"/>
        <v>43713</v>
      </c>
      <c r="JR419" s="67">
        <f t="shared" si="1604"/>
        <v>43714</v>
      </c>
      <c r="JS419" s="67">
        <f t="shared" si="1604"/>
        <v>43715</v>
      </c>
      <c r="JT419" s="67">
        <f t="shared" si="1604"/>
        <v>43716</v>
      </c>
      <c r="JU419" s="67">
        <f t="shared" si="1604"/>
        <v>43717</v>
      </c>
      <c r="JV419" s="67">
        <f t="shared" si="1604"/>
        <v>43718</v>
      </c>
      <c r="JW419" s="67">
        <f t="shared" si="1604"/>
        <v>43719</v>
      </c>
      <c r="JX419" s="67">
        <f t="shared" si="1604"/>
        <v>43720</v>
      </c>
      <c r="JY419" s="67">
        <f t="shared" si="1604"/>
        <v>43721</v>
      </c>
      <c r="JZ419" s="67">
        <f t="shared" si="1605"/>
        <v>43722</v>
      </c>
      <c r="KA419" s="67">
        <f t="shared" si="1605"/>
        <v>43723</v>
      </c>
      <c r="KB419" s="67">
        <f t="shared" si="1605"/>
        <v>43724</v>
      </c>
      <c r="KC419" s="67">
        <f t="shared" si="1605"/>
        <v>43725</v>
      </c>
      <c r="KD419" s="67">
        <f t="shared" si="1605"/>
        <v>43726</v>
      </c>
      <c r="KE419" s="67">
        <f t="shared" si="1605"/>
        <v>43727</v>
      </c>
      <c r="KF419" s="67">
        <f t="shared" si="1605"/>
        <v>43728</v>
      </c>
      <c r="KG419" s="67">
        <f t="shared" si="1605"/>
        <v>43729</v>
      </c>
      <c r="KH419" s="67">
        <f t="shared" si="1605"/>
        <v>43730</v>
      </c>
      <c r="KI419" s="67">
        <f t="shared" si="1605"/>
        <v>43731</v>
      </c>
      <c r="KJ419" s="67">
        <f t="shared" si="1605"/>
        <v>43732</v>
      </c>
      <c r="KK419" s="67">
        <f t="shared" si="1605"/>
        <v>43733</v>
      </c>
      <c r="KL419" s="67">
        <f t="shared" si="1605"/>
        <v>43734</v>
      </c>
      <c r="KM419" s="67">
        <f t="shared" si="1605"/>
        <v>43735</v>
      </c>
      <c r="KN419" s="67">
        <f t="shared" si="1605"/>
        <v>43736</v>
      </c>
      <c r="KO419" s="67">
        <f t="shared" si="1605"/>
        <v>43737</v>
      </c>
      <c r="KP419" s="67">
        <f t="shared" si="1605"/>
        <v>43738</v>
      </c>
      <c r="KQ419" s="67">
        <f t="shared" si="1605"/>
        <v>43739</v>
      </c>
      <c r="KR419" s="67">
        <f t="shared" si="1605"/>
        <v>43740</v>
      </c>
      <c r="KS419" s="67">
        <f t="shared" si="1605"/>
        <v>43741</v>
      </c>
      <c r="KT419" s="67">
        <f t="shared" si="1605"/>
        <v>43742</v>
      </c>
      <c r="KU419" s="67">
        <f t="shared" si="1605"/>
        <v>43743</v>
      </c>
      <c r="KV419" s="67">
        <f t="shared" si="1605"/>
        <v>43744</v>
      </c>
      <c r="KW419" s="67">
        <f t="shared" si="1605"/>
        <v>43745</v>
      </c>
      <c r="KX419" s="67">
        <f t="shared" si="1605"/>
        <v>43746</v>
      </c>
      <c r="KY419" s="67">
        <f t="shared" si="1605"/>
        <v>43747</v>
      </c>
      <c r="KZ419" s="67">
        <f t="shared" si="1605"/>
        <v>43748</v>
      </c>
      <c r="LA419" s="67">
        <f t="shared" si="1605"/>
        <v>43749</v>
      </c>
      <c r="LB419" s="67">
        <f t="shared" si="1605"/>
        <v>43750</v>
      </c>
      <c r="LC419" s="67">
        <f t="shared" si="1605"/>
        <v>43751</v>
      </c>
      <c r="LD419" s="67">
        <f t="shared" si="1605"/>
        <v>43752</v>
      </c>
      <c r="LE419" s="67">
        <f t="shared" si="1605"/>
        <v>43753</v>
      </c>
      <c r="LF419" s="67">
        <f t="shared" si="1605"/>
        <v>43754</v>
      </c>
      <c r="LG419" s="67">
        <f t="shared" si="1605"/>
        <v>43755</v>
      </c>
      <c r="LH419" s="67">
        <f t="shared" si="1605"/>
        <v>43756</v>
      </c>
      <c r="LI419" s="67">
        <f t="shared" si="1605"/>
        <v>43757</v>
      </c>
      <c r="LJ419" s="67">
        <f t="shared" si="1605"/>
        <v>43758</v>
      </c>
      <c r="LK419" s="67">
        <f t="shared" si="1605"/>
        <v>43759</v>
      </c>
      <c r="LL419" s="67">
        <f t="shared" si="1605"/>
        <v>43760</v>
      </c>
      <c r="LM419" s="67">
        <f t="shared" si="1605"/>
        <v>43761</v>
      </c>
      <c r="LN419" s="67">
        <f t="shared" si="1605"/>
        <v>43762</v>
      </c>
      <c r="LO419" s="67">
        <f t="shared" si="1605"/>
        <v>43763</v>
      </c>
      <c r="LP419" s="67">
        <f t="shared" si="1605"/>
        <v>43764</v>
      </c>
      <c r="LQ419" s="67">
        <f t="shared" si="1605"/>
        <v>43765</v>
      </c>
      <c r="LR419" s="67">
        <f t="shared" si="1605"/>
        <v>43766</v>
      </c>
      <c r="LS419" s="67">
        <f t="shared" si="1605"/>
        <v>43767</v>
      </c>
      <c r="LT419" s="67">
        <f t="shared" si="1605"/>
        <v>43768</v>
      </c>
      <c r="LU419" s="67">
        <f t="shared" si="1605"/>
        <v>43769</v>
      </c>
      <c r="LV419" s="67">
        <f t="shared" si="1605"/>
        <v>43770</v>
      </c>
      <c r="LW419" s="67">
        <f t="shared" si="1605"/>
        <v>43771</v>
      </c>
      <c r="LX419" s="67">
        <f t="shared" si="1605"/>
        <v>43772</v>
      </c>
      <c r="LY419" s="67">
        <f t="shared" si="1605"/>
        <v>43773</v>
      </c>
      <c r="LZ419" s="67">
        <f t="shared" si="1605"/>
        <v>43774</v>
      </c>
      <c r="MA419" s="67">
        <f t="shared" si="1605"/>
        <v>43775</v>
      </c>
      <c r="MB419" s="67">
        <f t="shared" si="1605"/>
        <v>43776</v>
      </c>
      <c r="MC419" s="67">
        <f t="shared" si="1605"/>
        <v>43777</v>
      </c>
      <c r="MD419" s="67">
        <f t="shared" si="1605"/>
        <v>43778</v>
      </c>
      <c r="ME419" s="67">
        <f t="shared" si="1605"/>
        <v>43779</v>
      </c>
      <c r="MF419" s="67">
        <f t="shared" si="1605"/>
        <v>43780</v>
      </c>
      <c r="MG419" s="67">
        <f t="shared" si="1605"/>
        <v>43781</v>
      </c>
      <c r="MH419" s="67">
        <f t="shared" si="1605"/>
        <v>43782</v>
      </c>
      <c r="MI419" s="67">
        <f t="shared" si="1605"/>
        <v>43783</v>
      </c>
      <c r="MJ419" s="67">
        <f t="shared" si="1605"/>
        <v>43784</v>
      </c>
      <c r="MK419" s="67">
        <f t="shared" si="1605"/>
        <v>43785</v>
      </c>
      <c r="ML419" s="67">
        <f t="shared" si="1606"/>
        <v>43786</v>
      </c>
      <c r="MM419" s="67">
        <f t="shared" si="1606"/>
        <v>43787</v>
      </c>
      <c r="MN419" s="67">
        <f t="shared" si="1606"/>
        <v>43788</v>
      </c>
      <c r="MO419" s="67">
        <f t="shared" si="1606"/>
        <v>43789</v>
      </c>
      <c r="MP419" s="67">
        <f t="shared" si="1606"/>
        <v>43790</v>
      </c>
      <c r="MQ419" s="67">
        <f t="shared" si="1606"/>
        <v>43791</v>
      </c>
      <c r="MR419" s="67">
        <f t="shared" si="1606"/>
        <v>43792</v>
      </c>
      <c r="MS419" s="67">
        <f t="shared" si="1606"/>
        <v>43793</v>
      </c>
      <c r="MT419" s="67">
        <f t="shared" si="1606"/>
        <v>43794</v>
      </c>
      <c r="MU419" s="67">
        <f t="shared" si="1606"/>
        <v>43795</v>
      </c>
      <c r="MV419" s="67">
        <f t="shared" si="1606"/>
        <v>43796</v>
      </c>
      <c r="MW419" s="67">
        <f t="shared" si="1606"/>
        <v>43797</v>
      </c>
      <c r="MX419" s="67">
        <f t="shared" si="1606"/>
        <v>43798</v>
      </c>
      <c r="MY419" s="67">
        <f t="shared" si="1606"/>
        <v>43799</v>
      </c>
      <c r="MZ419" s="67">
        <f t="shared" si="1606"/>
        <v>43800</v>
      </c>
      <c r="NA419" s="67">
        <f t="shared" si="1606"/>
        <v>43801</v>
      </c>
      <c r="NB419" s="67">
        <f t="shared" si="1606"/>
        <v>43802</v>
      </c>
      <c r="NC419" s="67">
        <f t="shared" si="1606"/>
        <v>43803</v>
      </c>
      <c r="ND419" s="67">
        <f t="shared" si="1606"/>
        <v>43804</v>
      </c>
      <c r="NE419" s="67">
        <f t="shared" si="1606"/>
        <v>43805</v>
      </c>
      <c r="NF419" s="67">
        <f t="shared" si="1606"/>
        <v>43806</v>
      </c>
      <c r="NG419" s="67">
        <f t="shared" si="1606"/>
        <v>43807</v>
      </c>
      <c r="NH419" s="67">
        <f t="shared" si="1606"/>
        <v>43808</v>
      </c>
      <c r="NI419" s="67">
        <f t="shared" si="1606"/>
        <v>43809</v>
      </c>
      <c r="NJ419" s="67">
        <f t="shared" si="1606"/>
        <v>43810</v>
      </c>
      <c r="NK419" s="67">
        <f t="shared" si="1606"/>
        <v>43811</v>
      </c>
      <c r="NL419" s="67">
        <f t="shared" si="1606"/>
        <v>43812</v>
      </c>
      <c r="NM419" s="67">
        <f t="shared" si="1606"/>
        <v>43813</v>
      </c>
      <c r="NN419" s="67">
        <f t="shared" si="1606"/>
        <v>43814</v>
      </c>
      <c r="NO419" s="67">
        <f t="shared" si="1606"/>
        <v>43815</v>
      </c>
      <c r="NP419" s="67">
        <f t="shared" si="1606"/>
        <v>43816</v>
      </c>
      <c r="NQ419" s="67">
        <f t="shared" si="1606"/>
        <v>43817</v>
      </c>
      <c r="NR419" s="67">
        <f t="shared" si="1606"/>
        <v>43818</v>
      </c>
      <c r="NS419" s="67">
        <f t="shared" si="1606"/>
        <v>43819</v>
      </c>
      <c r="NT419" s="67">
        <f t="shared" si="1606"/>
        <v>43820</v>
      </c>
      <c r="NU419" s="67">
        <f t="shared" si="1606"/>
        <v>43821</v>
      </c>
      <c r="NV419" s="67">
        <f t="shared" si="1606"/>
        <v>43822</v>
      </c>
      <c r="NW419" s="67">
        <f t="shared" si="1606"/>
        <v>43823</v>
      </c>
      <c r="NX419" s="67">
        <f t="shared" si="1606"/>
        <v>43824</v>
      </c>
      <c r="NY419" s="67">
        <f t="shared" si="1606"/>
        <v>43825</v>
      </c>
      <c r="NZ419" s="67">
        <f t="shared" si="1606"/>
        <v>43826</v>
      </c>
      <c r="OA419" s="67">
        <f t="shared" si="1606"/>
        <v>43827</v>
      </c>
      <c r="OB419" s="67">
        <f t="shared" si="1606"/>
        <v>43828</v>
      </c>
      <c r="OC419" s="67">
        <f t="shared" si="1606"/>
        <v>43829</v>
      </c>
      <c r="OD419" s="67">
        <f t="shared" si="1606"/>
        <v>43830</v>
      </c>
      <c r="OE419" s="179"/>
      <c r="OF419" s="199">
        <f t="shared" si="1607"/>
        <v>0</v>
      </c>
      <c r="OG419" s="28">
        <f t="shared" si="1608"/>
        <v>0</v>
      </c>
      <c r="OH419" s="198">
        <f>D419-OF419</f>
        <v>0</v>
      </c>
      <c r="OI419" s="29">
        <f>G419-OG419</f>
        <v>0</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28" customHeight="1" x14ac:dyDescent="0.25">
      <c r="A420" s="160" t="s">
        <v>250</v>
      </c>
      <c r="B420" s="162" t="s">
        <v>251</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2.5" x14ac:dyDescent="0.25">
      <c r="A421" s="138" t="s">
        <v>252</v>
      </c>
      <c r="B421" s="196"/>
      <c r="C421" s="139" t="s">
        <v>76</v>
      </c>
      <c r="D421" s="186">
        <v>0</v>
      </c>
      <c r="E421" s="30">
        <f>D421*1.1</f>
        <v>0</v>
      </c>
      <c r="F421" s="267"/>
      <c r="G421" s="27">
        <f t="shared" ref="G421" si="1609">ROUND(ROUND(D421,3)*$F421,2)</f>
        <v>0</v>
      </c>
      <c r="H421" s="85">
        <f t="shared" ref="H421" si="1610">ROUND(ROUND(E421,3)*$F421,2)</f>
        <v>0</v>
      </c>
      <c r="I421" s="102"/>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79"/>
      <c r="OF421" s="199">
        <f t="shared" ref="OF421" si="1635">OK421+OM421+OO421+OQ421+OS421+OU421+OW421</f>
        <v>0</v>
      </c>
      <c r="OG421" s="28">
        <f t="shared" ref="OG421" si="1636">OL421+ON421+OP421+OR421+OT421+OV421+OX421</f>
        <v>0</v>
      </c>
      <c r="OH421" s="198">
        <f>D421-OF421</f>
        <v>0</v>
      </c>
      <c r="OI421" s="29">
        <f>G421-OG421</f>
        <v>0</v>
      </c>
      <c r="OJ421" s="92"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s="63" customFormat="1" ht="13" hidden="1" outlineLevel="1" x14ac:dyDescent="0.25">
      <c r="A422" s="143"/>
      <c r="B422" s="141"/>
      <c r="C422" s="142"/>
      <c r="D422" s="78"/>
      <c r="E422" s="78"/>
      <c r="F422" s="216"/>
      <c r="G422" s="69"/>
      <c r="H422" s="86"/>
      <c r="I422" s="94">
        <f>B421</f>
        <v>0</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s="63" customFormat="1" ht="13" hidden="1" outlineLevel="2" x14ac:dyDescent="0.25">
      <c r="A423" s="143"/>
      <c r="B423" s="141"/>
      <c r="C423" s="142"/>
      <c r="D423" s="78"/>
      <c r="E423" s="78"/>
      <c r="F423" s="216"/>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3" hidden="1" outlineLevel="2" x14ac:dyDescent="0.25">
      <c r="A424" s="143"/>
      <c r="B424" s="141"/>
      <c r="C424" s="142"/>
      <c r="D424" s="78"/>
      <c r="E424" s="78"/>
      <c r="F424" s="216"/>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ht="12.5" collapsed="1" x14ac:dyDescent="0.25">
      <c r="A425" s="138" t="s">
        <v>253</v>
      </c>
      <c r="B425" s="196"/>
      <c r="C425" s="139" t="s">
        <v>76</v>
      </c>
      <c r="D425" s="186">
        <v>0</v>
      </c>
      <c r="E425" s="30">
        <f>D425*1.1</f>
        <v>0</v>
      </c>
      <c r="F425" s="267"/>
      <c r="G425" s="27">
        <f t="shared" ref="G425" si="1637">ROUND(ROUND(D425,3)*$F425,2)</f>
        <v>0</v>
      </c>
      <c r="H425" s="85">
        <f t="shared" ref="H425" si="1638">ROUND(ROUND(E425,3)*$F425,2)</f>
        <v>0</v>
      </c>
      <c r="I425" s="102"/>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79"/>
      <c r="OF425" s="199">
        <f t="shared" ref="OF425" si="1639">OK425+OM425+OO425+OQ425+OS425+OU425+OW425</f>
        <v>0</v>
      </c>
      <c r="OG425" s="28">
        <f t="shared" ref="OG425" si="1640">OL425+ON425+OP425+OR425+OT425+OV425+OX425</f>
        <v>0</v>
      </c>
      <c r="OH425" s="198">
        <f>D425-OF425</f>
        <v>0</v>
      </c>
      <c r="OI425" s="29">
        <f>G425-OG425</f>
        <v>0</v>
      </c>
      <c r="OJ425" s="92"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s="63" customFormat="1" ht="13" hidden="1" outlineLevel="1" x14ac:dyDescent="0.25">
      <c r="A426" s="143"/>
      <c r="B426" s="141"/>
      <c r="C426" s="142"/>
      <c r="D426" s="78"/>
      <c r="E426" s="78"/>
      <c r="F426" s="216"/>
      <c r="G426" s="69"/>
      <c r="H426" s="86"/>
      <c r="I426" s="94">
        <f>B425</f>
        <v>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3" hidden="1" outlineLevel="2" x14ac:dyDescent="0.25">
      <c r="A427" s="143"/>
      <c r="B427" s="141"/>
      <c r="C427" s="142"/>
      <c r="D427" s="78"/>
      <c r="E427" s="78"/>
      <c r="F427" s="216"/>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s="63" customFormat="1" ht="13" hidden="1" outlineLevel="2" x14ac:dyDescent="0.25">
      <c r="A428" s="143"/>
      <c r="B428" s="141"/>
      <c r="C428" s="142"/>
      <c r="D428" s="78"/>
      <c r="E428" s="78"/>
      <c r="F428" s="216"/>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ht="12.5" collapsed="1" x14ac:dyDescent="0.25">
      <c r="A429" s="138" t="s">
        <v>254</v>
      </c>
      <c r="B429" s="196"/>
      <c r="C429" s="139" t="s">
        <v>76</v>
      </c>
      <c r="D429" s="186">
        <v>0</v>
      </c>
      <c r="E429" s="30">
        <f>D429*1.1</f>
        <v>0</v>
      </c>
      <c r="F429" s="267"/>
      <c r="G429" s="27">
        <f t="shared" ref="G429" si="1641">ROUND(ROUND(D429,3)*$F429,2)</f>
        <v>0</v>
      </c>
      <c r="H429" s="85">
        <f t="shared" ref="H429" si="1642">ROUND(ROUND(E429,3)*$F429,2)</f>
        <v>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SUM(K429,M429,O429,Q429,S429,U429,W429)</f>
        <v>0</v>
      </c>
      <c r="Z429" s="69">
        <f>SUM(L429,N429,P429,R429,T429,V429,X429)</f>
        <v>0</v>
      </c>
      <c r="AA429" s="71">
        <f>MIN(AA430:AA432)</f>
        <v>0</v>
      </c>
      <c r="AB429" s="72">
        <f>AC429-AA429</f>
        <v>0</v>
      </c>
      <c r="AC429" s="71">
        <f>MAX(AC430:AC432)</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79"/>
      <c r="OF429" s="199">
        <f t="shared" ref="OF429" si="1643">OK429+OM429+OO429+OQ429+OS429+OU429+OW429</f>
        <v>0</v>
      </c>
      <c r="OG429" s="28">
        <f t="shared" ref="OG429" si="1644">OL429+ON429+OP429+OR429+OT429+OV429+OX429</f>
        <v>0</v>
      </c>
      <c r="OH429" s="198">
        <f>D429-OF429</f>
        <v>0</v>
      </c>
      <c r="OI429" s="29">
        <f>G429-OG429</f>
        <v>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s="63" customFormat="1" ht="13" hidden="1" outlineLevel="1" x14ac:dyDescent="0.25">
      <c r="A430" s="143"/>
      <c r="B430" s="141"/>
      <c r="C430" s="142"/>
      <c r="D430" s="78"/>
      <c r="E430" s="78"/>
      <c r="F430" s="216"/>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s="63" customFormat="1" ht="13" hidden="1" outlineLevel="2" x14ac:dyDescent="0.25">
      <c r="A431" s="143"/>
      <c r="B431" s="141"/>
      <c r="C431" s="142"/>
      <c r="D431" s="78"/>
      <c r="E431" s="78"/>
      <c r="F431" s="216"/>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79"/>
      <c r="OF431" s="28"/>
      <c r="OG431" s="28"/>
      <c r="OH431" s="29"/>
      <c r="OI431" s="29"/>
      <c r="OJ431" s="92"/>
      <c r="OK431" s="29"/>
      <c r="OL431" s="29"/>
      <c r="OM431" s="29"/>
      <c r="ON431" s="29"/>
      <c r="OO431" s="28"/>
      <c r="OP431" s="29"/>
      <c r="OQ431" s="28"/>
      <c r="OR431" s="29"/>
      <c r="OS431" s="28"/>
      <c r="OT431" s="29"/>
      <c r="OU431" s="28"/>
      <c r="OV431" s="29"/>
      <c r="OW431" s="28"/>
      <c r="OX431" s="29"/>
      <c r="OY431" s="179"/>
    </row>
    <row r="432" spans="1:415" s="63" customFormat="1" ht="13" hidden="1" outlineLevel="2" x14ac:dyDescent="0.25">
      <c r="A432" s="143"/>
      <c r="B432" s="141"/>
      <c r="C432" s="142"/>
      <c r="D432" s="78"/>
      <c r="E432" s="78"/>
      <c r="F432" s="216"/>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ht="13" collapsed="1" x14ac:dyDescent="0.25">
      <c r="A433" s="232" t="s">
        <v>255</v>
      </c>
      <c r="B433" s="162" t="s">
        <v>256</v>
      </c>
      <c r="C433" s="161"/>
      <c r="D433" s="176"/>
      <c r="E433" s="176"/>
      <c r="F433" s="151"/>
      <c r="G433" s="176"/>
      <c r="H433" s="177"/>
      <c r="I433" s="157"/>
      <c r="J433" s="154"/>
      <c r="K433" s="158"/>
      <c r="L433" s="158"/>
      <c r="M433" s="158"/>
      <c r="N433" s="158"/>
      <c r="O433" s="158"/>
      <c r="P433" s="158"/>
      <c r="Q433" s="158"/>
      <c r="R433" s="158"/>
      <c r="S433" s="158"/>
      <c r="T433" s="158"/>
      <c r="U433" s="158"/>
      <c r="V433" s="158"/>
      <c r="W433" s="158"/>
      <c r="X433" s="158"/>
      <c r="Y433" s="158"/>
      <c r="Z433" s="158"/>
      <c r="AA433" s="159"/>
      <c r="AB433" s="158"/>
      <c r="AC433" s="159"/>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9"/>
      <c r="OF433" s="154"/>
      <c r="OG433" s="154"/>
      <c r="OH433" s="154"/>
      <c r="OI433" s="154"/>
      <c r="OJ433" s="183"/>
      <c r="OK433" s="154"/>
      <c r="OL433" s="154"/>
      <c r="OM433" s="154"/>
      <c r="ON433" s="154"/>
      <c r="OO433" s="154"/>
      <c r="OP433" s="154"/>
      <c r="OQ433" s="154"/>
      <c r="OR433" s="154"/>
      <c r="OS433" s="154"/>
      <c r="OT433" s="154"/>
      <c r="OU433" s="154"/>
      <c r="OV433" s="154"/>
      <c r="OW433" s="154"/>
      <c r="OX433" s="154"/>
      <c r="OY433" s="179"/>
    </row>
    <row r="434" spans="1:415" ht="12.5" x14ac:dyDescent="0.25">
      <c r="A434" s="226" t="s">
        <v>257</v>
      </c>
      <c r="B434" s="233" t="s">
        <v>98</v>
      </c>
      <c r="C434" s="139" t="s">
        <v>76</v>
      </c>
      <c r="D434" s="186">
        <v>0</v>
      </c>
      <c r="E434" s="30">
        <f>D434*1.1</f>
        <v>0</v>
      </c>
      <c r="F434" s="267"/>
      <c r="G434" s="27">
        <f t="shared" ref="G434" si="1645">ROUND(ROUND(D434,3)*$F434,2)</f>
        <v>0</v>
      </c>
      <c r="H434" s="85">
        <f t="shared" ref="H434" si="1646">ROUND(ROUND(E434,3)*$F434,2)</f>
        <v>0</v>
      </c>
      <c r="I434" s="102"/>
      <c r="J434" s="69" t="str">
        <f>C434</f>
        <v>km</v>
      </c>
      <c r="K434" s="197"/>
      <c r="L434" s="69">
        <f>K434*$F434</f>
        <v>0</v>
      </c>
      <c r="M434" s="197"/>
      <c r="N434" s="69">
        <f>M434*$F434</f>
        <v>0</v>
      </c>
      <c r="O434" s="197"/>
      <c r="P434" s="69">
        <f>O434*$F434</f>
        <v>0</v>
      </c>
      <c r="Q434" s="197"/>
      <c r="R434" s="69">
        <f>Q434*$F434</f>
        <v>0</v>
      </c>
      <c r="S434" s="197"/>
      <c r="T434" s="69">
        <f>S434*$F434</f>
        <v>0</v>
      </c>
      <c r="U434" s="197"/>
      <c r="V434" s="69">
        <f>U434*$F434</f>
        <v>0</v>
      </c>
      <c r="W434" s="197"/>
      <c r="X434" s="69">
        <f>W434*$F434</f>
        <v>0</v>
      </c>
      <c r="Y434" s="200">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79"/>
      <c r="OF434" s="199">
        <f t="shared" ref="OF434" si="1670">OK434+OM434+OO434+OQ434+OS434+OU434+OW434</f>
        <v>0</v>
      </c>
      <c r="OG434" s="28">
        <f t="shared" ref="OG434" si="1671">OL434+ON434+OP434+OR434+OT434+OV434+OX434</f>
        <v>0</v>
      </c>
      <c r="OH434" s="198">
        <f>D434-OF434</f>
        <v>0</v>
      </c>
      <c r="OI434" s="29">
        <f>G434-OG434</f>
        <v>0</v>
      </c>
      <c r="OJ434" s="92" t="str">
        <f>J434</f>
        <v>km</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79"/>
    </row>
    <row r="435" spans="1:415" s="63" customFormat="1" ht="13" hidden="1" outlineLevel="1" x14ac:dyDescent="0.25">
      <c r="A435" s="108"/>
      <c r="B435" s="228"/>
      <c r="C435" s="142"/>
      <c r="D435" s="78"/>
      <c r="E435" s="78"/>
      <c r="F435" s="216"/>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s="63" customFormat="1" ht="13" hidden="1" outlineLevel="2" x14ac:dyDescent="0.25">
      <c r="A436" s="108"/>
      <c r="B436" s="228"/>
      <c r="C436" s="142"/>
      <c r="D436" s="78"/>
      <c r="E436" s="78"/>
      <c r="F436" s="216"/>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3" customFormat="1" ht="13" hidden="1" outlineLevel="2" x14ac:dyDescent="0.25">
      <c r="A437" s="108"/>
      <c r="B437" s="228"/>
      <c r="C437" s="142"/>
      <c r="D437" s="78"/>
      <c r="E437" s="78"/>
      <c r="F437" s="216"/>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ht="12.5" collapsed="1" x14ac:dyDescent="0.25">
      <c r="A438" s="226" t="s">
        <v>258</v>
      </c>
      <c r="B438" s="233" t="s">
        <v>98</v>
      </c>
      <c r="C438" s="139" t="s">
        <v>76</v>
      </c>
      <c r="D438" s="186">
        <v>0</v>
      </c>
      <c r="E438" s="30">
        <f>D438*1.1</f>
        <v>0</v>
      </c>
      <c r="F438" s="267"/>
      <c r="G438" s="27">
        <f t="shared" ref="G438" si="1672">ROUND(ROUND(D438,3)*$F438,2)</f>
        <v>0</v>
      </c>
      <c r="H438" s="85">
        <f t="shared" ref="H438" si="1673">ROUND(ROUND(E438,3)*$F438,2)</f>
        <v>0</v>
      </c>
      <c r="I438" s="102"/>
      <c r="J438" s="69" t="str">
        <f>C438</f>
        <v>km</v>
      </c>
      <c r="K438" s="197"/>
      <c r="L438" s="69">
        <f>K438*$F438</f>
        <v>0</v>
      </c>
      <c r="M438" s="197"/>
      <c r="N438" s="69">
        <f>M438*$F438</f>
        <v>0</v>
      </c>
      <c r="O438" s="197"/>
      <c r="P438" s="69">
        <f>O438*$F438</f>
        <v>0</v>
      </c>
      <c r="Q438" s="197"/>
      <c r="R438" s="69">
        <f>Q438*$F438</f>
        <v>0</v>
      </c>
      <c r="S438" s="197"/>
      <c r="T438" s="69">
        <f>S438*$F438</f>
        <v>0</v>
      </c>
      <c r="U438" s="197"/>
      <c r="V438" s="69">
        <f>U438*$F438</f>
        <v>0</v>
      </c>
      <c r="W438" s="197"/>
      <c r="X438" s="69">
        <f>W438*$F438</f>
        <v>0</v>
      </c>
      <c r="Y438" s="200">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79"/>
      <c r="OF438" s="199">
        <f t="shared" ref="OF438" si="1674">OK438+OM438+OO438+OQ438+OS438+OU438+OW438</f>
        <v>0</v>
      </c>
      <c r="OG438" s="28">
        <f t="shared" ref="OG438" si="1675">OL438+ON438+OP438+OR438+OT438+OV438+OX438</f>
        <v>0</v>
      </c>
      <c r="OH438" s="198">
        <f>D438-OF438</f>
        <v>0</v>
      </c>
      <c r="OI438" s="29">
        <f>G438-OG438</f>
        <v>0</v>
      </c>
      <c r="OJ438" s="92" t="str">
        <f>J438</f>
        <v>km</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79"/>
    </row>
    <row r="439" spans="1:415" s="63" customFormat="1" ht="13" hidden="1" outlineLevel="1" x14ac:dyDescent="0.25">
      <c r="A439" s="108"/>
      <c r="B439" s="228"/>
      <c r="C439" s="142"/>
      <c r="D439" s="78"/>
      <c r="E439" s="78"/>
      <c r="F439" s="216"/>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s="63" customFormat="1" ht="13" hidden="1" outlineLevel="2" x14ac:dyDescent="0.25">
      <c r="A440" s="108"/>
      <c r="B440" s="228"/>
      <c r="C440" s="142"/>
      <c r="D440" s="78"/>
      <c r="E440" s="78"/>
      <c r="F440" s="216"/>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3" customFormat="1" ht="13" hidden="1" outlineLevel="2" x14ac:dyDescent="0.25">
      <c r="A441" s="108"/>
      <c r="B441" s="228"/>
      <c r="C441" s="142"/>
      <c r="D441" s="78"/>
      <c r="E441" s="78"/>
      <c r="F441" s="216"/>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ht="12.5" collapsed="1" x14ac:dyDescent="0.25">
      <c r="A442" s="226" t="s">
        <v>259</v>
      </c>
      <c r="B442" s="233" t="s">
        <v>98</v>
      </c>
      <c r="C442" s="139" t="s">
        <v>76</v>
      </c>
      <c r="D442" s="186">
        <v>0</v>
      </c>
      <c r="E442" s="30">
        <f>D442*1.1</f>
        <v>0</v>
      </c>
      <c r="F442" s="267"/>
      <c r="G442" s="27">
        <f t="shared" ref="G442" si="1676">ROUND(ROUND(D442,3)*$F442,2)</f>
        <v>0</v>
      </c>
      <c r="H442" s="85">
        <f t="shared" ref="H442" si="1677">ROUND(ROUND(E442,3)*$F442,2)</f>
        <v>0</v>
      </c>
      <c r="I442" s="102"/>
      <c r="J442" s="69" t="str">
        <f>C442</f>
        <v>km</v>
      </c>
      <c r="K442" s="197"/>
      <c r="L442" s="69">
        <f>K442*$F442</f>
        <v>0</v>
      </c>
      <c r="M442" s="197"/>
      <c r="N442" s="69">
        <f>M442*$F442</f>
        <v>0</v>
      </c>
      <c r="O442" s="197"/>
      <c r="P442" s="69">
        <f>O442*$F442</f>
        <v>0</v>
      </c>
      <c r="Q442" s="197"/>
      <c r="R442" s="69">
        <f>Q442*$F442</f>
        <v>0</v>
      </c>
      <c r="S442" s="197"/>
      <c r="T442" s="69">
        <f>S442*$F442</f>
        <v>0</v>
      </c>
      <c r="U442" s="197"/>
      <c r="V442" s="69">
        <f>U442*$F442</f>
        <v>0</v>
      </c>
      <c r="W442" s="197"/>
      <c r="X442" s="69">
        <f>W442*$F442</f>
        <v>0</v>
      </c>
      <c r="Y442" s="200">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79"/>
      <c r="OF442" s="199">
        <f t="shared" ref="OF442" si="1678">OK442+OM442+OO442+OQ442+OS442+OU442+OW442</f>
        <v>0</v>
      </c>
      <c r="OG442" s="28">
        <f t="shared" ref="OG442" si="1679">OL442+ON442+OP442+OR442+OT442+OV442+OX442</f>
        <v>0</v>
      </c>
      <c r="OH442" s="198">
        <f>D442-OF442</f>
        <v>0</v>
      </c>
      <c r="OI442" s="29">
        <f>G442-OG442</f>
        <v>0</v>
      </c>
      <c r="OJ442" s="92" t="str">
        <f>J442</f>
        <v>km</v>
      </c>
      <c r="OK442" s="217"/>
      <c r="OL442" s="29">
        <f>OK442*F442</f>
        <v>0</v>
      </c>
      <c r="OM442" s="217"/>
      <c r="ON442" s="29">
        <f>OM442*F442</f>
        <v>0</v>
      </c>
      <c r="OO442" s="218"/>
      <c r="OP442" s="29">
        <f>OO442*F442</f>
        <v>0</v>
      </c>
      <c r="OQ442" s="218"/>
      <c r="OR442" s="29">
        <f>OQ442*F442</f>
        <v>0</v>
      </c>
      <c r="OS442" s="218"/>
      <c r="OT442" s="29">
        <f>OS442*F442</f>
        <v>0</v>
      </c>
      <c r="OU442" s="218"/>
      <c r="OV442" s="29">
        <f>OU442*F442</f>
        <v>0</v>
      </c>
      <c r="OW442" s="218"/>
      <c r="OX442" s="29">
        <f>OW442*F442</f>
        <v>0</v>
      </c>
      <c r="OY442" s="179"/>
    </row>
    <row r="443" spans="1:415" s="63" customFormat="1" ht="13" hidden="1" outlineLevel="1" x14ac:dyDescent="0.25">
      <c r="A443" s="108"/>
      <c r="B443" s="228"/>
      <c r="C443" s="142"/>
      <c r="D443" s="78"/>
      <c r="E443" s="78"/>
      <c r="F443" s="216"/>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s="63" customFormat="1" ht="13" hidden="1" outlineLevel="2" x14ac:dyDescent="0.25">
      <c r="A444" s="108"/>
      <c r="B444" s="228"/>
      <c r="C444" s="142"/>
      <c r="D444" s="78"/>
      <c r="E444" s="78"/>
      <c r="F444" s="216"/>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s="63" customFormat="1" ht="13" hidden="1" outlineLevel="2" x14ac:dyDescent="0.25">
      <c r="A445" s="108"/>
      <c r="B445" s="228"/>
      <c r="C445" s="142"/>
      <c r="D445" s="78"/>
      <c r="E445" s="78"/>
      <c r="F445" s="216"/>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79"/>
      <c r="OF445" s="28"/>
      <c r="OG445" s="28"/>
      <c r="OH445" s="29"/>
      <c r="OI445" s="29"/>
      <c r="OJ445" s="92"/>
      <c r="OK445" s="29"/>
      <c r="OL445" s="29"/>
      <c r="OM445" s="29"/>
      <c r="ON445" s="29"/>
      <c r="OO445" s="28"/>
      <c r="OP445" s="29"/>
      <c r="OQ445" s="28"/>
      <c r="OR445" s="29"/>
      <c r="OS445" s="28"/>
      <c r="OT445" s="29"/>
      <c r="OU445" s="28"/>
      <c r="OV445" s="29"/>
      <c r="OW445" s="28"/>
      <c r="OX445" s="29"/>
      <c r="OY445" s="179"/>
    </row>
    <row r="446" spans="1:415" ht="12.5" collapsed="1" x14ac:dyDescent="0.25">
      <c r="A446" s="226" t="s">
        <v>260</v>
      </c>
      <c r="B446" s="233"/>
      <c r="C446" s="139" t="s">
        <v>76</v>
      </c>
      <c r="D446" s="186">
        <v>0</v>
      </c>
      <c r="E446" s="30">
        <f>D446*1.1</f>
        <v>0</v>
      </c>
      <c r="F446" s="267"/>
      <c r="G446" s="27">
        <f t="shared" ref="G446" si="1680">ROUND(ROUND(D446,3)*$F446,2)</f>
        <v>0</v>
      </c>
      <c r="H446" s="85">
        <f t="shared" ref="H446" si="1681">ROUND(ROUND(E446,3)*$F446,2)</f>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79"/>
      <c r="OF446" s="199">
        <f t="shared" ref="OF446" si="1682">OK446+OM446+OO446+OQ446+OS446+OU446+OW446</f>
        <v>0</v>
      </c>
      <c r="OG446" s="28">
        <f t="shared" ref="OG446" si="1683">OL446+ON446+OP446+OR446+OT446+OV446+OX446</f>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3" hidden="1" outlineLevel="1" x14ac:dyDescent="0.25">
      <c r="A447" s="108"/>
      <c r="B447" s="228"/>
      <c r="C447" s="142"/>
      <c r="D447" s="78"/>
      <c r="E447" s="78"/>
      <c r="F447" s="216"/>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3" customFormat="1" ht="13" hidden="1" outlineLevel="2" x14ac:dyDescent="0.25">
      <c r="A448" s="108"/>
      <c r="B448" s="228"/>
      <c r="C448" s="142"/>
      <c r="D448" s="78"/>
      <c r="E448" s="78"/>
      <c r="F448" s="216"/>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3" customFormat="1" ht="13" hidden="1" outlineLevel="2" x14ac:dyDescent="0.25">
      <c r="A449" s="108"/>
      <c r="B449" s="228"/>
      <c r="C449" s="142"/>
      <c r="D449" s="78"/>
      <c r="E449" s="78"/>
      <c r="F449" s="216"/>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3" collapsed="1" x14ac:dyDescent="0.25">
      <c r="A450" s="232" t="s">
        <v>261</v>
      </c>
      <c r="B450" s="162" t="s">
        <v>262</v>
      </c>
      <c r="C450" s="161"/>
      <c r="D450" s="176"/>
      <c r="E450" s="176"/>
      <c r="F450" s="151"/>
      <c r="G450" s="176"/>
      <c r="H450" s="177"/>
      <c r="I450" s="157"/>
      <c r="J450" s="154"/>
      <c r="K450" s="158"/>
      <c r="L450" s="158"/>
      <c r="M450" s="158"/>
      <c r="N450" s="158"/>
      <c r="O450" s="158"/>
      <c r="P450" s="158"/>
      <c r="Q450" s="158"/>
      <c r="R450" s="158"/>
      <c r="S450" s="158"/>
      <c r="T450" s="158"/>
      <c r="U450" s="158"/>
      <c r="V450" s="158"/>
      <c r="W450" s="158"/>
      <c r="X450" s="158"/>
      <c r="Y450" s="158"/>
      <c r="Z450" s="158"/>
      <c r="AA450" s="159"/>
      <c r="AB450" s="158"/>
      <c r="AC450" s="159"/>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9"/>
      <c r="OF450" s="154"/>
      <c r="OG450" s="154"/>
      <c r="OH450" s="154"/>
      <c r="OI450" s="154"/>
      <c r="OJ450" s="183"/>
      <c r="OK450" s="154"/>
      <c r="OL450" s="154"/>
      <c r="OM450" s="154"/>
      <c r="ON450" s="154"/>
      <c r="OO450" s="154"/>
      <c r="OP450" s="154"/>
      <c r="OQ450" s="154"/>
      <c r="OR450" s="154"/>
      <c r="OS450" s="154"/>
      <c r="OT450" s="154"/>
      <c r="OU450" s="154"/>
      <c r="OV450" s="154"/>
      <c r="OW450" s="154"/>
      <c r="OX450" s="154"/>
      <c r="OY450" s="179"/>
    </row>
    <row r="451" spans="1:415" ht="12.5" x14ac:dyDescent="0.25">
      <c r="A451" s="226" t="s">
        <v>263</v>
      </c>
      <c r="B451" s="233" t="s">
        <v>98</v>
      </c>
      <c r="C451" s="139" t="s">
        <v>76</v>
      </c>
      <c r="D451" s="186">
        <v>0</v>
      </c>
      <c r="E451" s="30">
        <f>D451*11</f>
        <v>0</v>
      </c>
      <c r="F451" s="267"/>
      <c r="G451" s="27">
        <f t="shared" ref="G451:G454" si="1696">ROUND(ROUND(D451,3)*$F451,2)</f>
        <v>0</v>
      </c>
      <c r="H451" s="85">
        <f t="shared" ref="H451:H454" si="1697">ROUND(ROUND(E451,3)*$F451,2)</f>
        <v>0</v>
      </c>
      <c r="I451" s="102"/>
      <c r="J451" s="69" t="str">
        <f>C451</f>
        <v>km</v>
      </c>
      <c r="K451" s="197"/>
      <c r="L451" s="69">
        <f>K451*$F451</f>
        <v>0</v>
      </c>
      <c r="M451" s="197"/>
      <c r="N451" s="69">
        <f>M451*$F451</f>
        <v>0</v>
      </c>
      <c r="O451" s="197"/>
      <c r="P451" s="69">
        <f>O451*$F451</f>
        <v>0</v>
      </c>
      <c r="Q451" s="197"/>
      <c r="R451" s="69">
        <f>Q451*$F451</f>
        <v>0</v>
      </c>
      <c r="S451" s="197"/>
      <c r="T451" s="69">
        <f>S451*$F451</f>
        <v>0</v>
      </c>
      <c r="U451" s="197"/>
      <c r="V451" s="69">
        <f>U451*$F451</f>
        <v>0</v>
      </c>
      <c r="W451" s="197"/>
      <c r="X451" s="69">
        <f>W451*$F451</f>
        <v>0</v>
      </c>
      <c r="Y451" s="200">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79"/>
      <c r="OF451" s="199">
        <f t="shared" ref="OF451:OF454" si="1709">OK451+OM451+OO451+OQ451+OS451+OU451+OW451</f>
        <v>0</v>
      </c>
      <c r="OG451" s="28">
        <f t="shared" ref="OG451:OG454" si="1710">OL451+ON451+OP451+OR451+OT451+OV451+OX451</f>
        <v>0</v>
      </c>
      <c r="OH451" s="198">
        <f>D451-OF451</f>
        <v>0</v>
      </c>
      <c r="OI451" s="29">
        <f>G451-OG451</f>
        <v>0</v>
      </c>
      <c r="OJ451" s="92" t="str">
        <f>J451</f>
        <v>km</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79"/>
    </row>
    <row r="452" spans="1:415" ht="12.5" collapsed="1" x14ac:dyDescent="0.25">
      <c r="A452" s="226" t="s">
        <v>264</v>
      </c>
      <c r="B452" s="233" t="s">
        <v>98</v>
      </c>
      <c r="C452" s="139" t="s">
        <v>76</v>
      </c>
      <c r="D452" s="186">
        <v>0</v>
      </c>
      <c r="E452" s="30">
        <f>D452*11</f>
        <v>0</v>
      </c>
      <c r="F452" s="267"/>
      <c r="G452" s="27">
        <f t="shared" si="1696"/>
        <v>0</v>
      </c>
      <c r="H452" s="85">
        <f t="shared" si="1697"/>
        <v>0</v>
      </c>
      <c r="I452" s="102"/>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79"/>
      <c r="OF452" s="199">
        <f t="shared" si="1709"/>
        <v>0</v>
      </c>
      <c r="OG452" s="28">
        <f t="shared" si="1710"/>
        <v>0</v>
      </c>
      <c r="OH452" s="198">
        <f>D452-OF452</f>
        <v>0</v>
      </c>
      <c r="OI452" s="29">
        <f>G452-OG452</f>
        <v>0</v>
      </c>
      <c r="OJ452" s="92"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ht="12.5" collapsed="1" x14ac:dyDescent="0.25">
      <c r="A453" s="226" t="s">
        <v>265</v>
      </c>
      <c r="B453" s="233" t="s">
        <v>98</v>
      </c>
      <c r="C453" s="139" t="s">
        <v>76</v>
      </c>
      <c r="D453" s="186">
        <v>0</v>
      </c>
      <c r="E453" s="30">
        <f>D453*11</f>
        <v>0</v>
      </c>
      <c r="F453" s="267"/>
      <c r="G453" s="27">
        <f t="shared" si="1696"/>
        <v>0</v>
      </c>
      <c r="H453" s="85">
        <f t="shared" si="1697"/>
        <v>0</v>
      </c>
      <c r="I453" s="102"/>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79"/>
      <c r="OF453" s="199">
        <f t="shared" si="1709"/>
        <v>0</v>
      </c>
      <c r="OG453" s="28">
        <f t="shared" si="1710"/>
        <v>0</v>
      </c>
      <c r="OH453" s="198">
        <f>D453-OF453</f>
        <v>0</v>
      </c>
      <c r="OI453" s="29">
        <f>G453-OG453</f>
        <v>0</v>
      </c>
      <c r="OJ453" s="92"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ht="12.5" collapsed="1" x14ac:dyDescent="0.25">
      <c r="A454" s="226" t="s">
        <v>266</v>
      </c>
      <c r="B454" s="233"/>
      <c r="C454" s="139" t="s">
        <v>76</v>
      </c>
      <c r="D454" s="186">
        <v>0</v>
      </c>
      <c r="E454" s="30">
        <f>D454*11</f>
        <v>0</v>
      </c>
      <c r="F454" s="267"/>
      <c r="G454" s="27">
        <f t="shared" si="1696"/>
        <v>0</v>
      </c>
      <c r="H454" s="85">
        <f t="shared" si="1697"/>
        <v>0</v>
      </c>
      <c r="I454" s="102"/>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79"/>
      <c r="OF454" s="199">
        <f t="shared" si="1709"/>
        <v>0</v>
      </c>
      <c r="OG454" s="28">
        <f t="shared" si="1710"/>
        <v>0</v>
      </c>
      <c r="OH454" s="198">
        <f>D454-OF454</f>
        <v>0</v>
      </c>
      <c r="OI454" s="29">
        <f>G454-OG454</f>
        <v>0</v>
      </c>
      <c r="OJ454" s="92"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ht="13" x14ac:dyDescent="0.25">
      <c r="A455" s="178" t="s">
        <v>267</v>
      </c>
      <c r="B455" s="153" t="s">
        <v>268</v>
      </c>
      <c r="C455" s="153"/>
      <c r="D455" s="153"/>
      <c r="E455" s="153"/>
      <c r="F455" s="172"/>
      <c r="G455" s="153"/>
      <c r="H455" s="173"/>
      <c r="I455" s="157"/>
      <c r="J455" s="154"/>
      <c r="K455" s="158"/>
      <c r="L455" s="158"/>
      <c r="M455" s="158"/>
      <c r="N455" s="158"/>
      <c r="O455" s="158"/>
      <c r="P455" s="158"/>
      <c r="Q455" s="158"/>
      <c r="R455" s="158"/>
      <c r="S455" s="158"/>
      <c r="T455" s="158"/>
      <c r="U455" s="158"/>
      <c r="V455" s="158"/>
      <c r="W455" s="158"/>
      <c r="X455" s="158"/>
      <c r="Y455" s="158"/>
      <c r="Z455" s="158"/>
      <c r="AA455" s="159"/>
      <c r="AB455" s="158"/>
      <c r="AC455" s="159"/>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9"/>
      <c r="OF455" s="154"/>
      <c r="OG455" s="154"/>
      <c r="OH455" s="154"/>
      <c r="OI455" s="154"/>
      <c r="OJ455" s="183"/>
      <c r="OK455" s="154"/>
      <c r="OL455" s="154"/>
      <c r="OM455" s="154"/>
      <c r="ON455" s="154"/>
      <c r="OO455" s="154"/>
      <c r="OP455" s="154"/>
      <c r="OQ455" s="154"/>
      <c r="OR455" s="154"/>
      <c r="OS455" s="154"/>
      <c r="OT455" s="154"/>
      <c r="OU455" s="154"/>
      <c r="OV455" s="154"/>
      <c r="OW455" s="154"/>
      <c r="OX455" s="154"/>
      <c r="OY455" s="179"/>
    </row>
    <row r="456" spans="1:415" ht="12.5" x14ac:dyDescent="0.25">
      <c r="A456" s="138" t="s">
        <v>269</v>
      </c>
      <c r="B456" s="55" t="s">
        <v>270</v>
      </c>
      <c r="C456" s="139" t="s">
        <v>52</v>
      </c>
      <c r="D456" s="93">
        <v>0</v>
      </c>
      <c r="E456" s="26">
        <f>D456</f>
        <v>0</v>
      </c>
      <c r="F456" s="267"/>
      <c r="G456" s="27">
        <f t="shared" ref="G456" si="1721">ROUND(ROUND(D456,3)*$F456,2)</f>
        <v>0</v>
      </c>
      <c r="H456" s="85">
        <f t="shared" ref="H456" si="1722">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79"/>
      <c r="OF456" s="28">
        <f t="shared" ref="OF456" si="1747">OK456+OM456+OO456+OQ456+OS456+OU456+OW456</f>
        <v>0</v>
      </c>
      <c r="OG456" s="28">
        <f t="shared" ref="OG456" si="1748">OL456+ON456+OP456+OR456+OT456+OV456+OX456</f>
        <v>0</v>
      </c>
      <c r="OH456" s="29">
        <f>D456-OF456</f>
        <v>0</v>
      </c>
      <c r="OI456" s="29">
        <f>G456-OG456</f>
        <v>0</v>
      </c>
      <c r="OJ456" s="92" t="str">
        <f>J456</f>
        <v>kompl.</v>
      </c>
      <c r="OK456" s="214"/>
      <c r="OL456" s="29">
        <f>OK456*F456</f>
        <v>0</v>
      </c>
      <c r="OM456" s="214"/>
      <c r="ON456" s="29">
        <f>OM456*F456</f>
        <v>0</v>
      </c>
      <c r="OO456" s="215"/>
      <c r="OP456" s="29">
        <f>OO456*F456</f>
        <v>0</v>
      </c>
      <c r="OQ456" s="215"/>
      <c r="OR456" s="29">
        <f>OQ456*F456</f>
        <v>0</v>
      </c>
      <c r="OS456" s="215"/>
      <c r="OT456" s="29">
        <f>OS456*F456</f>
        <v>0</v>
      </c>
      <c r="OU456" s="215"/>
      <c r="OV456" s="29">
        <f>OU456*F456</f>
        <v>0</v>
      </c>
      <c r="OW456" s="215"/>
      <c r="OX456" s="29">
        <f>OW456*F456</f>
        <v>0</v>
      </c>
      <c r="OY456" s="179"/>
    </row>
    <row r="457" spans="1:415" s="63" customFormat="1" ht="13" hidden="1" outlineLevel="1" x14ac:dyDescent="0.25">
      <c r="A457" s="143"/>
      <c r="B457" s="141"/>
      <c r="C457" s="142"/>
      <c r="D457" s="78"/>
      <c r="E457" s="78"/>
      <c r="F457" s="216"/>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s="63" customFormat="1" ht="13" hidden="1" outlineLevel="2" x14ac:dyDescent="0.25">
      <c r="A458" s="143"/>
      <c r="B458" s="141"/>
      <c r="C458" s="142"/>
      <c r="D458" s="78"/>
      <c r="E458" s="78"/>
      <c r="F458" s="216"/>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3" hidden="1" outlineLevel="2" x14ac:dyDescent="0.25">
      <c r="A459" s="143"/>
      <c r="B459" s="141"/>
      <c r="C459" s="142"/>
      <c r="D459" s="78"/>
      <c r="E459" s="78"/>
      <c r="F459" s="216"/>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ht="12.5" collapsed="1" x14ac:dyDescent="0.25">
      <c r="A460" s="138" t="s">
        <v>271</v>
      </c>
      <c r="B460" s="55" t="s">
        <v>272</v>
      </c>
      <c r="C460" s="139" t="s">
        <v>52</v>
      </c>
      <c r="D460" s="93">
        <v>0</v>
      </c>
      <c r="E460" s="26">
        <f>D460</f>
        <v>0</v>
      </c>
      <c r="F460" s="267"/>
      <c r="G460" s="27">
        <f t="shared" ref="G460" si="1749">ROUND(ROUND(D460,3)*$F460,2)</f>
        <v>0</v>
      </c>
      <c r="H460" s="85">
        <f t="shared" ref="H460" si="1750">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79"/>
      <c r="OF460" s="28">
        <f t="shared" ref="OF460" si="1751">OK460+OM460+OO460+OQ460+OS460+OU460+OW460</f>
        <v>0</v>
      </c>
      <c r="OG460" s="28">
        <f t="shared" ref="OG460" si="1752">OL460+ON460+OP460+OR460+OT460+OV460+OX460</f>
        <v>0</v>
      </c>
      <c r="OH460" s="29">
        <f>D460-OF460</f>
        <v>0</v>
      </c>
      <c r="OI460" s="29">
        <f>G460-OG460</f>
        <v>0</v>
      </c>
      <c r="OJ460" s="92" t="str">
        <f>J460</f>
        <v>kompl.</v>
      </c>
      <c r="OK460" s="214"/>
      <c r="OL460" s="29">
        <f>OK460*F460</f>
        <v>0</v>
      </c>
      <c r="OM460" s="214"/>
      <c r="ON460" s="29">
        <f>OM460*F460</f>
        <v>0</v>
      </c>
      <c r="OO460" s="215"/>
      <c r="OP460" s="29">
        <f>OO460*F460</f>
        <v>0</v>
      </c>
      <c r="OQ460" s="215"/>
      <c r="OR460" s="29">
        <f>OQ460*F460</f>
        <v>0</v>
      </c>
      <c r="OS460" s="215"/>
      <c r="OT460" s="29">
        <f>OS460*F460</f>
        <v>0</v>
      </c>
      <c r="OU460" s="215"/>
      <c r="OV460" s="29">
        <f>OU460*F460</f>
        <v>0</v>
      </c>
      <c r="OW460" s="215"/>
      <c r="OX460" s="29">
        <f>OW460*F460</f>
        <v>0</v>
      </c>
      <c r="OY460" s="179"/>
    </row>
    <row r="461" spans="1:415" s="63" customFormat="1" ht="13" hidden="1" outlineLevel="1" x14ac:dyDescent="0.25">
      <c r="A461" s="143"/>
      <c r="B461" s="141"/>
      <c r="C461" s="142"/>
      <c r="D461" s="78"/>
      <c r="E461" s="78"/>
      <c r="F461" s="216"/>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s="63" customFormat="1" ht="13" hidden="1" outlineLevel="2" x14ac:dyDescent="0.25">
      <c r="A462" s="143"/>
      <c r="B462" s="141"/>
      <c r="C462" s="142"/>
      <c r="D462" s="78"/>
      <c r="E462" s="78"/>
      <c r="F462" s="216"/>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79"/>
      <c r="OF462" s="28"/>
      <c r="OG462" s="28"/>
      <c r="OH462" s="29"/>
      <c r="OI462" s="29"/>
      <c r="OJ462" s="92"/>
      <c r="OK462" s="29"/>
      <c r="OL462" s="29"/>
      <c r="OM462" s="29"/>
      <c r="ON462" s="29"/>
      <c r="OO462" s="28"/>
      <c r="OP462" s="29"/>
      <c r="OQ462" s="28"/>
      <c r="OR462" s="29"/>
      <c r="OS462" s="28"/>
      <c r="OT462" s="29"/>
      <c r="OU462" s="28"/>
      <c r="OV462" s="29"/>
      <c r="OW462" s="28"/>
      <c r="OX462" s="29"/>
      <c r="OY462" s="179"/>
    </row>
    <row r="463" spans="1:415" s="63" customFormat="1" ht="13" hidden="1" outlineLevel="2" x14ac:dyDescent="0.25">
      <c r="A463" s="143"/>
      <c r="B463" s="141"/>
      <c r="C463" s="142"/>
      <c r="D463" s="78"/>
      <c r="E463" s="78"/>
      <c r="F463" s="216"/>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ht="12.5" collapsed="1" x14ac:dyDescent="0.25">
      <c r="A464" s="138" t="s">
        <v>273</v>
      </c>
      <c r="B464" s="55" t="s">
        <v>274</v>
      </c>
      <c r="C464" s="139" t="s">
        <v>52</v>
      </c>
      <c r="D464" s="93">
        <v>0</v>
      </c>
      <c r="E464" s="26">
        <f>D464</f>
        <v>0</v>
      </c>
      <c r="F464" s="267"/>
      <c r="G464" s="27">
        <f t="shared" ref="G464" si="1753">ROUND(ROUND(D464,3)*$F464,2)</f>
        <v>0</v>
      </c>
      <c r="H464" s="85">
        <f t="shared" ref="H464" si="1754">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79"/>
      <c r="OF464" s="28">
        <f t="shared" ref="OF464" si="1755">OK464+OM464+OO464+OQ464+OS464+OU464+OW464</f>
        <v>0</v>
      </c>
      <c r="OG464" s="28">
        <f t="shared" ref="OG464" si="1756">OL464+ON464+OP464+OR464+OT464+OV464+OX464</f>
        <v>0</v>
      </c>
      <c r="OH464" s="29">
        <f>D464-OF464</f>
        <v>0</v>
      </c>
      <c r="OI464" s="29">
        <f>G464-OG464</f>
        <v>0</v>
      </c>
      <c r="OJ464" s="92" t="str">
        <f>J464</f>
        <v>kompl.</v>
      </c>
      <c r="OK464" s="214"/>
      <c r="OL464" s="29">
        <f>OK464*F464</f>
        <v>0</v>
      </c>
      <c r="OM464" s="214"/>
      <c r="ON464" s="29">
        <f>OM464*F464</f>
        <v>0</v>
      </c>
      <c r="OO464" s="215"/>
      <c r="OP464" s="29">
        <f>OO464*F464</f>
        <v>0</v>
      </c>
      <c r="OQ464" s="215"/>
      <c r="OR464" s="29">
        <f>OQ464*F464</f>
        <v>0</v>
      </c>
      <c r="OS464" s="215"/>
      <c r="OT464" s="29">
        <f>OS464*F464</f>
        <v>0</v>
      </c>
      <c r="OU464" s="215"/>
      <c r="OV464" s="29">
        <f>OU464*F464</f>
        <v>0</v>
      </c>
      <c r="OW464" s="215"/>
      <c r="OX464" s="29">
        <f>OW464*F464</f>
        <v>0</v>
      </c>
      <c r="OY464" s="179"/>
    </row>
    <row r="465" spans="1:415" s="63" customFormat="1" ht="13" hidden="1" outlineLevel="1" x14ac:dyDescent="0.25">
      <c r="A465" s="143"/>
      <c r="B465" s="141"/>
      <c r="C465" s="142"/>
      <c r="D465" s="78"/>
      <c r="E465" s="78"/>
      <c r="F465" s="216"/>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3" hidden="1" outlineLevel="2" x14ac:dyDescent="0.25">
      <c r="A466" s="143"/>
      <c r="B466" s="141"/>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s="63" customFormat="1" ht="13" hidden="1" outlineLevel="2" x14ac:dyDescent="0.25">
      <c r="A467" s="143"/>
      <c r="B467" s="141"/>
      <c r="C467" s="142"/>
      <c r="D467" s="78"/>
      <c r="E467" s="78"/>
      <c r="F467" s="216"/>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ht="13" collapsed="1" x14ac:dyDescent="0.25">
      <c r="A468" s="178" t="s">
        <v>275</v>
      </c>
      <c r="B468" s="153" t="s">
        <v>276</v>
      </c>
      <c r="C468" s="153"/>
      <c r="D468" s="153"/>
      <c r="E468" s="153"/>
      <c r="F468" s="172"/>
      <c r="G468" s="153"/>
      <c r="H468" s="173"/>
      <c r="I468" s="157"/>
      <c r="J468" s="154"/>
      <c r="K468" s="158"/>
      <c r="L468" s="158"/>
      <c r="M468" s="158"/>
      <c r="N468" s="158"/>
      <c r="O468" s="158"/>
      <c r="P468" s="158"/>
      <c r="Q468" s="158"/>
      <c r="R468" s="158"/>
      <c r="S468" s="158"/>
      <c r="T468" s="158"/>
      <c r="U468" s="158"/>
      <c r="V468" s="158"/>
      <c r="W468" s="158"/>
      <c r="X468" s="158"/>
      <c r="Y468" s="158"/>
      <c r="Z468" s="158"/>
      <c r="AA468" s="159"/>
      <c r="AB468" s="158"/>
      <c r="AC468" s="159"/>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9"/>
      <c r="OF468" s="154"/>
      <c r="OG468" s="154"/>
      <c r="OH468" s="154"/>
      <c r="OI468" s="154"/>
      <c r="OJ468" s="183"/>
      <c r="OK468" s="154"/>
      <c r="OL468" s="154"/>
      <c r="OM468" s="154"/>
      <c r="ON468" s="154"/>
      <c r="OO468" s="154"/>
      <c r="OP468" s="154"/>
      <c r="OQ468" s="154"/>
      <c r="OR468" s="154"/>
      <c r="OS468" s="154"/>
      <c r="OT468" s="154"/>
      <c r="OU468" s="154"/>
      <c r="OV468" s="154"/>
      <c r="OW468" s="154"/>
      <c r="OX468" s="154"/>
      <c r="OY468" s="179"/>
    </row>
    <row r="469" spans="1:415" ht="12.5" x14ac:dyDescent="0.25">
      <c r="A469" s="138" t="s">
        <v>277</v>
      </c>
      <c r="B469" s="55" t="s">
        <v>278</v>
      </c>
      <c r="C469" s="139" t="s">
        <v>52</v>
      </c>
      <c r="D469" s="93">
        <v>0</v>
      </c>
      <c r="E469" s="26">
        <f>D469</f>
        <v>0</v>
      </c>
      <c r="F469" s="267"/>
      <c r="G469" s="27">
        <f t="shared" ref="G469" si="1757">ROUND(ROUND(D469,3)*$F469,2)</f>
        <v>0</v>
      </c>
      <c r="H469" s="85">
        <f t="shared" ref="H469" si="1758">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79"/>
      <c r="OF469" s="28">
        <f t="shared" ref="OF469" si="1759">OK469+OM469+OO469+OQ469+OS469+OU469+OW469</f>
        <v>0</v>
      </c>
      <c r="OG469" s="28">
        <f t="shared" ref="OG469" si="1760">OL469+ON469+OP469+OR469+OT469+OV469+OX469</f>
        <v>0</v>
      </c>
      <c r="OH469" s="29">
        <f>D469-OF469</f>
        <v>0</v>
      </c>
      <c r="OI469" s="29">
        <f>G469-OG469</f>
        <v>0</v>
      </c>
      <c r="OJ469" s="92"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13" hidden="1" outlineLevel="1" x14ac:dyDescent="0.25">
      <c r="A470" s="143"/>
      <c r="B470" s="141"/>
      <c r="C470" s="142"/>
      <c r="D470" s="78"/>
      <c r="E470" s="78"/>
      <c r="F470" s="216"/>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3" hidden="1" outlineLevel="2" x14ac:dyDescent="0.25">
      <c r="A471" s="143"/>
      <c r="B471" s="141"/>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3" hidden="1" outlineLevel="2" x14ac:dyDescent="0.25">
      <c r="A472" s="143"/>
      <c r="B472" s="141"/>
      <c r="C472" s="142"/>
      <c r="D472" s="78"/>
      <c r="E472" s="78"/>
      <c r="F472" s="216"/>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ht="12.5" collapsed="1" x14ac:dyDescent="0.25">
      <c r="A473" s="138" t="s">
        <v>279</v>
      </c>
      <c r="B473" s="55" t="s">
        <v>280</v>
      </c>
      <c r="C473" s="139" t="s">
        <v>52</v>
      </c>
      <c r="D473" s="93">
        <v>1</v>
      </c>
      <c r="E473" s="26">
        <f>D473</f>
        <v>1</v>
      </c>
      <c r="F473" s="147">
        <v>8000</v>
      </c>
      <c r="G473" s="27">
        <f t="shared" ref="G473" si="1785">ROUND(ROUND(D473,3)*$F473,2)</f>
        <v>8000</v>
      </c>
      <c r="H473" s="85">
        <f t="shared" ref="H473" si="1786">ROUND(ROUND(E473,3)*$F473,2)</f>
        <v>8000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79"/>
      <c r="OF473" s="28">
        <f t="shared" ref="OF473" si="1787">OK473+OM473+OO473+OQ473+OS473+OU473+OW473</f>
        <v>0</v>
      </c>
      <c r="OG473" s="28">
        <f t="shared" ref="OG473" si="1788">OL473+ON473+OP473+OR473+OT473+OV473+OX473</f>
        <v>0</v>
      </c>
      <c r="OH473" s="29">
        <f>D473-OF473</f>
        <v>1</v>
      </c>
      <c r="OI473" s="29">
        <f>G473-OG473</f>
        <v>8000</v>
      </c>
      <c r="OJ473" s="92"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13" hidden="1" outlineLevel="1" x14ac:dyDescent="0.25">
      <c r="A474" s="143"/>
      <c r="B474" s="141"/>
      <c r="C474" s="142"/>
      <c r="D474" s="78"/>
      <c r="E474" s="78"/>
      <c r="F474" s="216"/>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3" hidden="1" outlineLevel="2" x14ac:dyDescent="0.25">
      <c r="A475" s="143"/>
      <c r="B475" s="141"/>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3" hidden="1" outlineLevel="2" x14ac:dyDescent="0.25">
      <c r="A476" s="143"/>
      <c r="B476" s="141"/>
      <c r="C476" s="142"/>
      <c r="D476" s="78"/>
      <c r="E476" s="78"/>
      <c r="F476" s="216"/>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ht="12.5" collapsed="1" x14ac:dyDescent="0.25">
      <c r="A477" s="138" t="s">
        <v>281</v>
      </c>
      <c r="B477" s="55" t="s">
        <v>282</v>
      </c>
      <c r="C477" s="139" t="s">
        <v>52</v>
      </c>
      <c r="D477" s="93">
        <v>0</v>
      </c>
      <c r="E477" s="26">
        <f>D477</f>
        <v>0</v>
      </c>
      <c r="F477" s="267"/>
      <c r="G477" s="27">
        <f t="shared" ref="G477" si="1789">ROUND(ROUND(D477,3)*$F477,2)</f>
        <v>0</v>
      </c>
      <c r="H477" s="85">
        <f t="shared" ref="H477" si="1790">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79"/>
      <c r="OF477" s="28">
        <f t="shared" ref="OF477" si="1791">OK477+OM477+OO477+OQ477+OS477+OU477+OW477</f>
        <v>0</v>
      </c>
      <c r="OG477" s="28">
        <f t="shared" ref="OG477" si="1792">OL477+ON477+OP477+OR477+OT477+OV477+OX477</f>
        <v>0</v>
      </c>
      <c r="OH477" s="29">
        <f>D477-OF477</f>
        <v>0</v>
      </c>
      <c r="OI477" s="29">
        <f>G477-OG477</f>
        <v>0</v>
      </c>
      <c r="OJ477" s="92" t="str">
        <f>J477</f>
        <v>kompl.</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79"/>
    </row>
    <row r="478" spans="1:415" s="63" customFormat="1" ht="13" hidden="1" outlineLevel="1" x14ac:dyDescent="0.25">
      <c r="A478" s="143"/>
      <c r="B478" s="141"/>
      <c r="C478" s="142"/>
      <c r="D478" s="78"/>
      <c r="E478" s="78"/>
      <c r="F478" s="216"/>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3" hidden="1" outlineLevel="2" x14ac:dyDescent="0.25">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s="63" customFormat="1" ht="13" hidden="1" outlineLevel="2" x14ac:dyDescent="0.25">
      <c r="A480" s="143"/>
      <c r="B480" s="141"/>
      <c r="C480" s="142"/>
      <c r="D480" s="78"/>
      <c r="E480" s="78"/>
      <c r="F480" s="216"/>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79"/>
      <c r="OF480" s="28"/>
      <c r="OG480" s="28"/>
      <c r="OH480" s="29"/>
      <c r="OI480" s="29"/>
      <c r="OJ480" s="92"/>
      <c r="OK480" s="29"/>
      <c r="OL480" s="29"/>
      <c r="OM480" s="29"/>
      <c r="ON480" s="29"/>
      <c r="OO480" s="28"/>
      <c r="OP480" s="29"/>
      <c r="OQ480" s="28"/>
      <c r="OR480" s="29"/>
      <c r="OS480" s="28"/>
      <c r="OT480" s="29"/>
      <c r="OU480" s="28"/>
      <c r="OV480" s="29"/>
      <c r="OW480" s="28"/>
      <c r="OX480" s="29"/>
      <c r="OY480" s="179"/>
    </row>
    <row r="481" spans="1:415" ht="13" collapsed="1" x14ac:dyDescent="0.25">
      <c r="A481" s="178" t="s">
        <v>283</v>
      </c>
      <c r="B481" s="153" t="s">
        <v>284</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2.5" x14ac:dyDescent="0.25">
      <c r="A482" s="138" t="s">
        <v>285</v>
      </c>
      <c r="B482" s="55" t="s">
        <v>286</v>
      </c>
      <c r="C482" s="139" t="s">
        <v>52</v>
      </c>
      <c r="D482" s="93">
        <v>0</v>
      </c>
      <c r="E482" s="26">
        <f>D482</f>
        <v>0</v>
      </c>
      <c r="F482" s="267"/>
      <c r="G482" s="27">
        <f t="shared" ref="G482" si="1793">ROUND(ROUND(D482,3)*$F482,2)</f>
        <v>0</v>
      </c>
      <c r="H482" s="85">
        <f t="shared" ref="H482" si="1794">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79"/>
      <c r="OF482" s="28">
        <f t="shared" ref="OF482" si="1819">OK482+OM482+OO482+OQ482+OS482+OU482+OW482</f>
        <v>0</v>
      </c>
      <c r="OG482" s="28">
        <f t="shared" ref="OG482" si="1820">OL482+ON482+OP482+OR482+OT482+OV482+OX482</f>
        <v>0</v>
      </c>
      <c r="OH482" s="29">
        <f>D482-OF482</f>
        <v>0</v>
      </c>
      <c r="OI482" s="29">
        <f>G482-OG482</f>
        <v>0</v>
      </c>
      <c r="OJ482" s="92"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3" hidden="1" outlineLevel="1" x14ac:dyDescent="0.25">
      <c r="A483" s="143"/>
      <c r="B483" s="141"/>
      <c r="C483" s="142"/>
      <c r="D483" s="78"/>
      <c r="E483" s="78"/>
      <c r="F483" s="216"/>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3" hidden="1" outlineLevel="2" x14ac:dyDescent="0.25">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3" hidden="1" outlineLevel="2" x14ac:dyDescent="0.25">
      <c r="A485" s="143"/>
      <c r="B485" s="141"/>
      <c r="C485" s="142"/>
      <c r="D485" s="78"/>
      <c r="E485" s="78"/>
      <c r="F485" s="216"/>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ht="12.5" collapsed="1" x14ac:dyDescent="0.25">
      <c r="A486" s="138" t="s">
        <v>287</v>
      </c>
      <c r="B486" s="55" t="s">
        <v>288</v>
      </c>
      <c r="C486" s="139" t="s">
        <v>52</v>
      </c>
      <c r="D486" s="93">
        <v>0</v>
      </c>
      <c r="E486" s="26">
        <f>D486</f>
        <v>0</v>
      </c>
      <c r="F486" s="267"/>
      <c r="G486" s="27">
        <f t="shared" ref="G486" si="1821">ROUND(ROUND(D486,3)*$F486,2)</f>
        <v>0</v>
      </c>
      <c r="H486" s="85">
        <f t="shared" ref="H486" si="1822">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79"/>
      <c r="OF486" s="28">
        <f t="shared" ref="OF486" si="1823">OK486+OM486+OO486+OQ486+OS486+OU486+OW486</f>
        <v>0</v>
      </c>
      <c r="OG486" s="28">
        <f t="shared" ref="OG486" si="1824">OL486+ON486+OP486+OR486+OT486+OV486+OX486</f>
        <v>0</v>
      </c>
      <c r="OH486" s="29">
        <f>D486-OF486</f>
        <v>0</v>
      </c>
      <c r="OI486" s="29">
        <f>G486-OG486</f>
        <v>0</v>
      </c>
      <c r="OJ486" s="92"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3" hidden="1" outlineLevel="1" x14ac:dyDescent="0.25">
      <c r="A487" s="143"/>
      <c r="B487" s="141"/>
      <c r="C487" s="142"/>
      <c r="D487" s="78"/>
      <c r="E487" s="78"/>
      <c r="F487" s="216"/>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3" hidden="1" outlineLevel="2" x14ac:dyDescent="0.25">
      <c r="A488" s="143"/>
      <c r="B488" s="141"/>
      <c r="C488" s="142"/>
      <c r="D488" s="78"/>
      <c r="E488" s="78"/>
      <c r="F488" s="216"/>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3" hidden="1" outlineLevel="2" x14ac:dyDescent="0.25">
      <c r="A489" s="143"/>
      <c r="B489" s="141"/>
      <c r="C489" s="142"/>
      <c r="D489" s="78"/>
      <c r="E489" s="78"/>
      <c r="F489" s="216"/>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ht="12.5" collapsed="1" x14ac:dyDescent="0.25">
      <c r="A490" s="138" t="s">
        <v>289</v>
      </c>
      <c r="B490" s="55" t="s">
        <v>290</v>
      </c>
      <c r="C490" s="139" t="s">
        <v>52</v>
      </c>
      <c r="D490" s="93">
        <v>0</v>
      </c>
      <c r="E490" s="26">
        <f>D490</f>
        <v>0</v>
      </c>
      <c r="F490" s="267"/>
      <c r="G490" s="27">
        <f t="shared" ref="G490" si="1825">ROUND(ROUND(D490,3)*$F490,2)</f>
        <v>0</v>
      </c>
      <c r="H490" s="85">
        <f t="shared" ref="H490" si="1826">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79"/>
      <c r="OF490" s="28">
        <f t="shared" ref="OF490" si="1827">OK490+OM490+OO490+OQ490+OS490+OU490+OW490</f>
        <v>0</v>
      </c>
      <c r="OG490" s="28">
        <f t="shared" ref="OG490" si="1828">OL490+ON490+OP490+OR490+OT490+OV490+OX490</f>
        <v>0</v>
      </c>
      <c r="OH490" s="29">
        <f>D490-OF490</f>
        <v>0</v>
      </c>
      <c r="OI490" s="29">
        <f>G490-OG490</f>
        <v>0</v>
      </c>
      <c r="OJ490" s="92"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3" hidden="1" outlineLevel="1" x14ac:dyDescent="0.25">
      <c r="A491" s="143"/>
      <c r="B491" s="141"/>
      <c r="C491" s="142"/>
      <c r="D491" s="78"/>
      <c r="E491" s="78"/>
      <c r="F491" s="216"/>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3" hidden="1" outlineLevel="2" x14ac:dyDescent="0.25">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s="63" customFormat="1" ht="13" hidden="1" outlineLevel="2" x14ac:dyDescent="0.25">
      <c r="A493" s="143"/>
      <c r="B493" s="141"/>
      <c r="C493" s="142"/>
      <c r="D493" s="78"/>
      <c r="E493" s="78"/>
      <c r="F493" s="216"/>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ht="13" collapsed="1" x14ac:dyDescent="0.25">
      <c r="A494" s="178" t="s">
        <v>291</v>
      </c>
      <c r="B494" s="168" t="s">
        <v>292</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35.15" customHeight="1" x14ac:dyDescent="0.25">
      <c r="A495" s="138" t="s">
        <v>293</v>
      </c>
      <c r="B495" s="55" t="s">
        <v>294</v>
      </c>
      <c r="C495" s="139" t="s">
        <v>52</v>
      </c>
      <c r="D495" s="93">
        <v>0</v>
      </c>
      <c r="E495" s="26">
        <f>D495</f>
        <v>0</v>
      </c>
      <c r="F495" s="267"/>
      <c r="G495" s="27">
        <f t="shared" ref="G495" si="1829">ROUND(ROUND(D495,3)*$F495,2)</f>
        <v>0</v>
      </c>
      <c r="H495" s="85">
        <f t="shared" ref="H495" si="1830">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79"/>
      <c r="OF495" s="28">
        <f t="shared" ref="OF495" si="1831">OK495+OM495+OO495+OQ495+OS495+OU495+OW495</f>
        <v>0</v>
      </c>
      <c r="OG495" s="28">
        <f t="shared" ref="OG495" si="1832">OL495+ON495+OP495+OR495+OT495+OV495+OX495</f>
        <v>0</v>
      </c>
      <c r="OH495" s="29">
        <f>D495-OF495</f>
        <v>0</v>
      </c>
      <c r="OI495" s="29">
        <f>G495-OG495</f>
        <v>0</v>
      </c>
      <c r="OJ495" s="92"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25" hidden="1" outlineLevel="1" x14ac:dyDescent="0.25">
      <c r="A496" s="143"/>
      <c r="B496" s="141"/>
      <c r="C496" s="142"/>
      <c r="D496" s="78"/>
      <c r="E496" s="78"/>
      <c r="F496" s="216"/>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3" hidden="1" outlineLevel="2" x14ac:dyDescent="0.25">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3" hidden="1" outlineLevel="2" x14ac:dyDescent="0.25">
      <c r="A498" s="143"/>
      <c r="B498" s="141"/>
      <c r="C498" s="142"/>
      <c r="D498" s="78"/>
      <c r="E498" s="78"/>
      <c r="F498" s="216"/>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ht="25" collapsed="1" x14ac:dyDescent="0.25">
      <c r="A499" s="138" t="s">
        <v>295</v>
      </c>
      <c r="B499" s="55" t="s">
        <v>296</v>
      </c>
      <c r="C499" s="139" t="s">
        <v>52</v>
      </c>
      <c r="D499" s="93">
        <v>1</v>
      </c>
      <c r="E499" s="26">
        <f>D499</f>
        <v>1</v>
      </c>
      <c r="F499" s="147">
        <v>3000</v>
      </c>
      <c r="G499" s="27">
        <f t="shared" ref="G499" si="1857">ROUND(ROUND(D499,3)*$F499,2)</f>
        <v>3000</v>
      </c>
      <c r="H499" s="85">
        <f t="shared" ref="H499" si="1858">ROUND(ROUND(E499,3)*$F499,2)</f>
        <v>3000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79"/>
      <c r="OF499" s="28">
        <f t="shared" ref="OF499" si="1859">OK499+OM499+OO499+OQ499+OS499+OU499+OW499</f>
        <v>0</v>
      </c>
      <c r="OG499" s="28">
        <f t="shared" ref="OG499" si="1860">OL499+ON499+OP499+OR499+OT499+OV499+OX499</f>
        <v>0</v>
      </c>
      <c r="OH499" s="29">
        <f>D499-OF499</f>
        <v>1</v>
      </c>
      <c r="OI499" s="29">
        <f>G499-OG499</f>
        <v>3000</v>
      </c>
      <c r="OJ499" s="92"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25" hidden="1" outlineLevel="1" x14ac:dyDescent="0.25">
      <c r="A500" s="143"/>
      <c r="B500" s="141"/>
      <c r="C500" s="142"/>
      <c r="D500" s="78"/>
      <c r="E500" s="78"/>
      <c r="F500" s="216"/>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3" hidden="1" outlineLevel="2" x14ac:dyDescent="0.25">
      <c r="A501" s="143"/>
      <c r="B501" s="141"/>
      <c r="C501" s="142"/>
      <c r="D501" s="78"/>
      <c r="E501" s="78"/>
      <c r="F501" s="216"/>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3" hidden="1" outlineLevel="2" x14ac:dyDescent="0.25">
      <c r="A502" s="143"/>
      <c r="B502" s="141"/>
      <c r="C502" s="142"/>
      <c r="D502" s="78"/>
      <c r="E502" s="78"/>
      <c r="F502" s="216"/>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ht="31" customHeight="1" collapsed="1" x14ac:dyDescent="0.25">
      <c r="A503" s="138" t="s">
        <v>297</v>
      </c>
      <c r="B503" s="55" t="s">
        <v>298</v>
      </c>
      <c r="C503" s="139" t="s">
        <v>52</v>
      </c>
      <c r="D503" s="93">
        <v>0</v>
      </c>
      <c r="E503" s="26">
        <f>D503</f>
        <v>0</v>
      </c>
      <c r="F503" s="267"/>
      <c r="G503" s="27">
        <f t="shared" ref="G503" si="1861">ROUND(ROUND(D503,3)*$F503,2)</f>
        <v>0</v>
      </c>
      <c r="H503" s="85">
        <f t="shared" ref="H503" si="1862">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79"/>
      <c r="OF503" s="28">
        <f t="shared" ref="OF503" si="1863">OK503+OM503+OO503+OQ503+OS503+OU503+OW503</f>
        <v>0</v>
      </c>
      <c r="OG503" s="28">
        <f t="shared" ref="OG503" si="1864">OL503+ON503+OP503+OR503+OT503+OV503+OX503</f>
        <v>0</v>
      </c>
      <c r="OH503" s="29">
        <f>D503-OF503</f>
        <v>0</v>
      </c>
      <c r="OI503" s="29">
        <f>G503-OG503</f>
        <v>0</v>
      </c>
      <c r="OJ503" s="92"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25" hidden="1" outlineLevel="1" x14ac:dyDescent="0.25">
      <c r="A504" s="143"/>
      <c r="B504" s="141"/>
      <c r="C504" s="142"/>
      <c r="D504" s="78"/>
      <c r="E504" s="78"/>
      <c r="F504" s="216"/>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3" hidden="1" outlineLevel="2" x14ac:dyDescent="0.25">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s="63" customFormat="1" ht="13" hidden="1" outlineLevel="2" x14ac:dyDescent="0.25">
      <c r="A506" s="143"/>
      <c r="B506" s="141"/>
      <c r="C506" s="142"/>
      <c r="D506" s="78"/>
      <c r="E506" s="78"/>
      <c r="F506" s="216"/>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ht="13" collapsed="1" x14ac:dyDescent="0.25">
      <c r="A507" s="129" t="s">
        <v>299</v>
      </c>
      <c r="B507" s="223" t="s">
        <v>300</v>
      </c>
      <c r="C507" s="153"/>
      <c r="D507" s="153"/>
      <c r="E507" s="153"/>
      <c r="F507" s="172"/>
      <c r="G507" s="153"/>
      <c r="H507" s="173"/>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79"/>
      <c r="OF507" s="28">
        <f t="shared" ref="OF507" si="1865">OK507+OM507+OO507+OQ507+OS507+OU507+OW507</f>
        <v>0</v>
      </c>
      <c r="OG507" s="28">
        <f t="shared" ref="OG507" si="1866">OL507+ON507+OP507+OR507+OT507+OV507+OX507</f>
        <v>0</v>
      </c>
      <c r="OH507" s="29">
        <f>D507-OF507</f>
        <v>0</v>
      </c>
      <c r="OI507" s="29">
        <f>G507-OG507</f>
        <v>0</v>
      </c>
      <c r="OJ507" s="92">
        <f>J507</f>
        <v>0</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82"/>
    </row>
    <row r="508" spans="1:415" s="63" customFormat="1" ht="13" hidden="1" outlineLevel="1" x14ac:dyDescent="0.25">
      <c r="A508" s="144"/>
      <c r="B508" s="145"/>
      <c r="C508" s="146"/>
      <c r="D508" s="110"/>
      <c r="E508" s="110"/>
      <c r="F508" s="219"/>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7"/>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3" customFormat="1" ht="13" hidden="1" outlineLevel="2" x14ac:dyDescent="0.25">
      <c r="A509" s="108"/>
      <c r="B509" s="77"/>
      <c r="C509" s="78"/>
      <c r="D509" s="78"/>
      <c r="E509" s="78"/>
      <c r="F509" s="216"/>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3.5" hidden="1" outlineLevel="2" thickBot="1" x14ac:dyDescent="0.3">
      <c r="A510" s="121"/>
      <c r="B510" s="122"/>
      <c r="C510" s="123"/>
      <c r="D510" s="123"/>
      <c r="E510" s="123"/>
      <c r="F510" s="220"/>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79"/>
      <c r="OF510" s="28"/>
      <c r="OG510" s="184"/>
      <c r="OH510" s="29"/>
      <c r="OI510" s="109"/>
      <c r="OJ510" s="92"/>
      <c r="OK510" s="29"/>
      <c r="OL510" s="109"/>
      <c r="OM510" s="29"/>
      <c r="ON510" s="109"/>
      <c r="OO510" s="28"/>
      <c r="OP510" s="109"/>
      <c r="OQ510" s="28"/>
      <c r="OR510" s="109"/>
      <c r="OS510" s="28"/>
      <c r="OT510" s="109"/>
      <c r="OU510" s="28"/>
      <c r="OV510" s="109"/>
      <c r="OW510" s="28"/>
      <c r="OX510" s="109"/>
      <c r="OY510" s="182"/>
    </row>
    <row r="511" spans="1:415" ht="12.5" collapsed="1" x14ac:dyDescent="0.25">
      <c r="A511" s="226" t="s">
        <v>301</v>
      </c>
      <c r="B511" s="225" t="s">
        <v>302</v>
      </c>
      <c r="C511" s="229" t="s">
        <v>68</v>
      </c>
      <c r="D511" s="93">
        <v>0</v>
      </c>
      <c r="E511" s="26">
        <f t="shared" ref="E511" si="1867">D511</f>
        <v>0</v>
      </c>
      <c r="F511" s="268"/>
      <c r="G511" s="127">
        <f t="shared" ref="G511" si="1868">ROUND(ROUND(D511,3)*$F511,2)</f>
        <v>0</v>
      </c>
      <c r="H511" s="128">
        <f t="shared" ref="H511" si="1869">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79"/>
      <c r="OF511" s="28">
        <f t="shared" ref="OF511" si="1870">OK511+OM511+OO511+OQ511+OS511+OU511+OW511</f>
        <v>0</v>
      </c>
      <c r="OG511" s="28">
        <f t="shared" ref="OG511" si="1871">OL511+ON511+OP511+OR511+OT511+OV511+OX511</f>
        <v>0</v>
      </c>
      <c r="OH511" s="29">
        <f>D511-OF511</f>
        <v>0</v>
      </c>
      <c r="OI511" s="29">
        <f>G511-OG511</f>
        <v>0</v>
      </c>
      <c r="OJ511" s="92" t="str">
        <f>J511</f>
        <v>vnt.</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82"/>
    </row>
    <row r="512" spans="1:415" s="63" customFormat="1" ht="13.5" hidden="1" outlineLevel="1" thickBot="1" x14ac:dyDescent="0.3">
      <c r="A512" s="234"/>
      <c r="B512" s="235"/>
      <c r="C512" s="236"/>
      <c r="D512" s="110"/>
      <c r="E512" s="110"/>
      <c r="F512" s="219"/>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7"/>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5" hidden="1" outlineLevel="2" thickBot="1" x14ac:dyDescent="0.3">
      <c r="A513" s="108"/>
      <c r="B513" s="225"/>
      <c r="C513" s="230"/>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3.5" hidden="1" outlineLevel="2" thickBot="1" x14ac:dyDescent="0.3">
      <c r="A514" s="121"/>
      <c r="B514" s="237"/>
      <c r="C514" s="238"/>
      <c r="D514" s="123"/>
      <c r="E514" s="123"/>
      <c r="F514" s="220"/>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79"/>
      <c r="OF514" s="28"/>
      <c r="OG514" s="184"/>
      <c r="OH514" s="29"/>
      <c r="OI514" s="109"/>
      <c r="OJ514" s="92"/>
      <c r="OK514" s="29"/>
      <c r="OL514" s="109"/>
      <c r="OM514" s="29"/>
      <c r="ON514" s="109"/>
      <c r="OO514" s="28"/>
      <c r="OP514" s="109"/>
      <c r="OQ514" s="28"/>
      <c r="OR514" s="109"/>
      <c r="OS514" s="28"/>
      <c r="OT514" s="109"/>
      <c r="OU514" s="28"/>
      <c r="OV514" s="109"/>
      <c r="OW514" s="28"/>
      <c r="OX514" s="109"/>
      <c r="OY514" s="182"/>
    </row>
    <row r="515" spans="1:415" ht="12.5" collapsed="1" x14ac:dyDescent="0.25">
      <c r="A515" s="226" t="s">
        <v>303</v>
      </c>
      <c r="B515" s="225" t="s">
        <v>300</v>
      </c>
      <c r="C515" s="229" t="s">
        <v>52</v>
      </c>
      <c r="D515" s="93">
        <v>0</v>
      </c>
      <c r="E515" s="26">
        <f t="shared" ref="E515" si="1890">D515</f>
        <v>0</v>
      </c>
      <c r="F515" s="268"/>
      <c r="G515" s="127">
        <f t="shared" ref="G515" si="1891">ROUND(ROUND(D515,3)*$F515,2)</f>
        <v>0</v>
      </c>
      <c r="H515" s="128">
        <f t="shared" ref="H515" si="1892">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79"/>
      <c r="OF515" s="28">
        <f t="shared" ref="OF515" si="1893">OK515+OM515+OO515+OQ515+OS515+OU515+OW515</f>
        <v>0</v>
      </c>
      <c r="OG515" s="28">
        <f t="shared" ref="OG515" si="1894">OL515+ON515+OP515+OR515+OT515+OV515+OX515</f>
        <v>0</v>
      </c>
      <c r="OH515" s="29">
        <f>D515-OF515</f>
        <v>0</v>
      </c>
      <c r="OI515" s="29">
        <f>G515-OG515</f>
        <v>0</v>
      </c>
      <c r="OJ515" s="92"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82"/>
    </row>
    <row r="516" spans="1:415" s="63" customFormat="1" ht="13" hidden="1" outlineLevel="1" x14ac:dyDescent="0.25">
      <c r="A516" s="234"/>
      <c r="B516" s="235"/>
      <c r="C516" s="236"/>
      <c r="D516" s="110"/>
      <c r="E516" s="110"/>
      <c r="F516" s="219"/>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7"/>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3" hidden="1" outlineLevel="2" x14ac:dyDescent="0.25">
      <c r="A517" s="108"/>
      <c r="B517" s="225"/>
      <c r="C517" s="230"/>
      <c r="D517" s="78"/>
      <c r="E517" s="78"/>
      <c r="F517" s="216"/>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3.5" hidden="1" outlineLevel="2" thickBot="1" x14ac:dyDescent="0.3">
      <c r="A518" s="121"/>
      <c r="B518" s="237"/>
      <c r="C518" s="238"/>
      <c r="D518" s="123"/>
      <c r="E518" s="123"/>
      <c r="F518" s="220"/>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79"/>
      <c r="OF518" s="28"/>
      <c r="OG518" s="184"/>
      <c r="OH518" s="29"/>
      <c r="OI518" s="109"/>
      <c r="OJ518" s="92"/>
      <c r="OK518" s="29"/>
      <c r="OL518" s="109"/>
      <c r="OM518" s="29"/>
      <c r="ON518" s="109"/>
      <c r="OO518" s="28"/>
      <c r="OP518" s="109"/>
      <c r="OQ518" s="28"/>
      <c r="OR518" s="109"/>
      <c r="OS518" s="28"/>
      <c r="OT518" s="109"/>
      <c r="OU518" s="28"/>
      <c r="OV518" s="109"/>
      <c r="OW518" s="28"/>
      <c r="OX518" s="109"/>
      <c r="OY518" s="182"/>
    </row>
    <row r="519" spans="1:415" ht="13" collapsed="1" thickBot="1" x14ac:dyDescent="0.3">
      <c r="A519" s="226" t="s">
        <v>304</v>
      </c>
      <c r="B519" s="225" t="s">
        <v>300</v>
      </c>
      <c r="C519" s="229" t="s">
        <v>52</v>
      </c>
      <c r="D519" s="93">
        <v>0</v>
      </c>
      <c r="E519" s="26">
        <f t="shared" ref="E519" si="1901">D519</f>
        <v>0</v>
      </c>
      <c r="F519" s="268"/>
      <c r="G519" s="127">
        <f t="shared" ref="G519" si="1902">ROUND(ROUND(D519,3)*$F519,2)</f>
        <v>0</v>
      </c>
      <c r="H519" s="128">
        <f t="shared" ref="H519" si="1903">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79"/>
      <c r="OF519" s="28">
        <f t="shared" ref="OF519" si="1914">OK519+OM519+OO519+OQ519+OS519+OU519+OW519</f>
        <v>0</v>
      </c>
      <c r="OG519" s="28">
        <f t="shared" ref="OG519" si="1915">OL519+ON519+OP519+OR519+OT519+OV519+OX519</f>
        <v>0</v>
      </c>
      <c r="OH519" s="29">
        <f>D519-OF519</f>
        <v>0</v>
      </c>
      <c r="OI519" s="29">
        <f>G519-OG519</f>
        <v>0</v>
      </c>
      <c r="OJ519" s="92" t="str">
        <f>J519</f>
        <v>kompl.</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3" hidden="1" outlineLevel="1" x14ac:dyDescent="0.25">
      <c r="A520" s="144"/>
      <c r="B520" s="145"/>
      <c r="C520" s="146"/>
      <c r="D520" s="110"/>
      <c r="E520" s="110"/>
      <c r="F520" s="219"/>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7"/>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3" hidden="1" outlineLevel="2" x14ac:dyDescent="0.25">
      <c r="A521" s="108"/>
      <c r="B521" s="77"/>
      <c r="C521" s="78"/>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3" customFormat="1" ht="13.5" hidden="1" outlineLevel="2" thickBot="1" x14ac:dyDescent="0.3">
      <c r="A522" s="121"/>
      <c r="B522" s="122"/>
      <c r="C522" s="123"/>
      <c r="D522" s="123"/>
      <c r="E522" s="123"/>
      <c r="F522" s="220"/>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79"/>
      <c r="OF522" s="28"/>
      <c r="OG522" s="184"/>
      <c r="OH522" s="29"/>
      <c r="OI522" s="109"/>
      <c r="OJ522" s="92"/>
      <c r="OK522" s="29"/>
      <c r="OL522" s="109"/>
      <c r="OM522" s="29"/>
      <c r="ON522" s="109"/>
      <c r="OO522" s="28"/>
      <c r="OP522" s="109"/>
      <c r="OQ522" s="28"/>
      <c r="OR522" s="109"/>
      <c r="OS522" s="28"/>
      <c r="OT522" s="109"/>
      <c r="OU522" s="28"/>
      <c r="OV522" s="109"/>
      <c r="OW522" s="28"/>
      <c r="OX522" s="109"/>
      <c r="OY522" s="182"/>
    </row>
    <row r="523" spans="1:415" ht="27.75" customHeight="1" collapsed="1" x14ac:dyDescent="0.25">
      <c r="A523" s="37"/>
      <c r="B523" s="31"/>
      <c r="C523" s="32"/>
      <c r="D523" s="239">
        <f>COUNTIF(D21:D519,"&gt;0")</f>
        <v>6</v>
      </c>
      <c r="E523" s="239">
        <f>COUNT(F21:F519)</f>
        <v>6</v>
      </c>
      <c r="F523" s="116" t="s">
        <v>305</v>
      </c>
      <c r="G523" s="117">
        <f>ROUND(SUM(G22:G519),2)</f>
        <v>1342708</v>
      </c>
      <c r="H523" s="118">
        <f>ROUND(SUM(H22:H519),2)</f>
        <v>2374244.4</v>
      </c>
      <c r="I523" s="114"/>
      <c r="J523" s="115"/>
      <c r="K523" s="43"/>
      <c r="L523" s="131">
        <f>ROUND(SUM(L22:L510),2)</f>
        <v>0</v>
      </c>
      <c r="M523" s="132" t="s">
        <v>306</v>
      </c>
      <c r="N523" s="131">
        <f>ROUND(SUM(N22:N510),2)</f>
        <v>0</v>
      </c>
      <c r="O523" s="132" t="s">
        <v>306</v>
      </c>
      <c r="P523" s="131">
        <f>ROUND(SUM(P22:P510),2)</f>
        <v>0</v>
      </c>
      <c r="Q523" s="132" t="s">
        <v>306</v>
      </c>
      <c r="R523" s="131">
        <f>ROUND(SUM(R22:R510),2)</f>
        <v>0</v>
      </c>
      <c r="S523" s="132" t="s">
        <v>306</v>
      </c>
      <c r="T523" s="131">
        <f>ROUND(SUM(T22:T510),2)</f>
        <v>0</v>
      </c>
      <c r="U523" s="132" t="s">
        <v>306</v>
      </c>
      <c r="V523" s="131">
        <f>ROUND(SUM(V22:V510),2)</f>
        <v>0</v>
      </c>
      <c r="W523" s="132" t="s">
        <v>306</v>
      </c>
      <c r="X523" s="115"/>
      <c r="Y523" s="43" t="s">
        <v>307</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307</v>
      </c>
      <c r="OG523" s="185">
        <f>ROUND(SUM(OG22:OG510),2)</f>
        <v>0</v>
      </c>
      <c r="OH523" s="135"/>
      <c r="OI523" s="131">
        <f>ROUND(SUM(OI22:OI510),2)</f>
        <v>1342708</v>
      </c>
      <c r="OJ523" s="132" t="s">
        <v>306</v>
      </c>
      <c r="OK523" s="132"/>
      <c r="OL523" s="131">
        <f>ROUND(SUM(OL22:OL510),2)</f>
        <v>0</v>
      </c>
      <c r="OM523" s="132" t="s">
        <v>306</v>
      </c>
      <c r="ON523" s="131">
        <f>ROUND(SUM(ON22:ON510),2)</f>
        <v>0</v>
      </c>
      <c r="OO523" s="132" t="s">
        <v>306</v>
      </c>
      <c r="OP523" s="131">
        <f>ROUND(SUM(OP22:OP510),2)</f>
        <v>0</v>
      </c>
      <c r="OQ523" s="132" t="s">
        <v>306</v>
      </c>
      <c r="OR523" s="131">
        <f>ROUND(SUM(OR22:OR510),2)</f>
        <v>0</v>
      </c>
      <c r="OS523" s="132" t="s">
        <v>306</v>
      </c>
      <c r="OT523" s="131">
        <f>ROUND(SUM(OT22:OT510),2)</f>
        <v>0</v>
      </c>
      <c r="OU523" s="132" t="s">
        <v>306</v>
      </c>
      <c r="OV523" s="131">
        <f>ROUND(SUM(OV22:OV510),2)</f>
        <v>0</v>
      </c>
      <c r="OW523" s="132" t="s">
        <v>306</v>
      </c>
      <c r="OX523" s="131">
        <f>ROUND(SUM(OX22:OX510),2)</f>
        <v>0</v>
      </c>
      <c r="OY523" s="132"/>
    </row>
    <row r="524" spans="1:415" ht="27.75" customHeight="1" x14ac:dyDescent="0.25">
      <c r="A524" s="37"/>
      <c r="B524" s="31"/>
      <c r="C524" s="32"/>
      <c r="D524" s="32"/>
      <c r="E524" s="32"/>
      <c r="F524" s="34" t="s">
        <v>308</v>
      </c>
      <c r="G524" s="35">
        <f>ROUND(G523*0.21,2)</f>
        <v>281968.68</v>
      </c>
      <c r="H524" s="119">
        <f>ROUND(H523*0.21,2)</f>
        <v>498591.32</v>
      </c>
      <c r="I524" s="114"/>
      <c r="J524" s="115"/>
      <c r="K524" s="43"/>
      <c r="L524" s="131">
        <f>ROUND(L523*0.21,2)</f>
        <v>0</v>
      </c>
      <c r="M524" s="132" t="s">
        <v>308</v>
      </c>
      <c r="N524" s="131">
        <f>ROUND(N523*0.21,2)</f>
        <v>0</v>
      </c>
      <c r="O524" s="132" t="s">
        <v>308</v>
      </c>
      <c r="P524" s="131">
        <f>ROUND(P523*0.21,2)</f>
        <v>0</v>
      </c>
      <c r="Q524" s="132" t="s">
        <v>308</v>
      </c>
      <c r="R524" s="131">
        <f>ROUND(R523*0.21,2)</f>
        <v>0</v>
      </c>
      <c r="S524" s="132" t="s">
        <v>308</v>
      </c>
      <c r="T524" s="131">
        <f>ROUND(T523*0.21,2)</f>
        <v>0</v>
      </c>
      <c r="U524" s="132" t="s">
        <v>308</v>
      </c>
      <c r="V524" s="131">
        <f>ROUND(V523*0.21,2)</f>
        <v>0</v>
      </c>
      <c r="W524" s="132" t="s">
        <v>308</v>
      </c>
      <c r="X524" s="115"/>
      <c r="Y524" s="43" t="s">
        <v>309</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309</v>
      </c>
      <c r="OG524" s="133">
        <f>ROUND(OG523*0.21,2)</f>
        <v>0</v>
      </c>
      <c r="OH524" s="135"/>
      <c r="OI524" s="131">
        <f>ROUND(OI523*0.21,2)</f>
        <v>281968.68</v>
      </c>
      <c r="OJ524" s="132" t="s">
        <v>308</v>
      </c>
      <c r="OK524" s="132"/>
      <c r="OL524" s="131">
        <f>ROUND(OL523*0.21,2)</f>
        <v>0</v>
      </c>
      <c r="OM524" s="132" t="s">
        <v>308</v>
      </c>
      <c r="ON524" s="131">
        <f>ROUND(ON523*0.21,2)</f>
        <v>0</v>
      </c>
      <c r="OO524" s="132" t="s">
        <v>308</v>
      </c>
      <c r="OP524" s="131">
        <f>ROUND(OP523*0.21,2)</f>
        <v>0</v>
      </c>
      <c r="OQ524" s="132" t="s">
        <v>308</v>
      </c>
      <c r="OR524" s="131">
        <f>ROUND(OR523*0.21,2)</f>
        <v>0</v>
      </c>
      <c r="OS524" s="132" t="s">
        <v>308</v>
      </c>
      <c r="OT524" s="131">
        <f>ROUND(OT523*0.21,2)</f>
        <v>0</v>
      </c>
      <c r="OU524" s="132" t="s">
        <v>308</v>
      </c>
      <c r="OV524" s="131">
        <f>ROUND(OV523*0.21,2)</f>
        <v>0</v>
      </c>
      <c r="OW524" s="132" t="s">
        <v>308</v>
      </c>
      <c r="OX524" s="131">
        <f>ROUND(OX523*0.21,2)</f>
        <v>0</v>
      </c>
      <c r="OY524" s="132"/>
    </row>
    <row r="525" spans="1:415" ht="27.75" customHeight="1" thickBot="1" x14ac:dyDescent="0.3">
      <c r="A525" s="37"/>
      <c r="B525" s="31"/>
      <c r="C525" s="32"/>
      <c r="D525" s="32"/>
      <c r="E525" s="32"/>
      <c r="F525" s="38" t="s">
        <v>310</v>
      </c>
      <c r="G525" s="39">
        <f>SUM(G523:G524)</f>
        <v>1624676.68</v>
      </c>
      <c r="H525" s="120">
        <f>SUM(H523:H524)</f>
        <v>2872835.7199999997</v>
      </c>
      <c r="I525" s="114"/>
      <c r="J525" s="115"/>
      <c r="K525" s="43"/>
      <c r="L525" s="131">
        <f>SUM(L523:L524)</f>
        <v>0</v>
      </c>
      <c r="M525" s="132" t="s">
        <v>311</v>
      </c>
      <c r="N525" s="131">
        <f>SUM(N523:N524)</f>
        <v>0</v>
      </c>
      <c r="O525" s="132" t="s">
        <v>311</v>
      </c>
      <c r="P525" s="131">
        <f>SUM(P523:P524)</f>
        <v>0</v>
      </c>
      <c r="Q525" s="132" t="s">
        <v>311</v>
      </c>
      <c r="R525" s="131">
        <f>SUM(R523:R524)</f>
        <v>0</v>
      </c>
      <c r="S525" s="132" t="s">
        <v>311</v>
      </c>
      <c r="T525" s="131">
        <f>SUM(T523:T524)</f>
        <v>0</v>
      </c>
      <c r="U525" s="132" t="s">
        <v>311</v>
      </c>
      <c r="V525" s="131">
        <f>SUM(V523:V524)</f>
        <v>0</v>
      </c>
      <c r="W525" s="132" t="s">
        <v>311</v>
      </c>
      <c r="X525" s="115"/>
      <c r="Y525" s="43" t="s">
        <v>312</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312</v>
      </c>
      <c r="OG525" s="134">
        <f>SUM(OG523:OG524)</f>
        <v>0</v>
      </c>
      <c r="OH525" s="135"/>
      <c r="OI525" s="131">
        <f>SUM(OI523:OI524)</f>
        <v>1624676.68</v>
      </c>
      <c r="OJ525" s="132" t="s">
        <v>311</v>
      </c>
      <c r="OK525" s="132"/>
      <c r="OL525" s="131">
        <f>SUM(OL523:OL524)</f>
        <v>0</v>
      </c>
      <c r="OM525" s="132" t="s">
        <v>311</v>
      </c>
      <c r="ON525" s="131">
        <f>SUM(ON523:ON524)</f>
        <v>0</v>
      </c>
      <c r="OO525" s="132" t="s">
        <v>311</v>
      </c>
      <c r="OP525" s="131">
        <f>SUM(OP523:OP524)</f>
        <v>0</v>
      </c>
      <c r="OQ525" s="132" t="s">
        <v>311</v>
      </c>
      <c r="OR525" s="131">
        <f>SUM(OR523:OR524)</f>
        <v>0</v>
      </c>
      <c r="OS525" s="132" t="s">
        <v>311</v>
      </c>
      <c r="OT525" s="131">
        <f>SUM(OT523:OT524)</f>
        <v>0</v>
      </c>
      <c r="OU525" s="132" t="s">
        <v>311</v>
      </c>
      <c r="OV525" s="131">
        <f>SUM(OV523:OV524)</f>
        <v>0</v>
      </c>
      <c r="OW525" s="132" t="s">
        <v>311</v>
      </c>
      <c r="OX525" s="131">
        <f>SUM(OX523:OX524)</f>
        <v>0</v>
      </c>
      <c r="OY525" s="132"/>
    </row>
    <row r="526" spans="1:415" ht="27.75" customHeight="1" x14ac:dyDescent="0.3">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8" t="s">
        <v>313</v>
      </c>
      <c r="C527" s="49"/>
      <c r="D527" s="49"/>
      <c r="E527" s="49"/>
      <c r="F527" s="33"/>
      <c r="G527" s="50"/>
      <c r="H527" s="18"/>
      <c r="I527" s="148"/>
      <c r="J527" s="148"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8" t="s">
        <v>315</v>
      </c>
    </row>
    <row r="528" spans="1:415" ht="34.5" customHeight="1" x14ac:dyDescent="0.25">
      <c r="A528" s="274" t="s">
        <v>316</v>
      </c>
      <c r="B528" s="274"/>
      <c r="C528" s="274"/>
      <c r="D528" s="274"/>
      <c r="E528" s="274"/>
      <c r="F528" s="274"/>
      <c r="G528" s="274"/>
      <c r="H528" s="274"/>
      <c r="I528" s="106"/>
      <c r="J528" s="314" t="s">
        <v>316</v>
      </c>
      <c r="K528" s="314"/>
      <c r="L528" s="314"/>
      <c r="M528" s="314"/>
      <c r="N528" s="314"/>
      <c r="O528" s="314"/>
      <c r="P528" s="314"/>
      <c r="Q528" s="314"/>
      <c r="R528" s="314"/>
      <c r="S528" s="314"/>
      <c r="T528" s="314"/>
      <c r="U528" s="314"/>
      <c r="V528" s="314"/>
      <c r="W528" s="314"/>
      <c r="X528" s="314"/>
      <c r="Y528" s="314"/>
      <c r="Z528" s="314"/>
      <c r="AA528" s="314"/>
      <c r="AB528" s="314"/>
      <c r="AC528" s="314"/>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14" t="s">
        <v>316</v>
      </c>
      <c r="OG528" s="314"/>
      <c r="OH528" s="314"/>
      <c r="OI528" s="314"/>
      <c r="OJ528" s="314"/>
      <c r="OK528" s="314"/>
      <c r="OL528" s="314"/>
      <c r="OM528" s="314"/>
      <c r="ON528" s="314"/>
      <c r="OO528" s="314"/>
      <c r="OP528" s="314"/>
      <c r="OQ528" s="314"/>
      <c r="OR528" s="314"/>
      <c r="OS528" s="314"/>
      <c r="OT528" s="314"/>
      <c r="OU528" s="314"/>
      <c r="OV528" s="314"/>
      <c r="OW528" s="314"/>
      <c r="OX528" s="314"/>
    </row>
    <row r="529" spans="1:414" ht="12.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6"/>
      <c r="B530" s="285" t="s">
        <v>317</v>
      </c>
      <c r="C530" s="285"/>
      <c r="D530" s="285"/>
      <c r="E530" s="285"/>
      <c r="F530" s="285"/>
      <c r="G530" s="285"/>
      <c r="H530" s="285"/>
      <c r="I530" s="106"/>
      <c r="J530" s="150"/>
      <c r="K530" s="285" t="s">
        <v>318</v>
      </c>
      <c r="L530" s="285"/>
      <c r="M530" s="285"/>
      <c r="N530" s="285"/>
      <c r="O530" s="285"/>
      <c r="P530" s="285"/>
      <c r="Q530" s="285"/>
      <c r="R530" s="285"/>
      <c r="S530" s="285"/>
      <c r="T530" s="285"/>
      <c r="U530" s="285"/>
      <c r="V530" s="285"/>
      <c r="W530" s="285"/>
      <c r="X530" s="285"/>
      <c r="Y530" s="285"/>
      <c r="Z530" s="285"/>
      <c r="AA530" s="285"/>
      <c r="AB530" s="285"/>
      <c r="AC530" s="285"/>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88"/>
      <c r="OG530" s="285" t="s">
        <v>319</v>
      </c>
      <c r="OH530" s="285"/>
      <c r="OI530" s="285"/>
      <c r="OJ530" s="285"/>
      <c r="OK530" s="285"/>
      <c r="OL530" s="285"/>
      <c r="OM530" s="285"/>
      <c r="ON530" s="285"/>
      <c r="OO530" s="285"/>
      <c r="OP530" s="285"/>
      <c r="OQ530" s="285"/>
      <c r="OR530" s="285"/>
      <c r="OS530" s="285"/>
      <c r="OT530" s="285"/>
      <c r="OU530" s="285"/>
      <c r="OV530" s="285"/>
      <c r="OW530" s="285"/>
      <c r="OX530" s="285"/>
    </row>
    <row r="531" spans="1:414" s="194" customFormat="1" ht="11.25" customHeight="1" x14ac:dyDescent="0.25">
      <c r="A531" s="37"/>
      <c r="B531" s="191"/>
      <c r="C531" s="191"/>
      <c r="D531" s="191"/>
      <c r="E531" s="191"/>
      <c r="F531" s="191"/>
      <c r="G531" s="191"/>
      <c r="H531" s="191"/>
      <c r="I531" s="192"/>
      <c r="J531" s="193"/>
      <c r="K531" s="193"/>
      <c r="L531" s="193"/>
      <c r="M531" s="193"/>
      <c r="N531" s="193"/>
      <c r="O531" s="193"/>
      <c r="P531" s="193"/>
      <c r="Q531" s="193"/>
      <c r="R531" s="193"/>
      <c r="S531" s="193"/>
      <c r="T531" s="193"/>
      <c r="U531" s="193"/>
      <c r="V531" s="193"/>
      <c r="W531" s="193"/>
      <c r="X531" s="193"/>
      <c r="Y531" s="193"/>
      <c r="Z531" s="193"/>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c r="BL531" s="193"/>
      <c r="BM531" s="193"/>
      <c r="BN531" s="193"/>
      <c r="BO531" s="193"/>
      <c r="BP531" s="193"/>
      <c r="BQ531" s="193"/>
      <c r="BR531" s="193"/>
      <c r="BS531" s="193"/>
      <c r="BT531" s="193"/>
      <c r="BU531" s="193"/>
      <c r="BV531" s="193"/>
      <c r="BW531" s="193"/>
      <c r="BX531" s="193"/>
      <c r="BY531" s="193"/>
      <c r="BZ531" s="193"/>
      <c r="CA531" s="193"/>
      <c r="CB531" s="193"/>
      <c r="CC531" s="193"/>
      <c r="CD531" s="193"/>
      <c r="CE531" s="193"/>
      <c r="CF531" s="193"/>
      <c r="CG531" s="193"/>
      <c r="CH531" s="193"/>
      <c r="CI531" s="193"/>
      <c r="CJ531" s="193"/>
      <c r="CK531" s="193"/>
      <c r="CL531" s="193"/>
      <c r="CM531" s="193"/>
      <c r="CN531" s="193"/>
      <c r="CO531" s="193"/>
      <c r="CP531" s="193"/>
      <c r="CQ531" s="193"/>
      <c r="CR531" s="193"/>
      <c r="CS531" s="193"/>
      <c r="CT531" s="193"/>
      <c r="CU531" s="193"/>
      <c r="CV531" s="193"/>
      <c r="CW531" s="193"/>
      <c r="CX531" s="193"/>
      <c r="CY531" s="193"/>
      <c r="CZ531" s="193"/>
      <c r="DA531" s="193"/>
      <c r="DB531" s="193"/>
      <c r="DC531" s="193"/>
      <c r="DD531" s="193"/>
      <c r="DE531" s="193"/>
      <c r="DF531" s="193"/>
      <c r="DG531" s="193"/>
      <c r="DH531" s="193"/>
      <c r="DI531" s="193"/>
      <c r="DJ531" s="193"/>
      <c r="DK531" s="193"/>
      <c r="DL531" s="193"/>
      <c r="DM531" s="193"/>
      <c r="DN531" s="193"/>
      <c r="DO531" s="193"/>
      <c r="DP531" s="193"/>
      <c r="DQ531" s="193"/>
      <c r="DR531" s="193"/>
      <c r="DS531" s="193"/>
      <c r="DT531" s="193"/>
      <c r="DU531" s="193"/>
      <c r="DV531" s="193"/>
      <c r="DW531" s="193"/>
      <c r="DX531" s="193"/>
      <c r="DY531" s="193"/>
      <c r="DZ531" s="193"/>
      <c r="EA531" s="193"/>
      <c r="EB531" s="193"/>
      <c r="EC531" s="193"/>
      <c r="ED531" s="193"/>
      <c r="EE531" s="193"/>
      <c r="EF531" s="193"/>
      <c r="EG531" s="193"/>
      <c r="EH531" s="193"/>
      <c r="EI531" s="193"/>
      <c r="EJ531" s="193"/>
      <c r="EK531" s="193"/>
      <c r="EL531" s="193"/>
      <c r="EM531" s="193"/>
      <c r="EN531" s="193"/>
      <c r="EO531" s="193"/>
      <c r="EP531" s="193"/>
      <c r="EQ531" s="193"/>
      <c r="ER531" s="193"/>
      <c r="ES531" s="193"/>
      <c r="ET531" s="193"/>
      <c r="EU531" s="193"/>
      <c r="EV531" s="193"/>
      <c r="EW531" s="193"/>
      <c r="EX531" s="193"/>
      <c r="EY531" s="193"/>
      <c r="EZ531" s="193"/>
      <c r="FA531" s="193"/>
      <c r="FB531" s="193"/>
      <c r="FC531" s="193"/>
      <c r="FD531" s="193"/>
      <c r="FE531" s="193"/>
      <c r="FF531" s="193"/>
      <c r="FG531" s="193"/>
      <c r="FH531" s="193"/>
      <c r="FI531" s="193"/>
      <c r="FJ531" s="193"/>
      <c r="FK531" s="193"/>
      <c r="FL531" s="193"/>
      <c r="FM531" s="193"/>
      <c r="FN531" s="193"/>
      <c r="FO531" s="193"/>
      <c r="FP531" s="193"/>
      <c r="FQ531" s="193"/>
      <c r="FR531" s="193"/>
      <c r="FS531" s="193"/>
      <c r="FT531" s="193"/>
      <c r="FU531" s="193"/>
      <c r="FV531" s="193"/>
      <c r="FW531" s="193"/>
      <c r="FX531" s="193"/>
      <c r="FY531" s="193"/>
      <c r="FZ531" s="193"/>
      <c r="GA531" s="193"/>
      <c r="GB531" s="193"/>
      <c r="GC531" s="193"/>
      <c r="GD531" s="193"/>
      <c r="GE531" s="193"/>
      <c r="GF531" s="193"/>
      <c r="GG531" s="193"/>
      <c r="GH531" s="193"/>
      <c r="GI531" s="193"/>
      <c r="GJ531" s="193"/>
      <c r="GK531" s="193"/>
      <c r="GL531" s="193"/>
      <c r="GM531" s="193"/>
      <c r="GN531" s="193"/>
      <c r="GO531" s="193"/>
      <c r="GP531" s="193"/>
      <c r="GQ531" s="193"/>
      <c r="GR531" s="193"/>
      <c r="GS531" s="193"/>
      <c r="GT531" s="193"/>
      <c r="GU531" s="193"/>
      <c r="GV531" s="193"/>
      <c r="GW531" s="193"/>
      <c r="GX531" s="193"/>
      <c r="GY531" s="193"/>
      <c r="GZ531" s="193"/>
      <c r="HA531" s="193"/>
      <c r="HB531" s="193"/>
      <c r="HC531" s="193"/>
      <c r="HD531" s="193"/>
      <c r="HE531" s="193"/>
      <c r="HF531" s="193"/>
      <c r="HG531" s="193"/>
      <c r="HH531" s="193"/>
      <c r="HI531" s="193"/>
      <c r="HJ531" s="193"/>
      <c r="HK531" s="193"/>
      <c r="HL531" s="193"/>
      <c r="HM531" s="193"/>
      <c r="HN531" s="193"/>
      <c r="HO531" s="193"/>
      <c r="HP531" s="193"/>
      <c r="HQ531" s="193"/>
      <c r="HR531" s="193"/>
      <c r="HS531" s="193"/>
      <c r="HT531" s="193"/>
      <c r="HU531" s="193"/>
      <c r="HV531" s="193"/>
      <c r="HW531" s="193"/>
      <c r="HX531" s="193"/>
      <c r="HY531" s="193"/>
      <c r="HZ531" s="193"/>
      <c r="IA531" s="193"/>
      <c r="IB531" s="193"/>
      <c r="IC531" s="193"/>
      <c r="ID531" s="193"/>
      <c r="IE531" s="193"/>
      <c r="IF531" s="193"/>
      <c r="IG531" s="193"/>
      <c r="IH531" s="193"/>
      <c r="II531" s="193"/>
      <c r="IJ531" s="193"/>
      <c r="IK531" s="193"/>
      <c r="IL531" s="193"/>
      <c r="IM531" s="193"/>
      <c r="IN531" s="193"/>
      <c r="IO531" s="193"/>
      <c r="IP531" s="193"/>
      <c r="IQ531" s="193"/>
      <c r="IR531" s="193"/>
      <c r="IS531" s="193"/>
      <c r="IT531" s="193"/>
      <c r="IU531" s="193"/>
      <c r="IV531" s="193"/>
      <c r="IW531" s="193"/>
      <c r="IX531" s="193"/>
      <c r="IY531" s="193"/>
      <c r="IZ531" s="193"/>
      <c r="JA531" s="193"/>
      <c r="JB531" s="193"/>
      <c r="JC531" s="193"/>
      <c r="JD531" s="193"/>
      <c r="JE531" s="193"/>
      <c r="JF531" s="193"/>
      <c r="JG531" s="193"/>
      <c r="JH531" s="193"/>
      <c r="JI531" s="193"/>
      <c r="JJ531" s="193"/>
      <c r="JK531" s="193"/>
      <c r="JL531" s="193"/>
      <c r="JM531" s="193"/>
      <c r="JN531" s="193"/>
      <c r="JO531" s="193"/>
      <c r="JP531" s="193"/>
      <c r="JQ531" s="193"/>
      <c r="JR531" s="193"/>
      <c r="JS531" s="193"/>
      <c r="JT531" s="193"/>
      <c r="JU531" s="193"/>
      <c r="JV531" s="193"/>
      <c r="JW531" s="193"/>
      <c r="JX531" s="193"/>
      <c r="JY531" s="193"/>
      <c r="JZ531" s="193"/>
      <c r="KA531" s="193"/>
      <c r="KB531" s="193"/>
      <c r="KC531" s="193"/>
      <c r="KD531" s="193"/>
      <c r="KE531" s="193"/>
      <c r="KF531" s="193"/>
      <c r="KG531" s="193"/>
      <c r="KH531" s="193"/>
      <c r="KI531" s="193"/>
      <c r="KJ531" s="193"/>
      <c r="KK531" s="193"/>
      <c r="KL531" s="193"/>
      <c r="KM531" s="193"/>
      <c r="KN531" s="193"/>
      <c r="KO531" s="193"/>
      <c r="KP531" s="193"/>
      <c r="KQ531" s="193"/>
      <c r="KR531" s="193"/>
      <c r="KS531" s="193"/>
      <c r="KT531" s="193"/>
      <c r="KU531" s="193"/>
      <c r="KV531" s="193"/>
      <c r="KW531" s="193"/>
      <c r="KX531" s="193"/>
      <c r="KY531" s="193"/>
      <c r="KZ531" s="193"/>
      <c r="LA531" s="193"/>
      <c r="LB531" s="193"/>
      <c r="LC531" s="193"/>
      <c r="LD531" s="193"/>
      <c r="LE531" s="193"/>
      <c r="LF531" s="193"/>
      <c r="LG531" s="193"/>
      <c r="LH531" s="193"/>
      <c r="LI531" s="193"/>
      <c r="LJ531" s="193"/>
      <c r="LK531" s="193"/>
      <c r="LL531" s="193"/>
      <c r="LM531" s="193"/>
      <c r="LN531" s="193"/>
      <c r="LO531" s="193"/>
      <c r="LP531" s="193"/>
      <c r="LQ531" s="193"/>
      <c r="LR531" s="193"/>
      <c r="LS531" s="193"/>
      <c r="LT531" s="193"/>
      <c r="LU531" s="193"/>
      <c r="LV531" s="193"/>
      <c r="LW531" s="193"/>
      <c r="LX531" s="193"/>
      <c r="LY531" s="193"/>
      <c r="LZ531" s="193"/>
      <c r="MA531" s="193"/>
      <c r="MB531" s="193"/>
      <c r="MC531" s="193"/>
      <c r="MD531" s="193"/>
      <c r="ME531" s="193"/>
      <c r="MF531" s="193"/>
      <c r="MG531" s="193"/>
      <c r="MH531" s="193"/>
      <c r="MI531" s="193"/>
      <c r="MJ531" s="193"/>
      <c r="MK531" s="193"/>
      <c r="ML531" s="193"/>
      <c r="MM531" s="193"/>
      <c r="MN531" s="193"/>
      <c r="MO531" s="193"/>
      <c r="MP531" s="193"/>
      <c r="MQ531" s="193"/>
      <c r="MR531" s="193"/>
      <c r="MS531" s="193"/>
      <c r="MT531" s="193"/>
      <c r="MU531" s="193"/>
      <c r="MV531" s="193"/>
      <c r="MW531" s="193"/>
      <c r="MX531" s="193"/>
      <c r="MY531" s="193"/>
      <c r="MZ531" s="193"/>
      <c r="NA531" s="193"/>
      <c r="NB531" s="193"/>
      <c r="NC531" s="193"/>
      <c r="ND531" s="193"/>
      <c r="NE531" s="193"/>
      <c r="NF531" s="193"/>
      <c r="NG531" s="193"/>
      <c r="NH531" s="193"/>
      <c r="NI531" s="193"/>
      <c r="NJ531" s="193"/>
      <c r="NK531" s="193"/>
      <c r="NL531" s="193"/>
      <c r="NM531" s="193"/>
      <c r="NN531" s="193"/>
      <c r="NO531" s="193"/>
      <c r="NP531" s="193"/>
      <c r="NQ531" s="193"/>
      <c r="NR531" s="193"/>
      <c r="NS531" s="193"/>
      <c r="NT531" s="193"/>
      <c r="NU531" s="193"/>
      <c r="NV531" s="193"/>
      <c r="NW531" s="193"/>
      <c r="NX531" s="193"/>
      <c r="NY531" s="193"/>
      <c r="NZ531" s="193"/>
      <c r="OA531" s="193"/>
      <c r="OB531" s="193"/>
      <c r="OC531" s="193"/>
      <c r="OD531" s="193"/>
      <c r="OE531" s="33"/>
      <c r="OF531" s="37"/>
      <c r="OG531" s="191"/>
      <c r="OH531" s="191"/>
      <c r="OI531" s="191"/>
      <c r="OJ531" s="191"/>
      <c r="OK531" s="191"/>
      <c r="OL531" s="191"/>
      <c r="OM531" s="191"/>
      <c r="ON531" s="193"/>
      <c r="OO531" s="193"/>
      <c r="OP531" s="193"/>
      <c r="OQ531" s="193"/>
      <c r="OR531" s="193"/>
      <c r="OS531" s="193"/>
      <c r="OT531" s="193"/>
      <c r="OU531" s="193"/>
      <c r="OV531" s="193"/>
      <c r="OW531" s="193"/>
      <c r="OX531" s="193"/>
    </row>
    <row r="532" spans="1:414" ht="27.75" customHeight="1" x14ac:dyDescent="0.25">
      <c r="A532" s="149"/>
      <c r="B532" s="285" t="s">
        <v>320</v>
      </c>
      <c r="C532" s="285"/>
      <c r="D532" s="285"/>
      <c r="E532" s="285"/>
      <c r="F532" s="285"/>
      <c r="G532" s="285"/>
      <c r="H532" s="285"/>
      <c r="I532" s="106"/>
      <c r="J532" s="189"/>
      <c r="K532" s="285" t="s">
        <v>321</v>
      </c>
      <c r="L532" s="285"/>
      <c r="M532" s="285"/>
      <c r="N532" s="285"/>
      <c r="O532" s="285"/>
      <c r="P532" s="285"/>
      <c r="Q532" s="285"/>
      <c r="R532" s="285"/>
      <c r="S532" s="285"/>
      <c r="T532" s="285"/>
      <c r="U532" s="285"/>
      <c r="V532" s="285"/>
      <c r="W532" s="285"/>
      <c r="X532" s="285"/>
      <c r="Y532" s="285"/>
      <c r="Z532" s="285"/>
      <c r="AA532" s="285"/>
      <c r="AB532" s="285"/>
      <c r="AC532" s="285"/>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89"/>
      <c r="OG532" s="285" t="s">
        <v>321</v>
      </c>
      <c r="OH532" s="285"/>
      <c r="OI532" s="285"/>
      <c r="OJ532" s="285"/>
      <c r="OK532" s="285"/>
      <c r="OL532" s="285"/>
      <c r="OM532" s="285"/>
      <c r="ON532" s="285"/>
      <c r="OO532" s="285"/>
      <c r="OP532" s="285"/>
      <c r="OQ532" s="285"/>
      <c r="OR532" s="285"/>
      <c r="OS532" s="285"/>
      <c r="OT532" s="285"/>
      <c r="OU532" s="285"/>
      <c r="OV532" s="285"/>
      <c r="OW532" s="285"/>
      <c r="OX532" s="285"/>
    </row>
    <row r="533" spans="1:414" s="194" customFormat="1" ht="10.5" customHeight="1" x14ac:dyDescent="0.25">
      <c r="A533" s="37"/>
      <c r="B533" s="191"/>
      <c r="C533" s="191"/>
      <c r="D533" s="191"/>
      <c r="E533" s="191"/>
      <c r="F533" s="191"/>
      <c r="G533" s="191"/>
      <c r="H533" s="191"/>
      <c r="I533" s="192"/>
      <c r="J533" s="193"/>
      <c r="K533" s="193"/>
      <c r="L533" s="193"/>
      <c r="M533" s="193"/>
      <c r="N533" s="193"/>
      <c r="O533" s="193"/>
      <c r="P533" s="193"/>
      <c r="Q533" s="193"/>
      <c r="R533" s="193"/>
      <c r="S533" s="193"/>
      <c r="T533" s="193"/>
      <c r="U533" s="193"/>
      <c r="V533" s="193"/>
      <c r="W533" s="193"/>
      <c r="X533" s="193"/>
      <c r="Y533" s="193"/>
      <c r="Z533" s="193"/>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c r="BL533" s="193"/>
      <c r="BM533" s="193"/>
      <c r="BN533" s="193"/>
      <c r="BO533" s="193"/>
      <c r="BP533" s="193"/>
      <c r="BQ533" s="193"/>
      <c r="BR533" s="193"/>
      <c r="BS533" s="193"/>
      <c r="BT533" s="193"/>
      <c r="BU533" s="193"/>
      <c r="BV533" s="193"/>
      <c r="BW533" s="193"/>
      <c r="BX533" s="193"/>
      <c r="BY533" s="193"/>
      <c r="BZ533" s="193"/>
      <c r="CA533" s="193"/>
      <c r="CB533" s="193"/>
      <c r="CC533" s="193"/>
      <c r="CD533" s="193"/>
      <c r="CE533" s="193"/>
      <c r="CF533" s="193"/>
      <c r="CG533" s="193"/>
      <c r="CH533" s="193"/>
      <c r="CI533" s="193"/>
      <c r="CJ533" s="193"/>
      <c r="CK533" s="193"/>
      <c r="CL533" s="193"/>
      <c r="CM533" s="193"/>
      <c r="CN533" s="193"/>
      <c r="CO533" s="193"/>
      <c r="CP533" s="193"/>
      <c r="CQ533" s="193"/>
      <c r="CR533" s="193"/>
      <c r="CS533" s="193"/>
      <c r="CT533" s="193"/>
      <c r="CU533" s="193"/>
      <c r="CV533" s="193"/>
      <c r="CW533" s="193"/>
      <c r="CX533" s="193"/>
      <c r="CY533" s="193"/>
      <c r="CZ533" s="193"/>
      <c r="DA533" s="193"/>
      <c r="DB533" s="193"/>
      <c r="DC533" s="193"/>
      <c r="DD533" s="193"/>
      <c r="DE533" s="193"/>
      <c r="DF533" s="193"/>
      <c r="DG533" s="193"/>
      <c r="DH533" s="193"/>
      <c r="DI533" s="193"/>
      <c r="DJ533" s="193"/>
      <c r="DK533" s="193"/>
      <c r="DL533" s="193"/>
      <c r="DM533" s="193"/>
      <c r="DN533" s="193"/>
      <c r="DO533" s="193"/>
      <c r="DP533" s="193"/>
      <c r="DQ533" s="193"/>
      <c r="DR533" s="193"/>
      <c r="DS533" s="193"/>
      <c r="DT533" s="193"/>
      <c r="DU533" s="193"/>
      <c r="DV533" s="193"/>
      <c r="DW533" s="193"/>
      <c r="DX533" s="193"/>
      <c r="DY533" s="193"/>
      <c r="DZ533" s="193"/>
      <c r="EA533" s="193"/>
      <c r="EB533" s="193"/>
      <c r="EC533" s="193"/>
      <c r="ED533" s="193"/>
      <c r="EE533" s="193"/>
      <c r="EF533" s="193"/>
      <c r="EG533" s="193"/>
      <c r="EH533" s="193"/>
      <c r="EI533" s="193"/>
      <c r="EJ533" s="193"/>
      <c r="EK533" s="193"/>
      <c r="EL533" s="193"/>
      <c r="EM533" s="193"/>
      <c r="EN533" s="193"/>
      <c r="EO533" s="193"/>
      <c r="EP533" s="193"/>
      <c r="EQ533" s="193"/>
      <c r="ER533" s="193"/>
      <c r="ES533" s="193"/>
      <c r="ET533" s="193"/>
      <c r="EU533" s="193"/>
      <c r="EV533" s="193"/>
      <c r="EW533" s="193"/>
      <c r="EX533" s="193"/>
      <c r="EY533" s="193"/>
      <c r="EZ533" s="193"/>
      <c r="FA533" s="193"/>
      <c r="FB533" s="193"/>
      <c r="FC533" s="193"/>
      <c r="FD533" s="193"/>
      <c r="FE533" s="193"/>
      <c r="FF533" s="193"/>
      <c r="FG533" s="193"/>
      <c r="FH533" s="193"/>
      <c r="FI533" s="193"/>
      <c r="FJ533" s="193"/>
      <c r="FK533" s="193"/>
      <c r="FL533" s="193"/>
      <c r="FM533" s="193"/>
      <c r="FN533" s="193"/>
      <c r="FO533" s="193"/>
      <c r="FP533" s="193"/>
      <c r="FQ533" s="193"/>
      <c r="FR533" s="193"/>
      <c r="FS533" s="193"/>
      <c r="FT533" s="193"/>
      <c r="FU533" s="193"/>
      <c r="FV533" s="193"/>
      <c r="FW533" s="193"/>
      <c r="FX533" s="193"/>
      <c r="FY533" s="193"/>
      <c r="FZ533" s="193"/>
      <c r="GA533" s="193"/>
      <c r="GB533" s="193"/>
      <c r="GC533" s="193"/>
      <c r="GD533" s="193"/>
      <c r="GE533" s="193"/>
      <c r="GF533" s="193"/>
      <c r="GG533" s="193"/>
      <c r="GH533" s="193"/>
      <c r="GI533" s="193"/>
      <c r="GJ533" s="193"/>
      <c r="GK533" s="193"/>
      <c r="GL533" s="193"/>
      <c r="GM533" s="193"/>
      <c r="GN533" s="193"/>
      <c r="GO533" s="193"/>
      <c r="GP533" s="193"/>
      <c r="GQ533" s="193"/>
      <c r="GR533" s="193"/>
      <c r="GS533" s="193"/>
      <c r="GT533" s="193"/>
      <c r="GU533" s="193"/>
      <c r="GV533" s="193"/>
      <c r="GW533" s="193"/>
      <c r="GX533" s="193"/>
      <c r="GY533" s="193"/>
      <c r="GZ533" s="193"/>
      <c r="HA533" s="193"/>
      <c r="HB533" s="193"/>
      <c r="HC533" s="193"/>
      <c r="HD533" s="193"/>
      <c r="HE533" s="193"/>
      <c r="HF533" s="193"/>
      <c r="HG533" s="193"/>
      <c r="HH533" s="193"/>
      <c r="HI533" s="193"/>
      <c r="HJ533" s="193"/>
      <c r="HK533" s="193"/>
      <c r="HL533" s="193"/>
      <c r="HM533" s="193"/>
      <c r="HN533" s="193"/>
      <c r="HO533" s="193"/>
      <c r="HP533" s="193"/>
      <c r="HQ533" s="193"/>
      <c r="HR533" s="193"/>
      <c r="HS533" s="193"/>
      <c r="HT533" s="193"/>
      <c r="HU533" s="193"/>
      <c r="HV533" s="193"/>
      <c r="HW533" s="193"/>
      <c r="HX533" s="193"/>
      <c r="HY533" s="193"/>
      <c r="HZ533" s="193"/>
      <c r="IA533" s="193"/>
      <c r="IB533" s="193"/>
      <c r="IC533" s="193"/>
      <c r="ID533" s="193"/>
      <c r="IE533" s="193"/>
      <c r="IF533" s="193"/>
      <c r="IG533" s="193"/>
      <c r="IH533" s="193"/>
      <c r="II533" s="193"/>
      <c r="IJ533" s="193"/>
      <c r="IK533" s="193"/>
      <c r="IL533" s="193"/>
      <c r="IM533" s="193"/>
      <c r="IN533" s="193"/>
      <c r="IO533" s="193"/>
      <c r="IP533" s="193"/>
      <c r="IQ533" s="193"/>
      <c r="IR533" s="193"/>
      <c r="IS533" s="193"/>
      <c r="IT533" s="193"/>
      <c r="IU533" s="193"/>
      <c r="IV533" s="193"/>
      <c r="IW533" s="193"/>
      <c r="IX533" s="193"/>
      <c r="IY533" s="193"/>
      <c r="IZ533" s="193"/>
      <c r="JA533" s="193"/>
      <c r="JB533" s="193"/>
      <c r="JC533" s="193"/>
      <c r="JD533" s="193"/>
      <c r="JE533" s="193"/>
      <c r="JF533" s="193"/>
      <c r="JG533" s="193"/>
      <c r="JH533" s="193"/>
      <c r="JI533" s="193"/>
      <c r="JJ533" s="193"/>
      <c r="JK533" s="193"/>
      <c r="JL533" s="193"/>
      <c r="JM533" s="193"/>
      <c r="JN533" s="193"/>
      <c r="JO533" s="193"/>
      <c r="JP533" s="193"/>
      <c r="JQ533" s="193"/>
      <c r="JR533" s="193"/>
      <c r="JS533" s="193"/>
      <c r="JT533" s="193"/>
      <c r="JU533" s="193"/>
      <c r="JV533" s="193"/>
      <c r="JW533" s="193"/>
      <c r="JX533" s="193"/>
      <c r="JY533" s="193"/>
      <c r="JZ533" s="193"/>
      <c r="KA533" s="193"/>
      <c r="KB533" s="193"/>
      <c r="KC533" s="193"/>
      <c r="KD533" s="193"/>
      <c r="KE533" s="193"/>
      <c r="KF533" s="193"/>
      <c r="KG533" s="193"/>
      <c r="KH533" s="193"/>
      <c r="KI533" s="193"/>
      <c r="KJ533" s="193"/>
      <c r="KK533" s="193"/>
      <c r="KL533" s="193"/>
      <c r="KM533" s="193"/>
      <c r="KN533" s="193"/>
      <c r="KO533" s="193"/>
      <c r="KP533" s="193"/>
      <c r="KQ533" s="193"/>
      <c r="KR533" s="193"/>
      <c r="KS533" s="193"/>
      <c r="KT533" s="193"/>
      <c r="KU533" s="193"/>
      <c r="KV533" s="193"/>
      <c r="KW533" s="193"/>
      <c r="KX533" s="193"/>
      <c r="KY533" s="193"/>
      <c r="KZ533" s="193"/>
      <c r="LA533" s="193"/>
      <c r="LB533" s="193"/>
      <c r="LC533" s="193"/>
      <c r="LD533" s="193"/>
      <c r="LE533" s="193"/>
      <c r="LF533" s="193"/>
      <c r="LG533" s="193"/>
      <c r="LH533" s="193"/>
      <c r="LI533" s="193"/>
      <c r="LJ533" s="193"/>
      <c r="LK533" s="193"/>
      <c r="LL533" s="193"/>
      <c r="LM533" s="193"/>
      <c r="LN533" s="193"/>
      <c r="LO533" s="193"/>
      <c r="LP533" s="193"/>
      <c r="LQ533" s="193"/>
      <c r="LR533" s="193"/>
      <c r="LS533" s="193"/>
      <c r="LT533" s="193"/>
      <c r="LU533" s="193"/>
      <c r="LV533" s="193"/>
      <c r="LW533" s="193"/>
      <c r="LX533" s="193"/>
      <c r="LY533" s="193"/>
      <c r="LZ533" s="193"/>
      <c r="MA533" s="193"/>
      <c r="MB533" s="193"/>
      <c r="MC533" s="193"/>
      <c r="MD533" s="193"/>
      <c r="ME533" s="193"/>
      <c r="MF533" s="193"/>
      <c r="MG533" s="193"/>
      <c r="MH533" s="193"/>
      <c r="MI533" s="193"/>
      <c r="MJ533" s="193"/>
      <c r="MK533" s="193"/>
      <c r="ML533" s="193"/>
      <c r="MM533" s="193"/>
      <c r="MN533" s="193"/>
      <c r="MO533" s="193"/>
      <c r="MP533" s="193"/>
      <c r="MQ533" s="193"/>
      <c r="MR533" s="193"/>
      <c r="MS533" s="193"/>
      <c r="MT533" s="193"/>
      <c r="MU533" s="193"/>
      <c r="MV533" s="193"/>
      <c r="MW533" s="193"/>
      <c r="MX533" s="193"/>
      <c r="MY533" s="193"/>
      <c r="MZ533" s="193"/>
      <c r="NA533" s="193"/>
      <c r="NB533" s="193"/>
      <c r="NC533" s="193"/>
      <c r="ND533" s="193"/>
      <c r="NE533" s="193"/>
      <c r="NF533" s="193"/>
      <c r="NG533" s="193"/>
      <c r="NH533" s="193"/>
      <c r="NI533" s="193"/>
      <c r="NJ533" s="193"/>
      <c r="NK533" s="193"/>
      <c r="NL533" s="193"/>
      <c r="NM533" s="193"/>
      <c r="NN533" s="193"/>
      <c r="NO533" s="193"/>
      <c r="NP533" s="193"/>
      <c r="NQ533" s="193"/>
      <c r="NR533" s="193"/>
      <c r="NS533" s="193"/>
      <c r="NT533" s="193"/>
      <c r="NU533" s="193"/>
      <c r="NV533" s="193"/>
      <c r="NW533" s="193"/>
      <c r="NX533" s="193"/>
      <c r="NY533" s="193"/>
      <c r="NZ533" s="193"/>
      <c r="OA533" s="193"/>
      <c r="OB533" s="193"/>
      <c r="OC533" s="193"/>
      <c r="OD533" s="193"/>
      <c r="OE533" s="33"/>
      <c r="OF533" s="37"/>
      <c r="OG533" s="191"/>
      <c r="OH533" s="191"/>
      <c r="OI533" s="191"/>
      <c r="OJ533" s="191"/>
      <c r="OK533" s="191"/>
      <c r="OL533" s="191"/>
      <c r="OM533" s="191"/>
      <c r="ON533" s="193"/>
      <c r="OO533" s="193"/>
      <c r="OP533" s="193"/>
      <c r="OQ533" s="193"/>
      <c r="OR533" s="193"/>
      <c r="OS533" s="193"/>
      <c r="OT533" s="193"/>
      <c r="OU533" s="193"/>
      <c r="OV533" s="193"/>
      <c r="OW533" s="193"/>
      <c r="OX533" s="193"/>
    </row>
    <row r="534" spans="1:414" s="194" customFormat="1" ht="10.5" customHeight="1" x14ac:dyDescent="0.25">
      <c r="A534" s="37"/>
      <c r="B534" s="191"/>
      <c r="C534" s="191"/>
      <c r="D534" s="191"/>
      <c r="E534" s="191"/>
      <c r="F534" s="191"/>
      <c r="G534" s="191"/>
      <c r="H534" s="191"/>
      <c r="I534" s="192"/>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193"/>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33"/>
      <c r="OF534" s="37"/>
      <c r="OG534" s="191"/>
      <c r="OH534" s="191"/>
      <c r="OI534" s="191"/>
      <c r="OJ534" s="191"/>
      <c r="OK534" s="191"/>
      <c r="OL534" s="191"/>
      <c r="OM534" s="191"/>
      <c r="ON534" s="193"/>
      <c r="OO534" s="193"/>
      <c r="OP534" s="193"/>
      <c r="OQ534" s="193"/>
      <c r="OR534" s="193"/>
      <c r="OS534" s="193"/>
      <c r="OT534" s="193"/>
      <c r="OU534" s="193"/>
      <c r="OV534" s="193"/>
      <c r="OW534" s="193"/>
      <c r="OX534" s="193"/>
    </row>
    <row r="535" spans="1:414" ht="239.5" customHeight="1" x14ac:dyDescent="0.25">
      <c r="A535" s="240" t="s">
        <v>322</v>
      </c>
      <c r="B535" s="275" t="s">
        <v>323</v>
      </c>
      <c r="C535" s="275"/>
      <c r="D535" s="275"/>
      <c r="E535" s="275"/>
      <c r="F535" s="275"/>
      <c r="G535" s="275"/>
      <c r="H535" s="275"/>
      <c r="I535" s="106"/>
      <c r="J535" s="190"/>
      <c r="K535" s="285" t="s">
        <v>324</v>
      </c>
      <c r="L535" s="285"/>
      <c r="M535" s="285"/>
      <c r="N535" s="285"/>
      <c r="O535" s="285"/>
      <c r="P535" s="285"/>
      <c r="Q535" s="285"/>
      <c r="R535" s="285"/>
      <c r="S535" s="285"/>
      <c r="T535" s="285"/>
      <c r="U535" s="285"/>
      <c r="V535" s="285"/>
      <c r="W535" s="285"/>
      <c r="X535" s="285"/>
      <c r="Y535" s="285"/>
      <c r="Z535" s="285"/>
      <c r="AA535" s="285"/>
      <c r="AB535" s="285"/>
      <c r="AC535" s="285"/>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0"/>
      <c r="OG535" s="285" t="s">
        <v>325</v>
      </c>
      <c r="OH535" s="285"/>
      <c r="OI535" s="285"/>
      <c r="OJ535" s="285"/>
      <c r="OK535" s="285"/>
      <c r="OL535" s="285"/>
      <c r="OM535" s="285"/>
      <c r="ON535" s="285"/>
      <c r="OO535" s="285"/>
      <c r="OP535" s="285"/>
      <c r="OQ535" s="285"/>
      <c r="OR535" s="285"/>
      <c r="OS535" s="285"/>
      <c r="OT535" s="285"/>
      <c r="OU535" s="285"/>
      <c r="OV535" s="285"/>
      <c r="OW535" s="285"/>
      <c r="OX535" s="285"/>
    </row>
    <row r="536" spans="1:414" ht="27.75" customHeight="1" x14ac:dyDescent="0.25">
      <c r="A536" s="37"/>
      <c r="B536" s="148" t="s">
        <v>326</v>
      </c>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261" t="s">
        <v>327</v>
      </c>
      <c r="B537" s="270" t="s">
        <v>328</v>
      </c>
      <c r="C537" s="270"/>
      <c r="D537" s="270"/>
      <c r="E537" s="270"/>
      <c r="F537" s="270"/>
      <c r="G537" s="270"/>
      <c r="H537" s="270"/>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61" t="s">
        <v>329</v>
      </c>
      <c r="B538" s="270" t="s">
        <v>330</v>
      </c>
      <c r="C538" s="270"/>
      <c r="D538" s="270"/>
      <c r="E538" s="270"/>
      <c r="F538" s="270"/>
      <c r="G538" s="270"/>
      <c r="H538" s="270"/>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61" t="s">
        <v>331</v>
      </c>
      <c r="B539" s="270" t="s">
        <v>332</v>
      </c>
      <c r="C539" s="270"/>
      <c r="D539" s="270"/>
      <c r="E539" s="270"/>
      <c r="F539" s="270"/>
      <c r="G539" s="270"/>
      <c r="H539" s="270"/>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61" t="s">
        <v>333</v>
      </c>
      <c r="B540" s="270" t="s">
        <v>334</v>
      </c>
      <c r="C540" s="270"/>
      <c r="D540" s="270"/>
      <c r="E540" s="270"/>
      <c r="F540" s="270"/>
      <c r="G540" s="270"/>
      <c r="H540" s="270"/>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5" t="s">
        <v>335</v>
      </c>
      <c r="B541" s="270" t="s">
        <v>336</v>
      </c>
      <c r="C541" s="270"/>
      <c r="D541" s="270"/>
      <c r="E541" s="270"/>
      <c r="F541" s="270"/>
      <c r="G541" s="270"/>
      <c r="H541" s="270"/>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5" t="s">
        <v>337</v>
      </c>
      <c r="B542" s="270" t="s">
        <v>338</v>
      </c>
      <c r="C542" s="270"/>
      <c r="D542" s="270"/>
      <c r="E542" s="270"/>
      <c r="F542" s="270"/>
      <c r="G542" s="270"/>
      <c r="H542" s="270"/>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5" t="s">
        <v>339</v>
      </c>
      <c r="B543" s="270" t="s">
        <v>340</v>
      </c>
      <c r="C543" s="270"/>
      <c r="D543" s="270"/>
      <c r="E543" s="270"/>
      <c r="F543" s="270"/>
      <c r="G543" s="270"/>
      <c r="H543" s="270"/>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5" t="s">
        <v>341</v>
      </c>
      <c r="B544" s="269" t="s">
        <v>342</v>
      </c>
      <c r="C544" s="269"/>
      <c r="D544" s="269"/>
      <c r="E544" s="269"/>
      <c r="F544" s="269"/>
      <c r="G544" s="269"/>
      <c r="H544" s="269"/>
      <c r="I544" s="105"/>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5" t="s">
        <v>343</v>
      </c>
      <c r="B545" s="269" t="s">
        <v>344</v>
      </c>
      <c r="C545" s="269"/>
      <c r="D545" s="269"/>
      <c r="E545" s="269"/>
      <c r="F545" s="269"/>
      <c r="G545" s="269"/>
      <c r="H545" s="269"/>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qZtweTc6dKNAvyoU6UzzQSUjb0D9ASNLJY8rxiLFNJ9BtFgawRfl/pdYoJyCnRCACejcM0yzpwYiznIpUdrhYg==" saltValue="Fsl5CS9VtMMqeIt9o9bKUA==" spinCount="100000" sheet="1"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B434:B442 B451:B453</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zoomScale="60" zoomScaleNormal="60" workbookViewId="0">
      <selection activeCell="E5" sqref="E5"/>
    </sheetView>
  </sheetViews>
  <sheetFormatPr defaultColWidth="8.7265625" defaultRowHeight="12.5" x14ac:dyDescent="0.25"/>
  <cols>
    <col min="1" max="1" width="6.81640625" style="254" customWidth="1"/>
    <col min="2" max="2" width="30.81640625" style="255" bestFit="1" customWidth="1"/>
    <col min="3" max="4" width="30.81640625" style="255" customWidth="1"/>
    <col min="5" max="5" width="30.81640625" style="254" customWidth="1"/>
    <col min="6" max="6" width="23" style="254" customWidth="1"/>
    <col min="7" max="7" width="25.81640625" style="254" customWidth="1"/>
    <col min="8" max="8" width="53.81640625" style="254" customWidth="1"/>
    <col min="9" max="16384" width="8.7265625" style="254"/>
  </cols>
  <sheetData>
    <row r="1" spans="1:7" ht="13" thickBot="1" x14ac:dyDescent="0.3"/>
    <row r="2" spans="1:7" ht="38.15" customHeight="1" thickBot="1" x14ac:dyDescent="0.3">
      <c r="A2" s="241" t="s">
        <v>33</v>
      </c>
      <c r="B2" s="242" t="s">
        <v>345</v>
      </c>
      <c r="C2" s="243" t="s">
        <v>346</v>
      </c>
      <c r="D2" s="243" t="s">
        <v>347</v>
      </c>
      <c r="E2" s="244" t="s">
        <v>348</v>
      </c>
      <c r="F2" s="244" t="s">
        <v>349</v>
      </c>
      <c r="G2" s="256" t="s">
        <v>350</v>
      </c>
    </row>
    <row r="3" spans="1:7" ht="46" x14ac:dyDescent="0.25">
      <c r="A3" s="245">
        <v>1</v>
      </c>
      <c r="B3" s="251" t="s">
        <v>351</v>
      </c>
      <c r="C3" s="247" t="s">
        <v>352</v>
      </c>
      <c r="D3" s="247" t="s">
        <v>353</v>
      </c>
      <c r="E3" s="257" t="s">
        <v>354</v>
      </c>
      <c r="F3" s="248" t="s">
        <v>355</v>
      </c>
      <c r="G3" s="249" t="s">
        <v>356</v>
      </c>
    </row>
    <row r="4" spans="1:7" ht="46" x14ac:dyDescent="0.25">
      <c r="A4" s="250">
        <v>2</v>
      </c>
      <c r="B4" s="251" t="s">
        <v>357</v>
      </c>
      <c r="C4" s="247" t="s">
        <v>358</v>
      </c>
      <c r="D4" s="247" t="s">
        <v>359</v>
      </c>
      <c r="E4" s="248" t="s">
        <v>360</v>
      </c>
      <c r="F4" s="248" t="s">
        <v>361</v>
      </c>
      <c r="G4" s="249" t="s">
        <v>362</v>
      </c>
    </row>
    <row r="5" spans="1:7" ht="46" x14ac:dyDescent="0.25">
      <c r="A5" s="250">
        <v>3</v>
      </c>
      <c r="B5" s="251" t="s">
        <v>363</v>
      </c>
      <c r="C5" s="247" t="s">
        <v>364</v>
      </c>
      <c r="D5" s="247" t="s">
        <v>365</v>
      </c>
      <c r="E5" s="246" t="s">
        <v>366</v>
      </c>
      <c r="F5" s="248" t="s">
        <v>367</v>
      </c>
      <c r="G5" s="249" t="s">
        <v>368</v>
      </c>
    </row>
    <row r="6" spans="1:7" ht="57.5" x14ac:dyDescent="0.25">
      <c r="A6" s="250">
        <v>4</v>
      </c>
      <c r="B6" s="251" t="s">
        <v>369</v>
      </c>
      <c r="C6" s="246" t="s">
        <v>370</v>
      </c>
      <c r="D6" s="247" t="s">
        <v>371</v>
      </c>
      <c r="E6" s="246" t="s">
        <v>372</v>
      </c>
      <c r="F6" s="248" t="s">
        <v>373</v>
      </c>
      <c r="G6" s="249" t="s">
        <v>374</v>
      </c>
    </row>
    <row r="7" spans="1:7" ht="57.5" x14ac:dyDescent="0.25">
      <c r="A7" s="250">
        <v>5</v>
      </c>
      <c r="B7" s="251" t="s">
        <v>375</v>
      </c>
      <c r="C7" s="246" t="s">
        <v>376</v>
      </c>
      <c r="D7" s="246" t="s">
        <v>377</v>
      </c>
      <c r="E7" s="251" t="s">
        <v>378</v>
      </c>
      <c r="F7" s="248" t="s">
        <v>379</v>
      </c>
      <c r="G7" s="249" t="s">
        <v>380</v>
      </c>
    </row>
    <row r="8" spans="1:7" ht="57.5" x14ac:dyDescent="0.25">
      <c r="A8" s="250">
        <v>6</v>
      </c>
      <c r="B8" s="251" t="s">
        <v>381</v>
      </c>
      <c r="C8" s="258" t="s">
        <v>382</v>
      </c>
      <c r="D8" s="251" t="s">
        <v>383</v>
      </c>
      <c r="E8" s="246" t="s">
        <v>384</v>
      </c>
      <c r="F8" s="248" t="s">
        <v>385</v>
      </c>
      <c r="G8" s="249" t="s">
        <v>386</v>
      </c>
    </row>
    <row r="9" spans="1:7" ht="57.5" x14ac:dyDescent="0.25">
      <c r="A9" s="250">
        <v>7</v>
      </c>
      <c r="B9" s="251" t="s">
        <v>387</v>
      </c>
      <c r="C9" s="253"/>
      <c r="D9" s="251" t="s">
        <v>388</v>
      </c>
      <c r="E9" s="248" t="s">
        <v>389</v>
      </c>
      <c r="F9" s="251" t="s">
        <v>390</v>
      </c>
      <c r="G9" s="249" t="s">
        <v>391</v>
      </c>
    </row>
    <row r="10" spans="1:7" ht="57.5" x14ac:dyDescent="0.25">
      <c r="A10" s="250">
        <v>8</v>
      </c>
      <c r="B10" s="251" t="s">
        <v>392</v>
      </c>
      <c r="C10" s="253"/>
      <c r="D10" s="251" t="s">
        <v>393</v>
      </c>
      <c r="E10" s="251" t="s">
        <v>394</v>
      </c>
      <c r="F10" s="251" t="s">
        <v>395</v>
      </c>
      <c r="G10" s="249" t="s">
        <v>396</v>
      </c>
    </row>
    <row r="11" spans="1:7" ht="57.5" x14ac:dyDescent="0.25">
      <c r="A11" s="250">
        <v>9</v>
      </c>
      <c r="B11" s="251" t="s">
        <v>397</v>
      </c>
      <c r="C11" s="253"/>
      <c r="D11" s="251" t="s">
        <v>398</v>
      </c>
      <c r="E11" s="251" t="s">
        <v>399</v>
      </c>
      <c r="G11" s="249" t="s">
        <v>400</v>
      </c>
    </row>
    <row r="12" spans="1:7" ht="46" x14ac:dyDescent="0.25">
      <c r="A12" s="250">
        <v>10</v>
      </c>
      <c r="B12" s="251" t="s">
        <v>401</v>
      </c>
      <c r="C12" s="253"/>
      <c r="D12" s="251" t="s">
        <v>402</v>
      </c>
      <c r="E12" s="251" t="s">
        <v>403</v>
      </c>
      <c r="G12" s="252"/>
    </row>
    <row r="13" spans="1:7" ht="34.5" x14ac:dyDescent="0.25">
      <c r="A13" s="250">
        <v>11</v>
      </c>
      <c r="B13" s="251" t="s">
        <v>404</v>
      </c>
      <c r="C13" s="253"/>
      <c r="D13" s="251" t="s">
        <v>405</v>
      </c>
    </row>
    <row r="14" spans="1:7" ht="34.5" x14ac:dyDescent="0.25">
      <c r="A14" s="250">
        <v>12</v>
      </c>
      <c r="B14" s="251" t="s">
        <v>406</v>
      </c>
      <c r="C14" s="253"/>
      <c r="D14" s="253"/>
    </row>
    <row r="15" spans="1:7" ht="34.5" x14ac:dyDescent="0.25">
      <c r="A15" s="250">
        <v>13</v>
      </c>
      <c r="B15" s="251" t="s">
        <v>407</v>
      </c>
      <c r="C15" s="253"/>
      <c r="D15" s="253"/>
    </row>
    <row r="16" spans="1:7" ht="34.5" x14ac:dyDescent="0.25">
      <c r="A16" s="250">
        <v>14</v>
      </c>
      <c r="B16" s="246" t="s">
        <v>408</v>
      </c>
      <c r="C16" s="253"/>
      <c r="D16" s="253"/>
      <c r="E16" s="257"/>
    </row>
    <row r="17" spans="1:5" ht="34.5" x14ac:dyDescent="0.25">
      <c r="A17" s="250">
        <v>15</v>
      </c>
      <c r="B17" s="251" t="s">
        <v>409</v>
      </c>
      <c r="C17" s="253"/>
      <c r="D17" s="253"/>
    </row>
    <row r="18" spans="1:5" ht="34.5" x14ac:dyDescent="0.25">
      <c r="A18" s="250">
        <v>16</v>
      </c>
      <c r="B18" s="251" t="s">
        <v>410</v>
      </c>
      <c r="C18" s="253"/>
      <c r="D18" s="253"/>
    </row>
    <row r="19" spans="1:5" ht="34.5" x14ac:dyDescent="0.25">
      <c r="A19" s="250">
        <v>17</v>
      </c>
      <c r="B19" s="251" t="s">
        <v>411</v>
      </c>
      <c r="C19" s="253"/>
      <c r="D19" s="253"/>
    </row>
    <row r="20" spans="1:5" ht="34.5" x14ac:dyDescent="0.25">
      <c r="A20" s="250">
        <v>18</v>
      </c>
      <c r="B20" s="251" t="s">
        <v>412</v>
      </c>
      <c r="C20" s="253"/>
      <c r="D20" s="253"/>
    </row>
    <row r="21" spans="1:5" ht="34.5" x14ac:dyDescent="0.25">
      <c r="A21" s="250">
        <v>19</v>
      </c>
      <c r="B21" s="251" t="s">
        <v>413</v>
      </c>
      <c r="C21" s="253"/>
      <c r="D21" s="253"/>
    </row>
    <row r="22" spans="1:5" ht="34.5" x14ac:dyDescent="0.25">
      <c r="A22" s="250">
        <v>20</v>
      </c>
      <c r="B22" s="251" t="s">
        <v>414</v>
      </c>
      <c r="C22" s="253"/>
      <c r="D22" s="253"/>
      <c r="E22" s="251"/>
    </row>
    <row r="23" spans="1:5" ht="34.5" x14ac:dyDescent="0.25">
      <c r="A23" s="250">
        <v>21</v>
      </c>
      <c r="B23" s="251" t="s">
        <v>415</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Jurgita Repšienė</cp:lastModifiedBy>
  <cp:revision/>
  <dcterms:created xsi:type="dcterms:W3CDTF">2022-02-09T07:21:39Z</dcterms:created>
  <dcterms:modified xsi:type="dcterms:W3CDTF">2022-06-28T07:18:07Z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2022-06-28T07:18:02Z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3d146af2-426c-471b-844c-834abb1c070b</vt:lpwstr>
  </property>
  <property fmtid="{D5CDD505-2E9C-101B-9397-08002B2CF9AE}" pid="9" name="MSIP_Label_f302255e-cf28-4843-9031-c06177cecbc2_ContentBits">
    <vt:lpwstr>3</vt:lpwstr>
  </property>
</Properties>
</file>