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DOCUMENTS\Pardavimai\AKonkursai 2010\Klientai\Vilniaus Santaros klinikos\2021\2021 01 12 priem. interv. kardiol\El. siuntimui\"/>
    </mc:Choice>
  </mc:AlternateContent>
  <bookViews>
    <workbookView xWindow="-120" yWindow="-120" windowWidth="29040" windowHeight="15840"/>
  </bookViews>
  <sheets>
    <sheet name="specifikacija" sheetId="1" r:id="rId1"/>
    <sheet name="Sheet1" sheetId="2" r:id="rId2"/>
  </sheet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2" i="1" l="1"/>
  <c r="H61" i="1"/>
  <c r="H60" i="1"/>
  <c r="H59" i="1"/>
  <c r="H58" i="1"/>
  <c r="H57" i="1"/>
  <c r="H53" i="1"/>
  <c r="H52" i="1"/>
  <c r="H51" i="1"/>
  <c r="H50" i="1"/>
  <c r="H49" i="1"/>
  <c r="H48" i="1"/>
  <c r="H47" i="1"/>
  <c r="H46" i="1"/>
  <c r="H45" i="1"/>
  <c r="H26" i="1"/>
  <c r="H25" i="1"/>
  <c r="H24" i="1"/>
  <c r="H23" i="1"/>
  <c r="H22" i="1"/>
  <c r="H21" i="1"/>
  <c r="H17" i="1"/>
  <c r="H16" i="1"/>
  <c r="H15" i="1"/>
  <c r="H14" i="1"/>
  <c r="H13" i="1"/>
  <c r="H12" i="1"/>
</calcChain>
</file>

<file path=xl/sharedStrings.xml><?xml version="1.0" encoding="utf-8"?>
<sst xmlns="http://schemas.openxmlformats.org/spreadsheetml/2006/main" count="156" uniqueCount="108">
  <si>
    <t>Mato vienetas</t>
  </si>
  <si>
    <t>vnt.</t>
  </si>
  <si>
    <t>Pirk. dalies Nr.</t>
  </si>
  <si>
    <t>Charakteristikos, reikalavimai pirkimo objektui</t>
  </si>
  <si>
    <t>Pirkimo dalies/objekto pavadinimas</t>
  </si>
  <si>
    <t>SPECIALIEJI REIKALAVIMAI</t>
  </si>
  <si>
    <t>2. Priemonių charakteristikoms patvirtinti privaloma pateikti techninių duomenų lapą arba lygiavertį gamintojo dokumentą, patvirtintą  tiekiančios įmonės vadovo ar jo įgalioto asmens parašu.</t>
  </si>
  <si>
    <t>3. Priemonės kodas gamintojo kataloge, jeigu gamintojas turi savo prekių katalogą.</t>
  </si>
  <si>
    <t>1. Priemonių kokybė, žymėjimas, informacija vartotojui turi atitikti ES Tarybos Direktyvos 93/42/EEB reikalavimus.</t>
  </si>
  <si>
    <t>Kiekis</t>
  </si>
  <si>
    <t>PVM tarifas, ٪</t>
  </si>
  <si>
    <t>Kaina be PVM, Eur</t>
  </si>
  <si>
    <t xml:space="preserve"> Mato vnt. įkainis be PVM, Eur</t>
  </si>
  <si>
    <t>1 p. d. kaina su PVM, Eur</t>
  </si>
  <si>
    <t>PVM suma, Eur</t>
  </si>
  <si>
    <t>4 p. d. kaina su PVM, Eur</t>
  </si>
  <si>
    <t>3 p. d. kaina su PVM, Eur</t>
  </si>
  <si>
    <t>2 p. d. kaina su PVM, Eur</t>
  </si>
  <si>
    <t>5 p. d. kaina su PVM, Eur</t>
  </si>
  <si>
    <t>6 p. d. kaina su PVM, Eur</t>
  </si>
  <si>
    <t>7 p. d. kaina su PVM, Eur</t>
  </si>
  <si>
    <t>8 p. d. kaina su PVM, Eur</t>
  </si>
  <si>
    <t>9 p. d. kaina su PVM, Eur</t>
  </si>
  <si>
    <t>10 p. d. kaina su PVM, Eur</t>
  </si>
  <si>
    <t>11 p. d. kaina su PVM, Eur</t>
  </si>
  <si>
    <t>12 p. d. kaina su PVM, Eur</t>
  </si>
  <si>
    <r>
      <t xml:space="preserve">Siūlomos prekės charakteristikos,  firminis pavadinimas, </t>
    </r>
    <r>
      <rPr>
        <b/>
        <sz val="10"/>
        <rFont val="Times New Roman"/>
        <family val="1"/>
        <charset val="186"/>
      </rPr>
      <t>gamintojas, tikslus modelis, katalogo numeris</t>
    </r>
    <r>
      <rPr>
        <sz val="10"/>
        <rFont val="Times New Roman"/>
        <family val="1"/>
        <charset val="186"/>
      </rPr>
      <t>. 
Dokumento (failo pavadinimas) ir gamintojo</t>
    </r>
    <r>
      <rPr>
        <b/>
        <sz val="10"/>
        <rFont val="Times New Roman"/>
        <family val="1"/>
        <charset val="186"/>
      </rPr>
      <t xml:space="preserve"> katalogo pusl. Nr</t>
    </r>
    <r>
      <rPr>
        <sz val="10"/>
        <rFont val="Times New Roman"/>
        <family val="1"/>
        <charset val="186"/>
      </rPr>
      <t xml:space="preserve">., kuriame yra siūlomus techninius parametrus patvirtinantys duomenys).
</t>
    </r>
    <r>
      <rPr>
        <sz val="10"/>
        <color rgb="FFFF0000"/>
        <rFont val="Times New Roman"/>
        <family val="1"/>
        <charset val="186"/>
      </rPr>
      <t>BŪTINA NURODYTI VISĄ PRAŠOMĄ INFORMACIJĄ</t>
    </r>
  </si>
  <si>
    <t>13 p. d. kaina su PVM, Eur</t>
  </si>
  <si>
    <t>14 p. d. kaina su PVM, Eur</t>
  </si>
  <si>
    <t>15 p. d. kaina su PVM, Eur</t>
  </si>
  <si>
    <t>16 p. d. kaina su PVM, Eur</t>
  </si>
  <si>
    <t>17 p. d. kaina su PVM, Eur</t>
  </si>
  <si>
    <t>19 p. d. kaina su PVM, Eur</t>
  </si>
  <si>
    <t>20 p. d. kaina su PVM, Eur</t>
  </si>
  <si>
    <t>21 p. d. kaina su PVM, Eur</t>
  </si>
  <si>
    <t>22 p. d. kaina su PVM, Eur</t>
  </si>
  <si>
    <t>23 p. d. kaina su PVM, Eur</t>
  </si>
  <si>
    <t>1. Tais atvejais, kai pagal galiojančius teisės aktus tiekėjui nereikia mokėti PVM, jis PVM sumos ir bendros (maksimalios) sumos su PVM nenurodo/nepildo ir nurodo priežastis, dėl kurių PVM nemokamas:</t>
  </si>
  <si>
    <t>24 p. d. kaina su PVM, Eur</t>
  </si>
  <si>
    <t>25 p. d. kaina su PVM, Eur</t>
  </si>
  <si>
    <t>26 p. d. kaina su PVM, Eur</t>
  </si>
  <si>
    <r>
      <t xml:space="preserve">2. </t>
    </r>
    <r>
      <rPr>
        <sz val="10.5"/>
        <color theme="1"/>
        <rFont val="Times New Roman"/>
        <family val="1"/>
        <charset val="186"/>
      </rPr>
      <t>Prekių</t>
    </r>
    <r>
      <rPr>
        <u/>
        <sz val="10.5"/>
        <color theme="1"/>
        <rFont val="Times New Roman"/>
        <family val="1"/>
        <charset val="186"/>
      </rPr>
      <t xml:space="preserve"> </t>
    </r>
    <r>
      <rPr>
        <sz val="10.5"/>
        <color theme="1"/>
        <rFont val="Times New Roman"/>
        <family val="1"/>
        <charset val="186"/>
      </rPr>
      <t>vieneto įkainis pateikiamame pasiūlyme turi būti pateikiamas suapvalintas pagal aritmetikos taisykles iki šimtųjų (</t>
    </r>
    <r>
      <rPr>
        <u/>
        <sz val="10.5"/>
        <color theme="1"/>
        <rFont val="Times New Roman"/>
        <family val="1"/>
        <charset val="186"/>
      </rPr>
      <t>du skaičiai po kablelio</t>
    </r>
    <r>
      <rPr>
        <sz val="10.5"/>
        <color theme="1"/>
        <rFont val="Times New Roman"/>
        <family val="1"/>
        <charset val="186"/>
      </rPr>
      <t>) skaičiaus dalių. Kiekvienos</t>
    </r>
    <r>
      <rPr>
        <u/>
        <sz val="10.5"/>
        <color theme="1"/>
        <rFont val="Times New Roman"/>
        <family val="1"/>
        <charset val="186"/>
      </rPr>
      <t xml:space="preserve"> pirkimo dalies suma</t>
    </r>
    <r>
      <rPr>
        <sz val="10.5"/>
        <color theme="1"/>
        <rFont val="Times New Roman"/>
        <family val="1"/>
        <charset val="186"/>
      </rPr>
      <t xml:space="preserve"> turi būti išreikšta cento tikslumu (</t>
    </r>
    <r>
      <rPr>
        <u/>
        <sz val="10.5"/>
        <color theme="1"/>
        <rFont val="Times New Roman"/>
        <family val="1"/>
        <charset val="186"/>
      </rPr>
      <t>du skaičiai po kablelio</t>
    </r>
    <r>
      <rPr>
        <sz val="10.5"/>
        <color theme="1"/>
        <rFont val="Times New Roman"/>
        <family val="1"/>
        <charset val="186"/>
      </rPr>
      <t>).</t>
    </r>
  </si>
  <si>
    <r>
      <t xml:space="preserve">5. </t>
    </r>
    <r>
      <rPr>
        <u/>
        <sz val="10"/>
        <rFont val="Times New Roman"/>
        <family val="1"/>
        <charset val="186"/>
      </rPr>
      <t>Tiekėjas, siūlantis lygiavertę prekę privalo patikimomis priemonėmis įrodyti</t>
    </r>
    <r>
      <rPr>
        <sz val="10"/>
        <rFont val="Times New Roman"/>
        <family val="1"/>
        <charset val="186"/>
      </rPr>
      <t>, kad siūloma prekė yra lygiavertė ir visiškai atitinka techninėje specifikacijoje keliamus reikalavimus.</t>
    </r>
  </si>
  <si>
    <t>4. Priemonės (pakuotės) turi būti ženklinamos brūkšniniais kodais, kurie turi atitikti prekių numeravimo sistemos GS1 reikalavimus.</t>
  </si>
  <si>
    <t>Diagnostinis angiografinis kateteris, sąlygojantis aukštą skysčio srovės pralaidumą</t>
  </si>
  <si>
    <t>Diagnostinis koronarinis kateteris</t>
  </si>
  <si>
    <t>Specialus diagnostinis koronarinis kateteris per a.radialis</t>
  </si>
  <si>
    <t>Specialus diagnostinis kateteris ventrikulografijai  per a. radialis atlikti</t>
  </si>
  <si>
    <t>Specialiai pritaikyti procedūroms per a. radialis. Išorinis diametras nuo 5 F, 6 F, 7 F. , ilgu ir trumpu PIG fromos, 2 cm arba 4 cm galiuku, ne mažiau 6 šoninių skylių. Ilgiai: 110 ± 2 cm ir 125 ± 2 cm. Viela ≤ 0,038 colio.</t>
  </si>
  <si>
    <t>Diagnostinis kateteris vaikams</t>
  </si>
  <si>
    <t>PTA nukreipėjas skirtas vaikų intervencijoms</t>
  </si>
  <si>
    <t>Kateteris padengtas nailonu, vidinis spindis padengtas PTFE. Mažiausias išorinis spindis 5 F. Mažiausias vidinis spindis 0,056" ± 0,003", didžiausias vidinis spindis 0,098"± 0,003''. Minkštas rentgenokontrastinis galiukas. Kateterio ilgis ≤ 80 ± 2 cm. Modifikacijos: JL, JR, JCL, AL, EBU, JR, MPA, Hockey stick, AR, JFL, JFR, RB, RBL ir kiti.</t>
  </si>
  <si>
    <t>Padidinto stangrumo diagnostinė viela – gidas</t>
  </si>
  <si>
    <t>Viela diagnostiniams kateteriams</t>
  </si>
  <si>
    <t>PTKA viela totalinėms okliuzijoms</t>
  </si>
  <si>
    <t>Vientisa tolygiai smailėjanti šerdies konstrukcija su rentgeno kontrastinėmis vijomis distaliniame gale. Vielos šerdis pagaminta iš plieno ar lygiaverčio lydinio. Ne mažiau 30 cm hidrofilinė danga distalinėje dalyje užtikrina optimalų vielos slidumą, hidrofobinė danga proksimalinėje vielos dalyje užtikrina vielos tikslų pasukimą, kontaktuodama su skysčiais viela nekeičia diametro (no swelling). Papildoma polimerinė mova gale ir polimeru nedengtas 0,5 ± 0,1cm vielos galiukas – ypatingam vielos jautrumui išlaikyti. Dengtos polimeru, 0,014 colio diametro, trumpiausias ilgis 190 ± 5cm , ilgiausias ≥ 300 ± 5 cm. Galiukas tiesus arba smailėjantis, jo diametras priklausomai nuo vielos tvirtumo taikant „step up“ metodiką nuo 0,009 iki 0,012 colio, didžiausias standumas galiuke, mažėjantis tolyn nuo jo. Vielos galiuko tvirtumas nuo 4,8 g iki 13,9 g. Vielos galiuko veikimo jėga (support) ne mažiau 8,7g.</t>
  </si>
  <si>
    <t>Padidinto lankstumo viela pravedėjas (gidas)</t>
  </si>
  <si>
    <t>Vielos, skirtos naujagimių ir vaikų intervencijoms</t>
  </si>
  <si>
    <t>Švelniai siaurėjanti ir nepertraukiama nitinolio šerdis tęsiasi nuo distalinio iki proksimalinio galo, užtikrinanti lankstumą ir atsparumą perlinkimui. Viela dengta volframo vijomis, padidinant vielos matomumą. Sukimo manevrų atsakomumas 1:1. Vielų diametrai 0,014“, 0,018", 0,025", 0,035". Vielos minimalus ilgis ≤ 60 cm ir maksimalus ilgis ≥ 400 ± 5 cm. Minkšto vielos galo minimalus ilgis ≤ 2 cm ir maksimalus ilgis ≥ 19 ± 1 mm. Vielų galas turi būti tiesūs ir lenkti.</t>
  </si>
  <si>
    <t>PTKA balionas rutininėms procedūroms (OTW tipo)</t>
  </si>
  <si>
    <t>Post-diliatacinis PTKA balionas ypač kalcifikuotoms stenozėms</t>
  </si>
  <si>
    <t>,,Non compliant“ (NC) tipo PTKA balionai. Gero slydimo baliono hidrofilinė danga. Balioninio kateterio ilgis 142 ± 2 cm. Naudojami su 0,014 colio PTKA vielomis. Proksimalinė dalis 2,1 ±0,1 F, distalinė dalis 2,7 ± 0,1 F. Baliono galuose platinos iridžio žymekliai. Mažiausias baliono diametras 2 ± 0,1mm, didžiausias diametras 5 ± 0,1mm. Trumpiausias ilgis 6 ± 0,1mm, ilgiausias ilgis 27 ± 0,1mm. Mažiausias darbinis slėgis ≥ 6 atm, didžiausias  ≥ 25 atm. Tvirta baliono danga - balionas nesprogsta jį išpūtus iki 20 kartų.</t>
  </si>
  <si>
    <t>PTKA balionas rutininėms procedūroms (NC monorail tipo)</t>
  </si>
  <si>
    <t>PTKA balionai lėtinėms okliuzijoms atverti OTW tipo</t>
  </si>
  <si>
    <t>Balionai šoninėms šakoms plėsti</t>
  </si>
  <si>
    <t>Didelio slėgio periferiniai balionai skirti pakartotinėms vaikų intervencijoms</t>
  </si>
  <si>
    <t>NC tipo balioninio kateterio trumpiausias darbinis ilgis ≤ 80 ± 5 cm, ilgiausias ≥ 130 ±5 cm. Baliono mažiausias diametras ≤ 3 ± 1 mm, didžiausias diametras ≥ 12 ± 1mm. RBP ≥ 18 ATM. Visi balionai iki 8mm diametro suderinami su 5 F įvedimo sistema. Tinkama darbui su 0,035" viela.</t>
  </si>
  <si>
    <t>Aukšto spaudimo linija automatiniam švirkštui</t>
  </si>
  <si>
    <t>Termodiliucinis kateteris</t>
  </si>
  <si>
    <t>Plaučių arterijos monitoravimo kateteris</t>
  </si>
  <si>
    <r>
      <t>Kateterio ilgis nuo 90 cm iki 110 cm, 4-5 kanalų, 5-7,5 F dydžio. Baliono tūris 0,75-1,50 cm</t>
    </r>
    <r>
      <rPr>
        <sz val="10"/>
        <rFont val="Calibri"/>
        <family val="2"/>
        <charset val="186"/>
      </rPr>
      <t>³</t>
    </r>
  </si>
  <si>
    <t>Kateterio ilgis nuo 90 cm iki 110 cm, 2-3 kanalų, 5-7 F dydžio. Baliono tūris 0,75-1,50 cm³</t>
  </si>
  <si>
    <t xml:space="preserve">Storis: 0,020 colio, 0,025 colio, 0,035 colio, 0,038 colio. Vielos šerdis pagaminta iš nitinolio (nikelis+titanas) ar lygiaverčio lydinio užtikrinantis elastingumą. Vienos dalies konstrukcija. Šerdis padengta poliuretano apvalkalu su hidrofiline danga, užtikrinanti gerą slidimą bei mažinatis kraujo adheziją. 1:1 posūkio užtikrinimas. Vielos galiuko modifikacijos: 45° kampu, “J” 2mm, tiesus. Viršūnės smailėjimo ilgis: 1 cm, 3 cm, 5 cm.
Vielos ilgiai 150±5 cm, 180±5 cm, 260±5 cm
</t>
  </si>
  <si>
    <r>
      <t>Kateteris su rentgenokontrastiniu minkštu galiuku. Atsparus perlinkimui. Vidinis spindis tinkamas darbui su ne mažesne negu 0,035'' viela. 4 F, 5 F, 5,2 F, 6 F dydžio. Trumpiausias kateterio ilgis ne daugiau 80 ± 5 cm, ilgiausias ne trumpesnis negu 125 ±5 cm. Formos:  JL2; JL2,5; JR2; JR2,5, pigtail, lenkto 145</t>
    </r>
    <r>
      <rPr>
        <sz val="10"/>
        <color theme="1"/>
        <rFont val="Calibri"/>
        <family val="2"/>
        <charset val="186"/>
      </rPr>
      <t>°</t>
    </r>
    <r>
      <rPr>
        <sz val="10"/>
        <color theme="1"/>
        <rFont val="Times New Roman"/>
        <family val="1"/>
        <charset val="186"/>
      </rPr>
      <t xml:space="preserve"> kampu pigtail, žymėtas pigtail (žymos kas 10mm). Atlaiko ne mažesnį negu 1200 psi slėgį. </t>
    </r>
  </si>
  <si>
    <t>Jungtis Luer standarto linijoms</t>
  </si>
  <si>
    <t>Luer-Luer ML-ML (“vyriška”-“vyriška”) abiejuose galuose prisukama vienkartinė sterili jungtis</t>
  </si>
  <si>
    <t>Kraujagyslių uždarymo po aortos stentavimo sistema</t>
  </si>
  <si>
    <t>Kraujagyslių uždarymo sistema su predilatatoriumi, skirta iki 24 F diametro punkcijos vietai užsiūti. Sistemą sudaro 2 perpinti polesterio siūlai ir 4 nitinolio adatos. Manipuliacijų prietaisu metu išlieka patekimo į kraujagyslę galimybė.</t>
  </si>
  <si>
    <t>Mikrokateteris be vielos- pravediklio</t>
  </si>
  <si>
    <t>Vainikinių ir periferinių arterijų trombų atsiurbimo kateteriai</t>
  </si>
  <si>
    <t>SPS 1 Priedas</t>
  </si>
  <si>
    <t>Sienelės struktūra trijų sluoksnių. Vidinis sluoksnis – pagamintas iš nerūdijančio plieno vijų, užtikrinantis gerą judesio kontrolę 1:1 ir pozicijos stabilumą nuo distalaus iki proksimalaus galo. Distalinis galiukas minkštas ir atraumatinis. Nominalus diametras pigtail ir selektyviam kateteriui: 5 F vidinis diametras ne mažiau 0,045 colio, 6 F vidinis diametras ne mažiau 0,052 colio. Selektyvių kateterių ilgis ne mažiau 100 cm, Pigtail kateterių ilgis ne mažiau 110 cm. Kateteriai įvairių modifikacijų: Judkins Left  3,5; 4,0; 4,5; 5,0; 6,0; Judkins Right 3,5; 4,0; 4,5; 5,0; 6,0; 3 DRC (Williams), SRC; Amplatz Left I; II; III;  Amplatz Right I; II; Coronary Bypass Left; Coronary Bypass Right; Internal Mammary, Multipurpose A-1; A-2; B-1; B-2; Sones I, II, III, su skylutėmis šonuose - I PP, II PP; III PP; Castillo I, II, III; Pigtail- tiesus, 145˚ ir 155˚.</t>
  </si>
  <si>
    <t>Atsparumas užlinkimui – kateterio sienelėje integruotas tinklas, pagamintas iš besikryžiuojančių, dvigubų nerūdijančio plieno vijų. Išorinis diametras nuo 4 F, 5 F, 6 F. Galiukas atraumatinis, labai minkštas, rentgenokontrastinis. Įvairaus ilgio (65 ± 2 cm, 80± 2 cm, 90 ± 2 cm, 100 ± 2 cm, 110 ± 2 cm). 6F slėgis ne mažiau 1000 PSI. Anatominės modifikacijos: AL-1, 2, 3; AR- 1, 2, 3; AR JP; Judkins left – 3,5, 4,0, 5,0, 6,0; Judkins right- 3,5, 4,0, 5,0, 6,0; Straight pigtail; Angled pigtail 145º, 155º, round; Curve 2,5, 3,0, 3,5, 4,0;  Internal mammary- Short tip, JT tip; Bypass – left, right; Brachial – Tiger 4 cm; Tiger II (kilpos nuo 3,5 iki ne mažiau 4,5);  BLK, Amplatz left, right; Multipurpose; 3D.</t>
  </si>
  <si>
    <t>Dydis: nuo 4 F, 5 F, 6 F, 7 F. Ilgiai: 65 ± 2 cm;  80 ± 2 cm; 100 ± 2 cm, 125 ± 2 cm. Viela nuo 0,035 colio iki 0,038 colio. Geras pralaidumas: ne mažiau 1200 atm. Modifikacijos: JL(3,5, 4, 4,5, 5), JR (1,5, 2,0, 2,5, 3,0, 3,5, 4, 4,5, 5, 6,0), JR 3,5, JR 4,0, JR 5,0, JR 6,0 MOD; JR 3,5 ST; AL (1, 2, 3, 4), AR (1, 2, 3, MOD), LCB, RCB, Pediatriniai, PS (Pigtail straight); Multi (A2, B2, A1, B1) su šoninėmis skylėmis ir be, PA (Pigtail angled 145; Pigtail angled 155), IM, Brachial, SON, IMLBR1, IMLBR2, LBR1, LBR2, LBR3, RBR. Didelio vidinio diametro: 4 F ne mažiau 0,042 colio (1,07 mm), 5 F ne mažiau 0,046 colio (1,17 mm), 5 F ne mažiau 0,052 colio (1,32 mm) didelio pralaidumo, 6 F ne mažiau 0,054 colio (1,37mm), 6 F ne mažiau 0,059 colio (1,49mm) didelio pralaidumo. Slėgis ne mažiau 1200 PSI.</t>
  </si>
  <si>
    <t>Vielos galiukas privalo išlaikyti formą ir turėti „luer lock“ besisukantį portą, užtikrinantį vielos galiuko apsaugą. Vielų pakuotės kodavimas pagal spalvas (diametro kodavimas pagal spalvas). Diametras: 0,018 colio, 0,021 colio, 0,035 colio; 0,038 colio. Ilgiai: 80 ± 2 cm, 150 ± 2 cm, 180 ± 2 cm, 260 ± 2 cm. Dengtos teflonu ir heparinu. Fiksuota arba mobili šerdis. J ir tiesios formos galas ”J tipo“ ir tiesaus galiuko ilgiai nuo1,5 mm iki 3, 0 mm.</t>
  </si>
  <si>
    <t>Ilgis: 80±2 cm, 120±2 cm, 150±2 cm, 180±2 cm. Storis: 0,018 colio, 0,025 colio, 0,032 colio, 0,035 colio, 0,038 colio. Vielos šerdis pagaminta iš nitinolio (nikelis+titanas) ar lygiaverčio lydinio užtikrinančio elastingumą. Vienos dalies konstrukcija. Šerdis padengta poliuretano apvalkalu su hidrofiline danga užtikrinanti gerą slydimą bei mažinatis kraujo adheziją. 1:1 posūkio užtikrinimas. Volframas poliuretano apvalkale, užtikrinantis gerą vielos matomumą procedūros metu. Viršūnės modifikacijos: tiesus,  kampu, J (3mm)  kampu, „Bolia“. Viršūnės smailėjimo ilgis: 1 cm, 3 cm, 5 cm, 8 cm.</t>
  </si>
  <si>
    <t>Dviguba danga: kateterio - hidrofobinė, balionėlio - hidrofilinė. Diametras: proksimali dalis ≤ 3,2 F, distalinė dalis – ≤ 2,6 F. Nominalus slėgis ≥ 8 atm, RBP - ≥ 14 atm. Kateterio galiukas trumpas, lankstus, ≤0,016 colio dydžio. Balionėlio diametrai: mažiausias ≤ 1,25 ±0,25 mm, didžiausias ≥ 4,25 ± 0,25mm. Įvairių ilgių: trumpiausias 6 ± 1mm, ilgiausias 30 ±1 mm. Bendras darbinis ilgis ne mažiau kaip 140±5 cm. Pritaikyta 0,014 colio diametro vielai.</t>
  </si>
  <si>
    <t>Kateterio kūnas plieninis ar lygiavertės medžiagos. Dviguba danga – paties kateterio – hidrofobinė, balionėlio – hidrofilinė, užtikrina gerą valdymą ir praeinamumą. Diametras: žemas įėjimo profilis (Lesion entry profile) ne daugiau 0,017” ±0,002 Nominalus slėgis ≥ 12 atm, RBP - ≥18 atm, MBP - ≥ 27 atm. Balioninio kateterio išsitempimas turi būti tiksliai kontroliuojamas, baliono diametro kitimas ≤ 5 procentų. Įvairių diametrų: mažiausias ≤2 mm, didžiausias ≥ 6,0 mm (diametro žingsnis kas 0,25 mm iki 4mm diametro); ilgis - trumpiausias ≤6 mm, ilgiausias ≥ 30 mm (visiems balionų diametrams išskyrus 4,5- 6,0  mm diametro balionus). Bendras darbinis ilgis ≥ 140 cm. Pritaikyta 0,014 colio diametro vielai.</t>
  </si>
  <si>
    <t>2 lankstūs volframo kontrastiniai žymekliai užtikrina praeinamumą vingiuotomis kraujagylėmis, markerio plotis – 1mm. Praeinamumas: 0.0168 “ 1.2 mm 3.0 x15mm Ø balionams ir  0,021"  nuo 3,0x20mm. Tinka  naudoti 2 balionus (kissing technique) su 6F kateteriu. Dviguba hidrofilinė danga, ilgos procedūros metu balionas išlaiko visas savo savybes. Balionų ilgiai: trumpiausias ≤6mm, ilgiausias  ≥ 30 mm. Diametrai: mažiausias  ≤1.20mm, didžiausias  ≥ 5,0mm.  Slėgis: Nominalus: 8ATM , RBP 14ATM. Naudojamo kateterio ilgis 145cm.  Tinkantis kateterio nukreipėjo diametras: 5F. “Shafto” diametrai: 2.1F  - proksimalinis; distalinis - 2.3F 1.20 ir 1.50 diametrams, likusiems -2.4F. Hidrofilinis padengimas nuo galiuko iki kateterio vidurio.</t>
  </si>
  <si>
    <t>Gero slydimo - spec. hidrofilinė danga. Diametras: vidinė dalis ≤ 1,9 F, distalinė dalis – ≤2,7 F. Distalinio kateterio galas ≤22cm. Du rentgeno kontrastiniai markeriai. Balionėlio trumpiausias ilgis ≤ 6 mm, mažiausias diametras ≤ 1,5 mm, didžiausias diametras ≥ 4,0 mm, didžiausias ilgis  ≥30±2mm (kai ilgių žinksniai ne didesni negu 5mm). Balioninio kateterio naudojamas ilgis 140±2 cm.  Balionas cilindro formos. Pritaikyta 0,014 colio diametro vielai.</t>
  </si>
  <si>
    <t>Ilgiai: 130 ± 1 cm, 150 ± 1 cm. Hidrofilinės dangos ilgis ne mažiau 70 cm. Distalinis išorinis diametras ≤ 1,8 F. Proksimalinis išorinis diametras ≤ 2,6 F. Vidinis distalinis diametras ≥ 0,45 mm. Vidinis proksimalinis diametras ≥ 0,55mm. Distaliniame gale – auksu dengtas rentgenokontrastinis markeris. Pritaikytas naudoti su 0,014" vielomis- pravedikliais.  Bent 13 ± 1 cm kateterio galiuko turi būti itin lankstus.</t>
  </si>
  <si>
    <t>Darbui su 0,014 colio viela, 6 ir 7 F diametro. Didelio vidinio diametro: 6F ≥1,1 mm; 7F ≥1,3 mm. 6 F kateterio pašalinimo paviršius distalinėje dalyje –  ≥0,93 mm², 7 F kateterio pašalinimo paviršius proksimalinėje ir distalinėje dalyje –  ≥1,43 mm². Kateterio ilgis ne mažiau 145 cm. Kateterio praėjimo profilis – ne daugiau 0,015 colio. Atsiurbimo greitis 6F kateteriui ne daugiau 12,5 s, 7F – ne daugiau 7 s. Papildoma styga kateterio standumui užtikrinti. Supakuoti kartu su atsiurbimo švirkštu ir trombų išplovimo filtru.</t>
  </si>
  <si>
    <t>Didelės raiškos intravaskulinio ultragarso (HD IVUS) kateteris, tinkantis iLAB IVUS sistemai</t>
  </si>
  <si>
    <t>Didelio diametro introdiuseriai</t>
  </si>
  <si>
    <t>Introdiuseriai aortos vožtuvo implantavimui. Susideda iš introdiuserio su vožtuvu bei plovimo šaka ir obturatoriaus. Obturatorius prie introdiuserio fiksuojamas sriegiu stabiliam įvedimui į kraujagyslę. Trumpiausias introdiuserio ilgis ≥ 25 ± 3cm, ilgiausias  ≥ 62 ± 3 cm. Dengti hidrofiline danga, pritaikyti darbui su 0,035" viela. Vožtuvas su aktyviu uždarymo vožtuvu turi užtikrinti visišką hermetiškumą po daugkartinio maksimalaus dydžio priemonių įvedimo ir ištraukimo. Dydžiai 12F, 14F, 16F, 18F, 20F, 22F, 24F (visi dydžiai bent dviejų ilgių).</t>
  </si>
  <si>
    <t>Kateteris suderinamas su 5F  kateteriu pravedėju. Aukštos skiriamosios gebos 60 MHz transdiuseris su signalo filtravimu. Kateterio įėjimo profilis ≤0.67mm, proximalinis ‘’shaftas’’ ≤1.00mm. Transduserio profilis ≤0.87mm. Veikimo principas - mechaninis sukimasis. Tinka aparatui  iLab (būtina pateikti gamintojo patvirtinimą). Šiai pirkimo daliai bus pasirašoma panaudos sutartis.</t>
  </si>
  <si>
    <t>VIENKARTINĖS MEDICINOS PAGALBOS PRIEMONĖS INTERVENCINEI KARDIOLOGIJAI (Nr. 2024)</t>
  </si>
  <si>
    <r>
      <t xml:space="preserve">TECHNINĖ SPECIFIKACIJA   / </t>
    </r>
    <r>
      <rPr>
        <b/>
        <sz val="10"/>
        <color rgb="FFFF0000"/>
        <rFont val="Times New Roman"/>
        <family val="1"/>
        <charset val="186"/>
      </rPr>
      <t>PATIKSLINTA 2021 01 04</t>
    </r>
  </si>
  <si>
    <r>
      <t xml:space="preserve">PIRKIMO PROCEDŪROS YRA NUTRAUKTOS, </t>
    </r>
    <r>
      <rPr>
        <sz val="10"/>
        <color rgb="FFFF0000"/>
        <rFont val="Times New Roman"/>
        <family val="1"/>
        <charset val="186"/>
      </rPr>
      <t>2021 01 04 raštas Nr. 21SR-VPS-7</t>
    </r>
  </si>
  <si>
    <t>Cardinal health/Cordis: Infinity, Supertorque;    538-***,534-****,533-***, Cordis cardiology catalogue page - 96-116. Sienelės struktūra trijų sluoksnių. Vidinis sluoksnis – pagamintas iš nerūdijančio plieno vijų, užtikrinantis gerą judesio kontrolę 1:1 ir pozicijos stabilumą nuo distalaus iki proksimalaus galo. Distalinis galiukas minkštas ir atraumatinis. Nominalus diametras pigtail ir selektyviam kateteriui: 5 F vidinis diametras 0,047 colio, 6 F vidinis diametras 0,057 colio. Selektyvių kateterių ilgis  100 cm, Pigtail kateterių ilgis 110 cm. Kateteriai įvairių modifikacijų: Judkins Left  3,5; 4,0; 4,5; 5,0; 6,0; 7.0 Judkins Right 3,5; 4,0; 4,5; 5,0; 6,0; 3 DRC (Williams), SRC; Amplatz Left  III; 4, 5, 6, 7, Amplatz Right I; II; Coronary Bypass Left; Coronary Bypass Right; Internal Mammary, Multipurpose A-1; A-2; B-1; B-2; Sones I, II, III, su skylutėmis šonuose - I PP, II PP; III PP; Castillo I, II, III; Pigtail- tiesus, 145˚ ir 155˚</t>
  </si>
  <si>
    <t>Cardinal health/Cordis: Infinity, Supertorque;    538-***,534-****,533-***, Cordis cardiology catalogue page - 96-116.  Dydis: nuo 4 F, 5 F, 6 F, 7 F. Ilgiai:   80 ± 2 cm; 100 ± 2 cm, 125 ± 2 cm. Viela nuo 0,035 colio iki 0,038 colio. Geras pralaidumas:  1200 atm. Modifikacijos: JL(3,5, 4, 4,5, 5), JR (1,5, 2,0, 2,5, 3,0, 3,5, 4, 4,5, 5, 6,0), JR 3,5, JR 4,0, JR 5,0, JR 6,0 MOD; JR 3,5 ST; AL (1, 2, 3, 4), AR (1, 2, 3, MOD), LCB, RCB, Pediatriniai, PS (Pigtail straight); Multi (A2, B2, A1, B1) su šoninėmis skylėmis ir be, PA (Pigtail angled 145; Pigtail angled 155), IM, Brachial, SON, IMLBR1, IMLBR2, LBR1, LBR2, LBR3, RBR. Didelio vidinio diametro: 4 F - 0,042 colio (1,07 mm), 5 F 0,047 colio (1,19 mm), 6 F ne mažiau 0,057 colio (1,45mm), Slėgis  1200 PSI.</t>
  </si>
  <si>
    <t>Cardinal health/Cordis: Infinity PIG, Supertorque  PIG; 5345***, 538****,5335***, SRD****, SR****, Cordi cardiology catalogue page 112-113. Specialiai pritaikyti procedūroms per a. radialis. Išorinis diametras nuo 5 F, 6 F, 7 F. , ilgu ir trumpu PIG fromos, 2 cm arba 4 cm galiuku, 6 šoninių skylių. Ilgiai: 110 cm ir 125cm. Viela ≤ 0,038 colio.</t>
  </si>
  <si>
    <t xml:space="preserve">Cardinal health/Cordis: Infinity, Supertorque, SR****, SRD****. Cordis cardiology catalogue 102, 104, 112-113.  Kateteris su rentgenokontrastiniu minkštu galiuku. Atsparus perlinkimui. Vidinis spindis tinkamas darbui su ne mažesne negu 0,035'' viela. 4 F, 5 F, 5,2 F, 6 F dydžio. Trumpiausias kateterio ilgis 80  cm, ilgiausias ne trumpesnis negu 125cm. Formos:  JL2; JL2,5; JR2; JR2,5, pigtail, lenkto 145° kampu pigtail, žymėtas pigtail (žymos kas 10mm). Atlaiko 1200 psi slėgį. </t>
  </si>
  <si>
    <t>Cardinal health/Cordis. Kaneka- Ikazuchi Zero  baloon. Code group  - ZE*****. Cordis cardioloy catalogue page 11, Kaneka technical data sheet. Dviguba danga: kateterio - hidrofobinė, balionėlio - hidrofilinė. Diametras: proksimali dalis ≤ 2 F, distalinė dalis – ≤ 2,3 F. Nominalus slėgis 6 atm, RBP - 14 atm. Kateterio galiukas trumpas, lankstus 0,015 colio dydžio. Balionėlio diametrai: mažiausias 1  mm, didžiausias 4mm. Įvairių ilgių: trumpiausias 6 mm, ilgiausias 30 mm. Bendras darbinis ilgis ne mažiau kaip 146 cm. Pritaikyta 0,014 colio diametro vielai.</t>
  </si>
  <si>
    <t>Cardinal health, Cordis. Kaneka Raiden 3 baloon. Code group RD3****, Cordis cardiology catalogue page 12, Raiden 3 brochure. Non compliant“ (NC) tipo PTKA balionai. Gero slydimo baliono hidrofilinė danga. Balioninio kateterio ilgis 146 cm. Naudojami su 0,014 colio PTKA vielomis. Proksimalinė dalis 2,1 F, distalinė dalis 2,5 F. Baliono galuose platinos iridžio žymekliai. Mažiausias baliono diametras 1,5 mm, didžiausias diametras 4,5 mm. Trumpiausias ilgis  8mm, ilgiausias ilgis 20 mm. Mažiausias darbinis slėgis 12 atm, didžiausias 20 atm. Tvirta baliono danga - balionas nesprogsta jį išpūtus iki 20 kartų.</t>
  </si>
  <si>
    <t>Cardinal health, Cordis . Kaneka Raiden 3 baloon. Code group RD3****. Cordis catalogue page 12, Kaneka Raiden 3 technical data sheet, Raiden 3 brochure. Kateterio kūnas plieninis ar lygiavertės medžiagos. Dviguba danga – paties kateterio – hidrofobinė, balionėlio – hidrofilinė, užtikrina gerą valdymą ir praeinamumą. Diametras: žemas įėjimo profilis (Lesion entry profile) ne daugiau 0,017” ±0,002 Nominalus slėgis ≥ 12 atm, RBP - ≥18 atm, MBP - ≥ 27 atm. Balioninio kateterio išsitempimas turi būti tiksliai kontroliuojamas, baliono diametro kitimas ≤ 5 procentų. Įvairių diametrų: mažiausias ≤2 mm, didžiausias ≥ 6,0 mm (diametro žingsnis kas 0,25 mm iki 4mm diametro); ilgis - trumpiausias ≤6 mm, ilgiausias ≥ 30 mm (visiems balionų diametrams išskyrus 4,5- 6,0  mm diametro balionus). Bendras darbinis ilgis ≥ 140 cm. Pritaikyta 0,014 colio diametro vielai.</t>
  </si>
  <si>
    <t>Cardinal health, Cordis. Kaneka Ikazuchi. Kaneka Raiden 3 baloons/. Code group RD3****, ZE****. Cordis cardiology catalogue page 10-12. Raiden 3 brochure, Ikazuchi brochure, Kaneka technical data sheet.  Gero slydimo - spec. hidrofilinė danga(Next generation TR2 hydrophilic coating improves lubricity, thereby reducing
resistance). Diametras: vidinė dalis 1,9 F, distalinė dalis 2,5 F. Distalinio kateterio galas ≤22cm. Du rentgeno kontrastiniai markeriai. Balionėlio trumpiausias ilgis 6 mm, mažiausias diametras 1,0 mm, didžiausias diametras 4,0 mm, didžiausias ilgis  30mm (kai ilgių žinksniai ne didesni negu 5mm). Balioninio kateterio naudojamas ilgis 146 cm.  Balionas cilindro formos. Pritaikyta 0,014 colio diametro vielai.</t>
  </si>
  <si>
    <t>Cardinal health, Cordis. Powerflex code group -440****. Cordis endovascular catalogue  page 34. NC tipo balioninio kateterio trumpiausias darbinis ilgis 80 cm, ilgiausias 130 cm. Baliono mažiausias diametras 3 mm, didžiausias diametras 12 mm. RBP 18 ATM. Visi balionai iki 8mm diametro suderinami su 5 F įvedimo sistema. Tinkama darbui su 0,035" viela.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</si>
</sst>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5" x14ac:knownFonts="1">
    <font>
      <sz val="11"/>
      <color theme="1"/>
      <name val="Calibri"/>
      <family val="2"/>
      <charset val="186"/>
      <scheme val="minor"/>
    </font>
    <font>
      <sz val="11"/>
      <color theme="1"/>
      <name val="Calibri"/>
      <family val="2"/>
      <charset val="186"/>
      <scheme val="minor"/>
    </font>
    <font>
      <sz val="10"/>
      <name val="Arial"/>
      <family val="2"/>
      <charset val="186"/>
    </font>
    <font>
      <b/>
      <sz val="10"/>
      <name val="Times New Roman"/>
      <family val="1"/>
      <charset val="186"/>
    </font>
    <font>
      <sz val="10"/>
      <name val="Times New Roman"/>
      <family val="1"/>
      <charset val="186"/>
    </font>
    <font>
      <sz val="10"/>
      <color theme="1"/>
      <name val="Calibri"/>
      <family val="2"/>
      <charset val="186"/>
      <scheme val="minor"/>
    </font>
    <font>
      <sz val="10"/>
      <color rgb="FF000000"/>
      <name val="Times New Roman"/>
      <family val="1"/>
      <charset val="186"/>
    </font>
    <font>
      <sz val="10"/>
      <color theme="1"/>
      <name val="Times New Roman"/>
      <family val="1"/>
      <charset val="186"/>
    </font>
    <font>
      <sz val="10"/>
      <color rgb="FFFF0000"/>
      <name val="Times New Roman"/>
      <family val="1"/>
      <charset val="186"/>
    </font>
    <font>
      <u/>
      <sz val="10"/>
      <name val="Times New Roman"/>
      <family val="1"/>
      <charset val="186"/>
    </font>
    <font>
      <sz val="10.5"/>
      <color theme="1"/>
      <name val="Times New Roman"/>
      <family val="1"/>
      <charset val="186"/>
    </font>
    <font>
      <u/>
      <sz val="10.5"/>
      <color theme="1"/>
      <name val="Times New Roman"/>
      <family val="1"/>
      <charset val="186"/>
    </font>
    <font>
      <sz val="10"/>
      <name val="Calibri"/>
      <family val="2"/>
      <charset val="186"/>
    </font>
    <font>
      <sz val="10"/>
      <color theme="1"/>
      <name val="Calibri"/>
      <family val="2"/>
      <charset val="186"/>
    </font>
    <font>
      <b/>
      <sz val="10"/>
      <color rgb="FFFF0000"/>
      <name val="Times New Roman"/>
      <family val="1"/>
      <charset val="186"/>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s>
  <cellStyleXfs count="5">
    <xf numFmtId="0" fontId="0" fillId="0" borderId="0"/>
    <xf numFmtId="0" fontId="1" fillId="0" borderId="0"/>
    <xf numFmtId="0" fontId="1" fillId="0" borderId="0"/>
    <xf numFmtId="0" fontId="2" fillId="0" borderId="0"/>
    <xf numFmtId="0" fontId="2" fillId="0" borderId="0"/>
  </cellStyleXfs>
  <cellXfs count="71">
    <xf numFmtId="0" fontId="0" fillId="0" borderId="0" xfId="0"/>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left" vertical="top"/>
    </xf>
    <xf numFmtId="164" fontId="4" fillId="0" borderId="0" xfId="0" applyNumberFormat="1" applyFont="1" applyAlignment="1">
      <alignment horizontal="left" vertical="top"/>
    </xf>
    <xf numFmtId="4" fontId="4" fillId="0" borderId="0" xfId="0" applyNumberFormat="1" applyFont="1" applyAlignment="1">
      <alignment horizontal="left" vertical="top"/>
    </xf>
    <xf numFmtId="0" fontId="5" fillId="0" borderId="0" xfId="0" applyFont="1"/>
    <xf numFmtId="0" fontId="5" fillId="0" borderId="0" xfId="0" applyFont="1" applyAlignment="1">
      <alignment vertical="top"/>
    </xf>
    <xf numFmtId="0" fontId="5" fillId="0" borderId="0" xfId="0" applyFont="1" applyAlignment="1">
      <alignment horizontal="left" vertical="top"/>
    </xf>
    <xf numFmtId="164" fontId="5" fillId="0" borderId="0" xfId="0" applyNumberFormat="1" applyFont="1" applyAlignment="1">
      <alignment horizontal="left" vertical="top"/>
    </xf>
    <xf numFmtId="0" fontId="7" fillId="0" borderId="1" xfId="0" applyFont="1" applyBorder="1" applyAlignment="1">
      <alignment vertical="top" wrapText="1"/>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164" fontId="6" fillId="0" borderId="1" xfId="0" applyNumberFormat="1" applyFont="1" applyBorder="1" applyAlignment="1">
      <alignment horizontal="left" vertical="top" wrapText="1"/>
    </xf>
    <xf numFmtId="164" fontId="7" fillId="0" borderId="1" xfId="0" applyNumberFormat="1" applyFont="1" applyBorder="1" applyAlignment="1">
      <alignment horizontal="left" vertical="top"/>
    </xf>
    <xf numFmtId="0" fontId="7" fillId="0" borderId="2" xfId="0" applyFont="1" applyBorder="1" applyAlignment="1">
      <alignment horizontal="left" vertical="top" wrapText="1"/>
    </xf>
    <xf numFmtId="0" fontId="4" fillId="0" borderId="1" xfId="1" applyFont="1" applyFill="1" applyBorder="1" applyAlignment="1">
      <alignment vertical="top" wrapText="1"/>
    </xf>
    <xf numFmtId="0" fontId="4" fillId="0" borderId="1" xfId="1" applyFont="1" applyFill="1" applyBorder="1" applyAlignment="1">
      <alignment horizontal="left" vertical="top"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164" fontId="4" fillId="0" borderId="0" xfId="0" applyNumberFormat="1" applyFont="1" applyAlignment="1">
      <alignment horizontal="center" vertical="top"/>
    </xf>
    <xf numFmtId="0" fontId="3" fillId="0" borderId="0" xfId="0" applyFont="1" applyAlignment="1">
      <alignment horizontal="center" vertical="top"/>
    </xf>
    <xf numFmtId="0" fontId="4" fillId="0" borderId="0" xfId="0" applyFont="1" applyAlignment="1">
      <alignment horizontal="center" vertical="top"/>
    </xf>
    <xf numFmtId="0" fontId="5" fillId="0" borderId="0" xfId="0" applyFont="1" applyAlignment="1">
      <alignment horizontal="center" vertical="top"/>
    </xf>
    <xf numFmtId="0" fontId="7" fillId="0" borderId="1" xfId="0" applyFont="1" applyBorder="1" applyAlignment="1">
      <alignment horizontal="center" vertical="top" wrapText="1"/>
    </xf>
    <xf numFmtId="3" fontId="4" fillId="0" borderId="1" xfId="2" applyNumberFormat="1" applyFont="1" applyFill="1" applyBorder="1" applyAlignment="1">
      <alignment horizontal="center" vertical="top" wrapText="1"/>
    </xf>
    <xf numFmtId="3" fontId="4" fillId="0" borderId="0" xfId="0" applyNumberFormat="1" applyFont="1" applyAlignment="1">
      <alignment horizontal="center" vertical="top"/>
    </xf>
    <xf numFmtId="3" fontId="5" fillId="0" borderId="0" xfId="0" applyNumberFormat="1" applyFont="1" applyAlignment="1">
      <alignment horizontal="center" vertical="top"/>
    </xf>
    <xf numFmtId="3" fontId="6" fillId="0" borderId="1" xfId="0" applyNumberFormat="1" applyFont="1" applyBorder="1" applyAlignment="1">
      <alignment horizontal="center" vertical="top" wrapText="1"/>
    </xf>
    <xf numFmtId="3" fontId="7" fillId="0" borderId="1" xfId="0" applyNumberFormat="1" applyFont="1" applyBorder="1" applyAlignment="1">
      <alignment horizontal="center" vertical="top"/>
    </xf>
    <xf numFmtId="164" fontId="5" fillId="0" borderId="0" xfId="0" applyNumberFormat="1" applyFont="1" applyAlignment="1">
      <alignment horizontal="center" vertical="top"/>
    </xf>
    <xf numFmtId="1" fontId="6" fillId="0" borderId="1" xfId="0" applyNumberFormat="1" applyFont="1" applyBorder="1" applyAlignment="1">
      <alignment horizontal="center" vertical="top" wrapText="1"/>
    </xf>
    <xf numFmtId="164" fontId="4" fillId="0" borderId="0" xfId="0" applyNumberFormat="1" applyFont="1" applyAlignment="1">
      <alignment horizontal="right" vertical="top"/>
    </xf>
    <xf numFmtId="0" fontId="3" fillId="0" borderId="0" xfId="0" applyFont="1" applyAlignment="1">
      <alignment horizontal="right" vertical="top"/>
    </xf>
    <xf numFmtId="0" fontId="4" fillId="0" borderId="0" xfId="0" applyFont="1" applyAlignment="1">
      <alignment horizontal="right" vertical="top"/>
    </xf>
    <xf numFmtId="164" fontId="5" fillId="0" borderId="0" xfId="0" applyNumberFormat="1" applyFont="1" applyAlignment="1">
      <alignment horizontal="right" vertical="top"/>
    </xf>
    <xf numFmtId="164" fontId="6" fillId="0" borderId="1" xfId="0" applyNumberFormat="1" applyFont="1" applyBorder="1" applyAlignment="1">
      <alignment horizontal="right" vertical="top" wrapText="1"/>
    </xf>
    <xf numFmtId="164" fontId="7" fillId="0" borderId="1" xfId="0" applyNumberFormat="1" applyFont="1" applyBorder="1" applyAlignment="1">
      <alignment horizontal="right" vertical="top"/>
    </xf>
    <xf numFmtId="0" fontId="7" fillId="2" borderId="1" xfId="0" applyFont="1" applyFill="1" applyBorder="1" applyAlignment="1">
      <alignment vertical="top" wrapText="1"/>
    </xf>
    <xf numFmtId="0" fontId="7" fillId="2" borderId="1" xfId="0" applyFont="1" applyFill="1" applyBorder="1" applyAlignment="1">
      <alignment horizontal="center" vertical="top" wrapText="1"/>
    </xf>
    <xf numFmtId="3" fontId="6" fillId="2" borderId="1" xfId="0" applyNumberFormat="1" applyFont="1" applyFill="1" applyBorder="1" applyAlignment="1">
      <alignment horizontal="center" vertical="top" wrapText="1"/>
    </xf>
    <xf numFmtId="164" fontId="6" fillId="2" borderId="1" xfId="0" applyNumberFormat="1" applyFont="1" applyFill="1" applyBorder="1" applyAlignment="1">
      <alignment horizontal="left" vertical="top" wrapText="1"/>
    </xf>
    <xf numFmtId="1" fontId="6" fillId="2" borderId="1" xfId="0" applyNumberFormat="1" applyFont="1" applyFill="1" applyBorder="1" applyAlignment="1">
      <alignment horizontal="center" vertical="top" wrapText="1"/>
    </xf>
    <xf numFmtId="164" fontId="6" fillId="2" borderId="1" xfId="0" applyNumberFormat="1" applyFont="1" applyFill="1" applyBorder="1" applyAlignment="1">
      <alignment horizontal="right" vertical="top" wrapText="1"/>
    </xf>
    <xf numFmtId="0" fontId="7" fillId="2" borderId="1" xfId="0" applyFont="1" applyFill="1" applyBorder="1" applyAlignment="1">
      <alignment horizontal="center" vertical="top"/>
    </xf>
    <xf numFmtId="164" fontId="7" fillId="2" borderId="1" xfId="0" applyNumberFormat="1" applyFont="1" applyFill="1" applyBorder="1" applyAlignment="1">
      <alignment horizontal="left" vertical="top"/>
    </xf>
    <xf numFmtId="0" fontId="7" fillId="0" borderId="0" xfId="0" applyFont="1" applyAlignment="1">
      <alignment horizontal="center"/>
    </xf>
    <xf numFmtId="164" fontId="4" fillId="0" borderId="0" xfId="0" applyNumberFormat="1" applyFont="1" applyAlignment="1">
      <alignment horizontal="center" vertical="top"/>
    </xf>
    <xf numFmtId="0" fontId="4" fillId="0" borderId="0" xfId="0" applyFont="1" applyAlignment="1">
      <alignment vertical="top"/>
    </xf>
    <xf numFmtId="0" fontId="4" fillId="2" borderId="1" xfId="1" applyFont="1" applyFill="1" applyBorder="1" applyAlignment="1">
      <alignment vertical="top" wrapText="1"/>
    </xf>
    <xf numFmtId="164" fontId="6" fillId="0" borderId="1" xfId="0" applyNumberFormat="1" applyFont="1" applyBorder="1" applyAlignment="1">
      <alignment vertical="top" wrapText="1"/>
    </xf>
    <xf numFmtId="4" fontId="3" fillId="0" borderId="1" xfId="0" applyNumberFormat="1" applyFont="1" applyBorder="1" applyAlignment="1">
      <alignment horizontal="center" vertical="center" wrapText="1"/>
    </xf>
    <xf numFmtId="0" fontId="10" fillId="0" borderId="0" xfId="0" applyFont="1" applyAlignment="1">
      <alignment vertical="top"/>
    </xf>
    <xf numFmtId="0" fontId="4" fillId="2" borderId="1" xfId="0" applyFont="1" applyFill="1" applyBorder="1" applyAlignment="1">
      <alignment horizontal="left" vertical="top" wrapText="1"/>
    </xf>
    <xf numFmtId="0" fontId="4" fillId="0" borderId="0" xfId="0" applyFont="1" applyAlignment="1">
      <alignment vertical="top"/>
    </xf>
    <xf numFmtId="0" fontId="6"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1" xfId="0" applyFont="1" applyBorder="1" applyAlignment="1">
      <alignment horizontal="center" vertical="top"/>
    </xf>
    <xf numFmtId="0" fontId="4" fillId="2" borderId="1" xfId="0" applyFont="1" applyFill="1" applyBorder="1" applyAlignment="1">
      <alignment horizontal="left" vertical="top" wrapText="1" readingOrder="1"/>
    </xf>
    <xf numFmtId="0" fontId="8" fillId="0" borderId="1" xfId="0" applyFont="1" applyBorder="1" applyAlignment="1">
      <alignment horizontal="center" vertical="top"/>
    </xf>
    <xf numFmtId="0" fontId="8" fillId="0" borderId="1" xfId="1" applyFont="1" applyFill="1" applyBorder="1" applyAlignment="1">
      <alignment vertical="top" wrapText="1"/>
    </xf>
    <xf numFmtId="0" fontId="14" fillId="0" borderId="1" xfId="1" applyFont="1" applyFill="1" applyBorder="1" applyAlignment="1">
      <alignment horizontal="left" vertical="center" wrapText="1"/>
    </xf>
    <xf numFmtId="0" fontId="10" fillId="0" borderId="0" xfId="0" applyFont="1" applyAlignment="1">
      <alignment horizontal="left" vertical="top" wrapText="1"/>
    </xf>
    <xf numFmtId="164" fontId="6" fillId="0" borderId="4" xfId="0" applyNumberFormat="1" applyFont="1" applyBorder="1" applyAlignment="1">
      <alignment horizontal="right" vertical="top" wrapText="1"/>
    </xf>
    <xf numFmtId="164" fontId="6" fillId="0" borderId="3" xfId="0" applyNumberFormat="1" applyFont="1" applyBorder="1" applyAlignment="1">
      <alignment horizontal="right" vertical="top" wrapText="1"/>
    </xf>
    <xf numFmtId="164" fontId="4" fillId="0" borderId="0" xfId="0" applyNumberFormat="1" applyFont="1" applyAlignment="1">
      <alignment horizontal="center" vertical="top"/>
    </xf>
    <xf numFmtId="0" fontId="4" fillId="0" borderId="0" xfId="0" applyFont="1" applyAlignment="1">
      <alignment horizontal="left" vertical="top"/>
    </xf>
    <xf numFmtId="0" fontId="3" fillId="2" borderId="0" xfId="0" applyFont="1" applyFill="1" applyAlignment="1">
      <alignment horizontal="center" vertical="top"/>
    </xf>
    <xf numFmtId="0" fontId="4" fillId="0" borderId="0" xfId="0" applyFont="1" applyAlignment="1">
      <alignment vertical="top"/>
    </xf>
  </cellXfs>
  <cellStyles count="5">
    <cellStyle name="Normal" xfId="0" builtinId="0"/>
    <cellStyle name="Normal 14 2" xfId="1"/>
    <cellStyle name="Normal 2" xfId="3"/>
    <cellStyle name="Normal 5 5 2" xfId="2"/>
    <cellStyle name="Normal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0"/>
  <sheetViews>
    <sheetView tabSelected="1" topLeftCell="C58" workbookViewId="0">
      <selection activeCell="H63" sqref="H63"/>
    </sheetView>
  </sheetViews>
  <sheetFormatPr defaultRowHeight="12.75" x14ac:dyDescent="0.2"/>
  <cols>
    <col min="1" max="1" width="5.5703125" style="25" customWidth="1"/>
    <col min="2" max="2" width="26" style="7" customWidth="1"/>
    <col min="3" max="3" width="68" style="7" customWidth="1"/>
    <col min="4" max="4" width="7.5703125" style="25" customWidth="1"/>
    <col min="5" max="5" width="9.85546875" style="29" customWidth="1"/>
    <col min="6" max="6" width="12.7109375" style="9" customWidth="1"/>
    <col min="7" max="7" width="6.42578125" style="25" customWidth="1"/>
    <col min="8" max="8" width="13.85546875" style="37" customWidth="1"/>
    <col min="9" max="9" width="45.28515625" style="8" customWidth="1"/>
    <col min="10" max="16384" width="9.140625" style="6"/>
  </cols>
  <sheetData>
    <row r="1" spans="1:9" x14ac:dyDescent="0.2">
      <c r="A1" s="24"/>
      <c r="B1" s="2"/>
      <c r="C1" s="3"/>
      <c r="D1" s="24"/>
      <c r="E1" s="28"/>
      <c r="F1" s="67" t="s">
        <v>80</v>
      </c>
      <c r="G1" s="67"/>
      <c r="H1" s="34"/>
      <c r="I1" s="5"/>
    </row>
    <row r="2" spans="1:9" x14ac:dyDescent="0.2">
      <c r="A2" s="69" t="s">
        <v>96</v>
      </c>
      <c r="B2" s="69"/>
      <c r="C2" s="69"/>
      <c r="D2" s="69"/>
      <c r="E2" s="69"/>
      <c r="F2" s="69"/>
      <c r="G2" s="69"/>
      <c r="H2" s="69"/>
      <c r="I2" s="5"/>
    </row>
    <row r="3" spans="1:9" ht="21.75" customHeight="1" x14ac:dyDescent="0.2">
      <c r="A3" s="23"/>
      <c r="B3" s="23"/>
      <c r="C3" s="23" t="s">
        <v>97</v>
      </c>
      <c r="D3" s="23"/>
      <c r="E3" s="23"/>
      <c r="F3" s="23"/>
      <c r="G3" s="23"/>
      <c r="H3" s="35"/>
      <c r="I3" s="5"/>
    </row>
    <row r="4" spans="1:9" x14ac:dyDescent="0.2">
      <c r="A4" s="68" t="s">
        <v>5</v>
      </c>
      <c r="B4" s="68"/>
      <c r="C4" s="1"/>
      <c r="D4" s="24"/>
      <c r="E4" s="28"/>
      <c r="F4" s="4"/>
      <c r="G4" s="22"/>
      <c r="H4" s="34"/>
      <c r="I4" s="5"/>
    </row>
    <row r="5" spans="1:9" x14ac:dyDescent="0.2">
      <c r="A5" s="68" t="s">
        <v>8</v>
      </c>
      <c r="B5" s="68"/>
      <c r="C5" s="68"/>
      <c r="D5" s="68"/>
      <c r="E5" s="68"/>
      <c r="F5" s="68"/>
      <c r="G5" s="68"/>
      <c r="H5" s="68"/>
      <c r="I5" s="5"/>
    </row>
    <row r="6" spans="1:9" x14ac:dyDescent="0.2">
      <c r="A6" s="24" t="s">
        <v>6</v>
      </c>
      <c r="B6" s="50"/>
      <c r="C6" s="50"/>
      <c r="D6" s="50"/>
      <c r="E6" s="50"/>
      <c r="F6" s="50"/>
      <c r="G6" s="49"/>
      <c r="H6" s="34"/>
      <c r="I6" s="5"/>
    </row>
    <row r="7" spans="1:9" x14ac:dyDescent="0.2">
      <c r="A7" s="70" t="s">
        <v>7</v>
      </c>
      <c r="B7" s="70"/>
      <c r="C7" s="70"/>
      <c r="D7" s="70"/>
      <c r="E7" s="70"/>
      <c r="F7" s="70"/>
      <c r="G7" s="70"/>
      <c r="H7" s="70"/>
      <c r="I7" s="5"/>
    </row>
    <row r="8" spans="1:9" x14ac:dyDescent="0.2">
      <c r="A8" s="24" t="s">
        <v>43</v>
      </c>
      <c r="B8" s="56"/>
      <c r="C8" s="56"/>
      <c r="D8" s="56"/>
      <c r="E8" s="56"/>
      <c r="F8" s="56"/>
      <c r="G8" s="56"/>
      <c r="H8" s="56"/>
      <c r="I8" s="5"/>
    </row>
    <row r="9" spans="1:9" x14ac:dyDescent="0.2">
      <c r="A9" s="24" t="s">
        <v>42</v>
      </c>
      <c r="B9" s="3"/>
      <c r="C9" s="3"/>
      <c r="D9" s="24"/>
      <c r="E9" s="24"/>
      <c r="F9" s="3"/>
      <c r="G9" s="24"/>
      <c r="H9" s="36"/>
      <c r="I9" s="5"/>
    </row>
    <row r="10" spans="1:9" x14ac:dyDescent="0.2">
      <c r="G10" s="32"/>
      <c r="I10" s="5"/>
    </row>
    <row r="11" spans="1:9" ht="81" customHeight="1" x14ac:dyDescent="0.2">
      <c r="A11" s="18" t="s">
        <v>2</v>
      </c>
      <c r="B11" s="18" t="s">
        <v>4</v>
      </c>
      <c r="C11" s="18" t="s">
        <v>3</v>
      </c>
      <c r="D11" s="18" t="s">
        <v>0</v>
      </c>
      <c r="E11" s="19" t="s">
        <v>9</v>
      </c>
      <c r="F11" s="20" t="s">
        <v>12</v>
      </c>
      <c r="G11" s="18" t="s">
        <v>10</v>
      </c>
      <c r="H11" s="53" t="s">
        <v>11</v>
      </c>
      <c r="I11" s="21" t="s">
        <v>26</v>
      </c>
    </row>
    <row r="12" spans="1:9" ht="222.75" customHeight="1" x14ac:dyDescent="0.2">
      <c r="A12" s="57">
        <v>1</v>
      </c>
      <c r="B12" s="55" t="s">
        <v>44</v>
      </c>
      <c r="C12" s="55" t="s">
        <v>81</v>
      </c>
      <c r="D12" s="26" t="s">
        <v>1</v>
      </c>
      <c r="E12" s="30">
        <v>8000</v>
      </c>
      <c r="F12" s="13">
        <v>9.4499999999999993</v>
      </c>
      <c r="G12" s="33">
        <v>5</v>
      </c>
      <c r="H12" s="38">
        <f>F12*E12</f>
        <v>75600</v>
      </c>
      <c r="I12" s="12" t="s">
        <v>99</v>
      </c>
    </row>
    <row r="13" spans="1:9" ht="13.5" customHeight="1" x14ac:dyDescent="0.2">
      <c r="A13" s="57"/>
      <c r="B13" s="10"/>
      <c r="C13" s="10"/>
      <c r="D13" s="52"/>
      <c r="E13" s="65" t="s">
        <v>14</v>
      </c>
      <c r="F13" s="65"/>
      <c r="G13" s="66"/>
      <c r="H13" s="38">
        <f>H12*0.05</f>
        <v>3780</v>
      </c>
      <c r="I13" s="12"/>
    </row>
    <row r="14" spans="1:9" ht="13.5" customHeight="1" x14ac:dyDescent="0.2">
      <c r="A14" s="57"/>
      <c r="B14" s="10"/>
      <c r="C14" s="10"/>
      <c r="D14" s="52"/>
      <c r="E14" s="65" t="s">
        <v>13</v>
      </c>
      <c r="F14" s="65"/>
      <c r="G14" s="66"/>
      <c r="H14" s="38">
        <f>H12+H13</f>
        <v>79380</v>
      </c>
      <c r="I14" s="12"/>
    </row>
    <row r="15" spans="1:9" ht="179.25" customHeight="1" x14ac:dyDescent="0.2">
      <c r="A15" s="57">
        <v>2</v>
      </c>
      <c r="B15" s="10" t="s">
        <v>45</v>
      </c>
      <c r="C15" s="11" t="s">
        <v>83</v>
      </c>
      <c r="D15" s="26" t="s">
        <v>1</v>
      </c>
      <c r="E15" s="30">
        <v>1200</v>
      </c>
      <c r="F15" s="13">
        <v>9.4499999999999993</v>
      </c>
      <c r="G15" s="33">
        <v>5</v>
      </c>
      <c r="H15" s="38">
        <f>F15*E15</f>
        <v>11340</v>
      </c>
      <c r="I15" s="12" t="s">
        <v>100</v>
      </c>
    </row>
    <row r="16" spans="1:9" ht="13.5" customHeight="1" x14ac:dyDescent="0.2">
      <c r="A16" s="57"/>
      <c r="B16" s="10"/>
      <c r="C16" s="10"/>
      <c r="D16" s="52"/>
      <c r="E16" s="65" t="s">
        <v>14</v>
      </c>
      <c r="F16" s="65"/>
      <c r="G16" s="66"/>
      <c r="H16" s="38">
        <f>H15*0.05</f>
        <v>567</v>
      </c>
      <c r="I16" s="12"/>
    </row>
    <row r="17" spans="1:9" ht="13.5" customHeight="1" x14ac:dyDescent="0.2">
      <c r="A17" s="57"/>
      <c r="B17" s="10"/>
      <c r="C17" s="10"/>
      <c r="D17" s="52"/>
      <c r="E17" s="65" t="s">
        <v>17</v>
      </c>
      <c r="F17" s="65"/>
      <c r="G17" s="66"/>
      <c r="H17" s="38">
        <f>H15+H16</f>
        <v>11907</v>
      </c>
      <c r="I17" s="12"/>
    </row>
    <row r="18" spans="1:9" ht="107.25" customHeight="1" x14ac:dyDescent="0.2">
      <c r="A18" s="58">
        <v>3</v>
      </c>
      <c r="B18" s="40" t="s">
        <v>46</v>
      </c>
      <c r="C18" s="40" t="s">
        <v>82</v>
      </c>
      <c r="D18" s="41" t="s">
        <v>1</v>
      </c>
      <c r="E18" s="42">
        <v>9912</v>
      </c>
      <c r="F18" s="43"/>
      <c r="G18" s="44"/>
      <c r="H18" s="45"/>
      <c r="I18" s="12"/>
    </row>
    <row r="19" spans="1:9" ht="13.5" customHeight="1" x14ac:dyDescent="0.2">
      <c r="A19" s="57"/>
      <c r="B19" s="10"/>
      <c r="C19" s="10"/>
      <c r="D19" s="52"/>
      <c r="E19" s="65" t="s">
        <v>14</v>
      </c>
      <c r="F19" s="65"/>
      <c r="G19" s="66"/>
      <c r="H19" s="38"/>
      <c r="I19" s="12"/>
    </row>
    <row r="20" spans="1:9" ht="13.5" customHeight="1" x14ac:dyDescent="0.2">
      <c r="A20" s="57"/>
      <c r="B20" s="10"/>
      <c r="C20" s="10"/>
      <c r="D20" s="52"/>
      <c r="E20" s="65" t="s">
        <v>16</v>
      </c>
      <c r="F20" s="65"/>
      <c r="G20" s="66"/>
      <c r="H20" s="38"/>
      <c r="I20" s="12"/>
    </row>
    <row r="21" spans="1:9" ht="83.25" customHeight="1" x14ac:dyDescent="0.2">
      <c r="A21" s="57">
        <v>4</v>
      </c>
      <c r="B21" s="10" t="s">
        <v>47</v>
      </c>
      <c r="C21" s="10" t="s">
        <v>48</v>
      </c>
      <c r="D21" s="26" t="s">
        <v>1</v>
      </c>
      <c r="E21" s="30">
        <v>400</v>
      </c>
      <c r="F21" s="13">
        <v>47.25</v>
      </c>
      <c r="G21" s="33">
        <v>5</v>
      </c>
      <c r="H21" s="38">
        <f>F21*E21</f>
        <v>18900</v>
      </c>
      <c r="I21" s="12" t="s">
        <v>101</v>
      </c>
    </row>
    <row r="22" spans="1:9" ht="13.5" customHeight="1" x14ac:dyDescent="0.2">
      <c r="A22" s="57"/>
      <c r="B22" s="10"/>
      <c r="C22" s="10"/>
      <c r="D22" s="52"/>
      <c r="E22" s="65" t="s">
        <v>14</v>
      </c>
      <c r="F22" s="65"/>
      <c r="G22" s="66"/>
      <c r="H22" s="38">
        <f>H21*0.05</f>
        <v>945</v>
      </c>
      <c r="I22" s="12"/>
    </row>
    <row r="23" spans="1:9" ht="13.5" customHeight="1" x14ac:dyDescent="0.2">
      <c r="A23" s="57"/>
      <c r="B23" s="10"/>
      <c r="C23" s="10"/>
      <c r="D23" s="52"/>
      <c r="E23" s="65" t="s">
        <v>15</v>
      </c>
      <c r="F23" s="65"/>
      <c r="G23" s="66"/>
      <c r="H23" s="38">
        <f>H21+H22</f>
        <v>19845</v>
      </c>
      <c r="I23" s="12"/>
    </row>
    <row r="24" spans="1:9" ht="114.75" customHeight="1" x14ac:dyDescent="0.2">
      <c r="A24" s="57">
        <v>5</v>
      </c>
      <c r="B24" s="10" t="s">
        <v>49</v>
      </c>
      <c r="C24" s="11" t="s">
        <v>73</v>
      </c>
      <c r="D24" s="26" t="s">
        <v>1</v>
      </c>
      <c r="E24" s="30">
        <v>80</v>
      </c>
      <c r="F24" s="13">
        <v>73.5</v>
      </c>
      <c r="G24" s="33">
        <v>5</v>
      </c>
      <c r="H24" s="38">
        <f>F24*E24</f>
        <v>5880</v>
      </c>
      <c r="I24" s="12" t="s">
        <v>102</v>
      </c>
    </row>
    <row r="25" spans="1:9" ht="13.5" customHeight="1" x14ac:dyDescent="0.2">
      <c r="A25" s="57"/>
      <c r="B25" s="10"/>
      <c r="C25" s="10"/>
      <c r="D25" s="52"/>
      <c r="E25" s="65" t="s">
        <v>14</v>
      </c>
      <c r="F25" s="65"/>
      <c r="G25" s="66"/>
      <c r="H25" s="38">
        <f>H24*0.05</f>
        <v>294</v>
      </c>
      <c r="I25" s="12"/>
    </row>
    <row r="26" spans="1:9" ht="13.5" customHeight="1" x14ac:dyDescent="0.2">
      <c r="A26" s="57"/>
      <c r="B26" s="10"/>
      <c r="C26" s="10"/>
      <c r="D26" s="52"/>
      <c r="E26" s="65" t="s">
        <v>18</v>
      </c>
      <c r="F26" s="65"/>
      <c r="G26" s="66"/>
      <c r="H26" s="38">
        <f>H24+H25</f>
        <v>6174</v>
      </c>
      <c r="I26" s="12"/>
    </row>
    <row r="27" spans="1:9" ht="69.75" customHeight="1" x14ac:dyDescent="0.2">
      <c r="A27" s="57">
        <v>6</v>
      </c>
      <c r="B27" s="10" t="s">
        <v>50</v>
      </c>
      <c r="C27" s="11" t="s">
        <v>51</v>
      </c>
      <c r="D27" s="26" t="s">
        <v>1</v>
      </c>
      <c r="E27" s="30">
        <v>120</v>
      </c>
      <c r="F27" s="13"/>
      <c r="G27" s="33"/>
      <c r="H27" s="38"/>
      <c r="I27" s="12"/>
    </row>
    <row r="28" spans="1:9" ht="13.5" customHeight="1" x14ac:dyDescent="0.2">
      <c r="A28" s="57"/>
      <c r="B28" s="10"/>
      <c r="C28" s="10"/>
      <c r="D28" s="52"/>
      <c r="E28" s="65" t="s">
        <v>14</v>
      </c>
      <c r="F28" s="65"/>
      <c r="G28" s="66"/>
      <c r="H28" s="38"/>
      <c r="I28" s="12"/>
    </row>
    <row r="29" spans="1:9" ht="13.5" customHeight="1" x14ac:dyDescent="0.2">
      <c r="A29" s="57"/>
      <c r="B29" s="10"/>
      <c r="C29" s="10"/>
      <c r="D29" s="52"/>
      <c r="E29" s="65" t="s">
        <v>19</v>
      </c>
      <c r="F29" s="65"/>
      <c r="G29" s="66"/>
      <c r="H29" s="38"/>
      <c r="I29" s="12"/>
    </row>
    <row r="30" spans="1:9" ht="83.25" customHeight="1" x14ac:dyDescent="0.2">
      <c r="A30" s="57">
        <v>7</v>
      </c>
      <c r="B30" s="10" t="s">
        <v>52</v>
      </c>
      <c r="C30" s="11" t="s">
        <v>72</v>
      </c>
      <c r="D30" s="26" t="s">
        <v>1</v>
      </c>
      <c r="E30" s="30">
        <v>400</v>
      </c>
      <c r="F30" s="13"/>
      <c r="G30" s="33"/>
      <c r="H30" s="38"/>
      <c r="I30" s="12"/>
    </row>
    <row r="31" spans="1:9" ht="13.5" customHeight="1" x14ac:dyDescent="0.2">
      <c r="A31" s="57"/>
      <c r="B31" s="10"/>
      <c r="C31" s="10"/>
      <c r="D31" s="52"/>
      <c r="E31" s="65" t="s">
        <v>14</v>
      </c>
      <c r="F31" s="65"/>
      <c r="G31" s="66"/>
      <c r="H31" s="38"/>
      <c r="I31" s="12"/>
    </row>
    <row r="32" spans="1:9" ht="13.5" customHeight="1" x14ac:dyDescent="0.2">
      <c r="A32" s="57"/>
      <c r="B32" s="10"/>
      <c r="C32" s="10"/>
      <c r="D32" s="52"/>
      <c r="E32" s="65" t="s">
        <v>20</v>
      </c>
      <c r="F32" s="65"/>
      <c r="G32" s="66"/>
      <c r="H32" s="38"/>
      <c r="I32" s="12"/>
    </row>
    <row r="33" spans="1:9" ht="70.5" customHeight="1" x14ac:dyDescent="0.2">
      <c r="A33" s="57">
        <v>8</v>
      </c>
      <c r="B33" s="10" t="s">
        <v>53</v>
      </c>
      <c r="C33" s="11" t="s">
        <v>84</v>
      </c>
      <c r="D33" s="26" t="s">
        <v>1</v>
      </c>
      <c r="E33" s="30">
        <v>11500</v>
      </c>
      <c r="F33" s="13"/>
      <c r="G33" s="33"/>
      <c r="H33" s="38"/>
      <c r="I33" s="12"/>
    </row>
    <row r="34" spans="1:9" ht="13.5" customHeight="1" x14ac:dyDescent="0.2">
      <c r="A34" s="57"/>
      <c r="B34" s="10"/>
      <c r="C34" s="10"/>
      <c r="D34" s="52"/>
      <c r="E34" s="65" t="s">
        <v>14</v>
      </c>
      <c r="F34" s="65"/>
      <c r="G34" s="66"/>
      <c r="H34" s="38"/>
      <c r="I34" s="12"/>
    </row>
    <row r="35" spans="1:9" ht="13.5" customHeight="1" x14ac:dyDescent="0.2">
      <c r="A35" s="57"/>
      <c r="B35" s="10"/>
      <c r="C35" s="10"/>
      <c r="D35" s="52"/>
      <c r="E35" s="65" t="s">
        <v>21</v>
      </c>
      <c r="F35" s="65"/>
      <c r="G35" s="66"/>
      <c r="H35" s="38"/>
      <c r="I35" s="12"/>
    </row>
    <row r="36" spans="1:9" ht="145.5" customHeight="1" x14ac:dyDescent="0.2">
      <c r="A36" s="58">
        <v>9</v>
      </c>
      <c r="B36" s="55" t="s">
        <v>54</v>
      </c>
      <c r="C36" s="55" t="s">
        <v>55</v>
      </c>
      <c r="D36" s="41" t="s">
        <v>1</v>
      </c>
      <c r="E36" s="42">
        <v>400</v>
      </c>
      <c r="F36" s="43"/>
      <c r="G36" s="44"/>
      <c r="H36" s="38"/>
      <c r="I36" s="12"/>
    </row>
    <row r="37" spans="1:9" ht="13.5" customHeight="1" x14ac:dyDescent="0.2">
      <c r="A37" s="57"/>
      <c r="B37" s="10"/>
      <c r="C37" s="10"/>
      <c r="D37" s="52"/>
      <c r="E37" s="65" t="s">
        <v>14</v>
      </c>
      <c r="F37" s="65"/>
      <c r="G37" s="66"/>
      <c r="H37" s="38"/>
      <c r="I37" s="12"/>
    </row>
    <row r="38" spans="1:9" ht="13.5" customHeight="1" x14ac:dyDescent="0.2">
      <c r="A38" s="57"/>
      <c r="B38" s="10"/>
      <c r="C38" s="10"/>
      <c r="D38" s="52"/>
      <c r="E38" s="65" t="s">
        <v>22</v>
      </c>
      <c r="F38" s="65"/>
      <c r="G38" s="66"/>
      <c r="H38" s="38"/>
      <c r="I38" s="12"/>
    </row>
    <row r="39" spans="1:9" ht="95.25" customHeight="1" x14ac:dyDescent="0.2">
      <c r="A39" s="57">
        <v>10</v>
      </c>
      <c r="B39" s="10" t="s">
        <v>56</v>
      </c>
      <c r="C39" s="10" t="s">
        <v>85</v>
      </c>
      <c r="D39" s="26" t="s">
        <v>1</v>
      </c>
      <c r="E39" s="30">
        <v>5000</v>
      </c>
      <c r="F39" s="13"/>
      <c r="G39" s="33"/>
      <c r="H39" s="38"/>
      <c r="I39" s="12"/>
    </row>
    <row r="40" spans="1:9" ht="13.5" customHeight="1" x14ac:dyDescent="0.2">
      <c r="A40" s="57"/>
      <c r="B40" s="10"/>
      <c r="C40" s="10"/>
      <c r="D40" s="52"/>
      <c r="E40" s="65" t="s">
        <v>14</v>
      </c>
      <c r="F40" s="65"/>
      <c r="G40" s="66"/>
      <c r="H40" s="38"/>
      <c r="I40" s="12"/>
    </row>
    <row r="41" spans="1:9" ht="13.5" customHeight="1" x14ac:dyDescent="0.2">
      <c r="A41" s="57"/>
      <c r="B41" s="10"/>
      <c r="C41" s="10"/>
      <c r="D41" s="52"/>
      <c r="E41" s="65" t="s">
        <v>23</v>
      </c>
      <c r="F41" s="65"/>
      <c r="G41" s="66"/>
      <c r="H41" s="38"/>
      <c r="I41" s="12"/>
    </row>
    <row r="42" spans="1:9" ht="80.25" customHeight="1" x14ac:dyDescent="0.2">
      <c r="A42" s="57">
        <v>11</v>
      </c>
      <c r="B42" s="10" t="s">
        <v>57</v>
      </c>
      <c r="C42" s="10" t="s">
        <v>58</v>
      </c>
      <c r="D42" s="26" t="s">
        <v>1</v>
      </c>
      <c r="E42" s="30">
        <v>250</v>
      </c>
      <c r="F42" s="13"/>
      <c r="G42" s="33"/>
      <c r="H42" s="38"/>
      <c r="I42" s="12"/>
    </row>
    <row r="43" spans="1:9" ht="13.5" customHeight="1" x14ac:dyDescent="0.2">
      <c r="A43" s="57"/>
      <c r="B43" s="10"/>
      <c r="C43" s="10"/>
      <c r="D43" s="52"/>
      <c r="E43" s="65" t="s">
        <v>14</v>
      </c>
      <c r="F43" s="65"/>
      <c r="G43" s="66"/>
      <c r="H43" s="38"/>
      <c r="I43" s="12"/>
    </row>
    <row r="44" spans="1:9" ht="13.5" customHeight="1" x14ac:dyDescent="0.2">
      <c r="A44" s="57"/>
      <c r="B44" s="10"/>
      <c r="C44" s="10"/>
      <c r="D44" s="52"/>
      <c r="E44" s="65" t="s">
        <v>24</v>
      </c>
      <c r="F44" s="65"/>
      <c r="G44" s="66"/>
      <c r="H44" s="38"/>
      <c r="I44" s="12"/>
    </row>
    <row r="45" spans="1:9" ht="142.5" customHeight="1" x14ac:dyDescent="0.2">
      <c r="A45" s="46">
        <v>12</v>
      </c>
      <c r="B45" s="51" t="s">
        <v>59</v>
      </c>
      <c r="C45" s="51" t="s">
        <v>86</v>
      </c>
      <c r="D45" s="26" t="s">
        <v>1</v>
      </c>
      <c r="E45" s="30">
        <v>1000</v>
      </c>
      <c r="F45" s="47">
        <v>94.5</v>
      </c>
      <c r="G45" s="46">
        <v>5</v>
      </c>
      <c r="H45" s="39">
        <f>F45*E45</f>
        <v>94500</v>
      </c>
      <c r="I45" s="15" t="s">
        <v>103</v>
      </c>
    </row>
    <row r="46" spans="1:9" ht="13.5" customHeight="1" x14ac:dyDescent="0.2">
      <c r="A46" s="57"/>
      <c r="B46" s="10"/>
      <c r="C46" s="10"/>
      <c r="D46" s="52"/>
      <c r="E46" s="65" t="s">
        <v>14</v>
      </c>
      <c r="F46" s="65"/>
      <c r="G46" s="66"/>
      <c r="H46" s="38">
        <f>H45*0.05</f>
        <v>4725</v>
      </c>
      <c r="I46" s="12"/>
    </row>
    <row r="47" spans="1:9" ht="13.5" customHeight="1" x14ac:dyDescent="0.2">
      <c r="A47" s="57"/>
      <c r="B47" s="10"/>
      <c r="C47" s="10"/>
      <c r="D47" s="52"/>
      <c r="E47" s="65" t="s">
        <v>25</v>
      </c>
      <c r="F47" s="65"/>
      <c r="G47" s="66"/>
      <c r="H47" s="38">
        <f>H45+H46</f>
        <v>99225</v>
      </c>
      <c r="I47" s="12"/>
    </row>
    <row r="48" spans="1:9" ht="153.75" customHeight="1" x14ac:dyDescent="0.2">
      <c r="A48" s="57">
        <v>13</v>
      </c>
      <c r="B48" s="10" t="s">
        <v>60</v>
      </c>
      <c r="C48" s="10" t="s">
        <v>61</v>
      </c>
      <c r="D48" s="26" t="s">
        <v>1</v>
      </c>
      <c r="E48" s="30">
        <v>1600</v>
      </c>
      <c r="F48" s="13">
        <v>94.5</v>
      </c>
      <c r="G48" s="33">
        <v>5</v>
      </c>
      <c r="H48" s="38">
        <f>F48*E48</f>
        <v>151200</v>
      </c>
      <c r="I48" s="12" t="s">
        <v>104</v>
      </c>
    </row>
    <row r="49" spans="1:9" ht="13.5" customHeight="1" x14ac:dyDescent="0.2">
      <c r="A49" s="57"/>
      <c r="B49" s="10"/>
      <c r="C49" s="10"/>
      <c r="D49" s="52"/>
      <c r="E49" s="65" t="s">
        <v>14</v>
      </c>
      <c r="F49" s="65"/>
      <c r="G49" s="66"/>
      <c r="H49" s="38">
        <f>H48*0.05</f>
        <v>7560</v>
      </c>
      <c r="I49" s="12"/>
    </row>
    <row r="50" spans="1:9" ht="13.5" customHeight="1" x14ac:dyDescent="0.2">
      <c r="A50" s="57"/>
      <c r="B50" s="10"/>
      <c r="C50" s="10"/>
      <c r="D50" s="52"/>
      <c r="E50" s="65" t="s">
        <v>27</v>
      </c>
      <c r="F50" s="65"/>
      <c r="G50" s="66"/>
      <c r="H50" s="38">
        <f>H48+H49</f>
        <v>158760</v>
      </c>
      <c r="I50" s="12"/>
    </row>
    <row r="51" spans="1:9" ht="208.5" customHeight="1" x14ac:dyDescent="0.2">
      <c r="A51" s="46">
        <v>14</v>
      </c>
      <c r="B51" s="51" t="s">
        <v>62</v>
      </c>
      <c r="C51" s="51" t="s">
        <v>87</v>
      </c>
      <c r="D51" s="26" t="s">
        <v>1</v>
      </c>
      <c r="E51" s="30">
        <v>3500</v>
      </c>
      <c r="F51" s="47">
        <v>94.5</v>
      </c>
      <c r="G51" s="46">
        <v>5</v>
      </c>
      <c r="H51" s="39">
        <f>F51*E51</f>
        <v>330750</v>
      </c>
      <c r="I51" s="15" t="s">
        <v>105</v>
      </c>
    </row>
    <row r="52" spans="1:9" ht="13.5" customHeight="1" x14ac:dyDescent="0.2">
      <c r="A52" s="57"/>
      <c r="B52" s="10"/>
      <c r="C52" s="10"/>
      <c r="D52" s="52"/>
      <c r="E52" s="65" t="s">
        <v>14</v>
      </c>
      <c r="F52" s="65"/>
      <c r="G52" s="66"/>
      <c r="H52" s="38">
        <f>H51*0.05</f>
        <v>16537.5</v>
      </c>
      <c r="I52" s="12"/>
    </row>
    <row r="53" spans="1:9" ht="13.5" customHeight="1" x14ac:dyDescent="0.2">
      <c r="A53" s="57"/>
      <c r="B53" s="10"/>
      <c r="C53" s="10"/>
      <c r="D53" s="52"/>
      <c r="E53" s="65" t="s">
        <v>28</v>
      </c>
      <c r="F53" s="65"/>
      <c r="G53" s="66"/>
      <c r="H53" s="38">
        <f>H51+H52</f>
        <v>347287.5</v>
      </c>
      <c r="I53" s="12"/>
    </row>
    <row r="54" spans="1:9" ht="120.75" customHeight="1" x14ac:dyDescent="0.2">
      <c r="A54" s="46">
        <v>15</v>
      </c>
      <c r="B54" s="51" t="s">
        <v>63</v>
      </c>
      <c r="C54" s="51" t="s">
        <v>88</v>
      </c>
      <c r="D54" s="26" t="s">
        <v>1</v>
      </c>
      <c r="E54" s="30">
        <v>400</v>
      </c>
      <c r="F54" s="47"/>
      <c r="G54" s="46"/>
      <c r="H54" s="39"/>
      <c r="I54" s="15"/>
    </row>
    <row r="55" spans="1:9" ht="13.5" customHeight="1" x14ac:dyDescent="0.2">
      <c r="A55" s="57"/>
      <c r="B55" s="10"/>
      <c r="C55" s="10"/>
      <c r="D55" s="52"/>
      <c r="E55" s="65" t="s">
        <v>14</v>
      </c>
      <c r="F55" s="65"/>
      <c r="G55" s="66"/>
      <c r="H55" s="38"/>
      <c r="I55" s="12"/>
    </row>
    <row r="56" spans="1:9" ht="13.5" customHeight="1" x14ac:dyDescent="0.2">
      <c r="A56" s="57"/>
      <c r="B56" s="10"/>
      <c r="C56" s="10"/>
      <c r="D56" s="52"/>
      <c r="E56" s="65" t="s">
        <v>29</v>
      </c>
      <c r="F56" s="65"/>
      <c r="G56" s="66"/>
      <c r="H56" s="38"/>
      <c r="I56" s="12"/>
    </row>
    <row r="57" spans="1:9" ht="181.5" customHeight="1" x14ac:dyDescent="0.2">
      <c r="A57" s="46">
        <v>16</v>
      </c>
      <c r="B57" s="51" t="s">
        <v>64</v>
      </c>
      <c r="C57" s="51" t="s">
        <v>89</v>
      </c>
      <c r="D57" s="26" t="s">
        <v>1</v>
      </c>
      <c r="E57" s="30">
        <v>400</v>
      </c>
      <c r="F57" s="47">
        <v>94.5</v>
      </c>
      <c r="G57" s="46">
        <v>5</v>
      </c>
      <c r="H57" s="39">
        <f>F57*E57</f>
        <v>37800</v>
      </c>
      <c r="I57" s="15" t="s">
        <v>106</v>
      </c>
    </row>
    <row r="58" spans="1:9" ht="13.5" customHeight="1" x14ac:dyDescent="0.2">
      <c r="A58" s="57"/>
      <c r="B58" s="10"/>
      <c r="C58" s="10"/>
      <c r="D58" s="52"/>
      <c r="E58" s="65" t="s">
        <v>14</v>
      </c>
      <c r="F58" s="65"/>
      <c r="G58" s="66"/>
      <c r="H58" s="38">
        <f>H57*0.05</f>
        <v>1890</v>
      </c>
      <c r="I58" s="12"/>
    </row>
    <row r="59" spans="1:9" ht="13.5" customHeight="1" x14ac:dyDescent="0.2">
      <c r="A59" s="57"/>
      <c r="B59" s="10"/>
      <c r="C59" s="10"/>
      <c r="D59" s="52"/>
      <c r="E59" s="65" t="s">
        <v>30</v>
      </c>
      <c r="F59" s="65"/>
      <c r="G59" s="66"/>
      <c r="H59" s="38">
        <f>H57+H58</f>
        <v>39690</v>
      </c>
      <c r="I59" s="12"/>
    </row>
    <row r="60" spans="1:9" ht="93" customHeight="1" x14ac:dyDescent="0.2">
      <c r="A60" s="59">
        <v>17</v>
      </c>
      <c r="B60" s="16" t="s">
        <v>65</v>
      </c>
      <c r="C60" s="17" t="s">
        <v>66</v>
      </c>
      <c r="D60" s="27" t="s">
        <v>1</v>
      </c>
      <c r="E60" s="31">
        <v>100</v>
      </c>
      <c r="F60" s="14">
        <v>73.5</v>
      </c>
      <c r="G60" s="33">
        <v>5</v>
      </c>
      <c r="H60" s="38">
        <f>F60*E60</f>
        <v>7350</v>
      </c>
      <c r="I60" s="15" t="s">
        <v>107</v>
      </c>
    </row>
    <row r="61" spans="1:9" ht="13.5" customHeight="1" x14ac:dyDescent="0.2">
      <c r="A61" s="57"/>
      <c r="B61" s="10"/>
      <c r="C61" s="10"/>
      <c r="D61" s="52"/>
      <c r="E61" s="65" t="s">
        <v>14</v>
      </c>
      <c r="F61" s="65"/>
      <c r="G61" s="66"/>
      <c r="H61" s="38">
        <f>H60*0.05</f>
        <v>367.5</v>
      </c>
      <c r="I61" s="12"/>
    </row>
    <row r="62" spans="1:9" ht="13.5" customHeight="1" x14ac:dyDescent="0.2">
      <c r="A62" s="57"/>
      <c r="B62" s="10"/>
      <c r="C62" s="10"/>
      <c r="D62" s="52"/>
      <c r="E62" s="65" t="s">
        <v>31</v>
      </c>
      <c r="F62" s="65"/>
      <c r="G62" s="66"/>
      <c r="H62" s="38">
        <f>H60+H61</f>
        <v>7717.5</v>
      </c>
      <c r="I62" s="12"/>
    </row>
    <row r="63" spans="1:9" ht="29.25" customHeight="1" x14ac:dyDescent="0.2">
      <c r="A63" s="61">
        <v>18</v>
      </c>
      <c r="B63" s="62" t="s">
        <v>67</v>
      </c>
      <c r="C63" s="63" t="s">
        <v>98</v>
      </c>
      <c r="D63" s="27"/>
      <c r="E63" s="31"/>
      <c r="F63" s="14"/>
      <c r="G63" s="33"/>
      <c r="H63" s="38"/>
      <c r="I63" s="15"/>
    </row>
    <row r="64" spans="1:9" ht="18.75" customHeight="1" x14ac:dyDescent="0.2">
      <c r="A64" s="59">
        <v>19</v>
      </c>
      <c r="B64" s="16" t="s">
        <v>68</v>
      </c>
      <c r="C64" s="17" t="s">
        <v>70</v>
      </c>
      <c r="D64" s="27" t="s">
        <v>1</v>
      </c>
      <c r="E64" s="31">
        <v>400</v>
      </c>
      <c r="F64" s="14"/>
      <c r="G64" s="33"/>
      <c r="H64" s="38"/>
      <c r="I64" s="15"/>
    </row>
    <row r="65" spans="1:9" ht="13.5" customHeight="1" x14ac:dyDescent="0.2">
      <c r="A65" s="57"/>
      <c r="B65" s="10"/>
      <c r="C65" s="10"/>
      <c r="D65" s="52"/>
      <c r="E65" s="65" t="s">
        <v>14</v>
      </c>
      <c r="F65" s="65"/>
      <c r="G65" s="66"/>
      <c r="H65" s="38"/>
      <c r="I65" s="12"/>
    </row>
    <row r="66" spans="1:9" ht="13.5" customHeight="1" x14ac:dyDescent="0.2">
      <c r="A66" s="57"/>
      <c r="B66" s="10"/>
      <c r="C66" s="10"/>
      <c r="D66" s="52"/>
      <c r="E66" s="65" t="s">
        <v>32</v>
      </c>
      <c r="F66" s="65"/>
      <c r="G66" s="66"/>
      <c r="H66" s="38"/>
      <c r="I66" s="12"/>
    </row>
    <row r="67" spans="1:9" ht="25.5" x14ac:dyDescent="0.2">
      <c r="A67" s="59">
        <v>20</v>
      </c>
      <c r="B67" s="16" t="s">
        <v>69</v>
      </c>
      <c r="C67" s="17" t="s">
        <v>71</v>
      </c>
      <c r="D67" s="27" t="s">
        <v>1</v>
      </c>
      <c r="E67" s="31">
        <v>400</v>
      </c>
      <c r="F67" s="14"/>
      <c r="G67" s="33"/>
      <c r="H67" s="38"/>
      <c r="I67" s="15"/>
    </row>
    <row r="68" spans="1:9" ht="13.5" customHeight="1" x14ac:dyDescent="0.2">
      <c r="A68" s="57"/>
      <c r="B68" s="10"/>
      <c r="C68" s="10"/>
      <c r="D68" s="52"/>
      <c r="E68" s="65" t="s">
        <v>14</v>
      </c>
      <c r="F68" s="65"/>
      <c r="G68" s="66"/>
      <c r="H68" s="38"/>
      <c r="I68" s="12"/>
    </row>
    <row r="69" spans="1:9" ht="13.5" customHeight="1" x14ac:dyDescent="0.2">
      <c r="A69" s="57"/>
      <c r="B69" s="10"/>
      <c r="C69" s="10"/>
      <c r="D69" s="52"/>
      <c r="E69" s="65" t="s">
        <v>33</v>
      </c>
      <c r="F69" s="65"/>
      <c r="G69" s="66"/>
      <c r="H69" s="38"/>
      <c r="I69" s="12"/>
    </row>
    <row r="70" spans="1:9" ht="28.5" customHeight="1" x14ac:dyDescent="0.2">
      <c r="A70" s="59">
        <v>21</v>
      </c>
      <c r="B70" s="16" t="s">
        <v>74</v>
      </c>
      <c r="C70" s="17" t="s">
        <v>75</v>
      </c>
      <c r="D70" s="27" t="s">
        <v>1</v>
      </c>
      <c r="E70" s="31">
        <v>800</v>
      </c>
      <c r="F70" s="14"/>
      <c r="G70" s="33"/>
      <c r="H70" s="38"/>
      <c r="I70" s="15"/>
    </row>
    <row r="71" spans="1:9" ht="13.5" customHeight="1" x14ac:dyDescent="0.2">
      <c r="A71" s="57"/>
      <c r="B71" s="10"/>
      <c r="C71" s="10"/>
      <c r="D71" s="52"/>
      <c r="E71" s="65" t="s">
        <v>14</v>
      </c>
      <c r="F71" s="65"/>
      <c r="G71" s="66"/>
      <c r="H71" s="38"/>
      <c r="I71" s="12"/>
    </row>
    <row r="72" spans="1:9" ht="13.5" customHeight="1" x14ac:dyDescent="0.2">
      <c r="A72" s="57"/>
      <c r="B72" s="10"/>
      <c r="C72" s="10"/>
      <c r="D72" s="52"/>
      <c r="E72" s="65" t="s">
        <v>34</v>
      </c>
      <c r="F72" s="65"/>
      <c r="G72" s="66"/>
      <c r="H72" s="38"/>
      <c r="I72" s="12"/>
    </row>
    <row r="73" spans="1:9" ht="43.5" customHeight="1" x14ac:dyDescent="0.2">
      <c r="A73" s="59">
        <v>22</v>
      </c>
      <c r="B73" s="16" t="s">
        <v>76</v>
      </c>
      <c r="C73" s="17" t="s">
        <v>77</v>
      </c>
      <c r="D73" s="27" t="s">
        <v>1</v>
      </c>
      <c r="E73" s="31">
        <v>240</v>
      </c>
      <c r="F73" s="14"/>
      <c r="G73" s="33"/>
      <c r="H73" s="38"/>
      <c r="I73" s="15"/>
    </row>
    <row r="74" spans="1:9" ht="13.5" customHeight="1" x14ac:dyDescent="0.2">
      <c r="A74" s="57"/>
      <c r="B74" s="10"/>
      <c r="C74" s="10"/>
      <c r="D74" s="52"/>
      <c r="E74" s="65" t="s">
        <v>14</v>
      </c>
      <c r="F74" s="65"/>
      <c r="G74" s="66"/>
      <c r="H74" s="38"/>
      <c r="I74" s="12"/>
    </row>
    <row r="75" spans="1:9" ht="13.5" customHeight="1" x14ac:dyDescent="0.2">
      <c r="A75" s="57"/>
      <c r="B75" s="10"/>
      <c r="C75" s="10"/>
      <c r="D75" s="52"/>
      <c r="E75" s="65" t="s">
        <v>35</v>
      </c>
      <c r="F75" s="65"/>
      <c r="G75" s="66"/>
      <c r="H75" s="38"/>
      <c r="I75" s="12"/>
    </row>
    <row r="76" spans="1:9" ht="68.25" customHeight="1" x14ac:dyDescent="0.2">
      <c r="A76" s="59">
        <v>23</v>
      </c>
      <c r="B76" s="16" t="s">
        <v>78</v>
      </c>
      <c r="C76" s="17" t="s">
        <v>90</v>
      </c>
      <c r="D76" s="27" t="s">
        <v>1</v>
      </c>
      <c r="E76" s="31">
        <v>320</v>
      </c>
      <c r="F76" s="14"/>
      <c r="G76" s="33"/>
      <c r="H76" s="38"/>
      <c r="I76" s="15"/>
    </row>
    <row r="77" spans="1:9" ht="13.5" customHeight="1" x14ac:dyDescent="0.2">
      <c r="A77" s="57"/>
      <c r="B77" s="10"/>
      <c r="C77" s="10"/>
      <c r="D77" s="52"/>
      <c r="E77" s="65" t="s">
        <v>14</v>
      </c>
      <c r="F77" s="65"/>
      <c r="G77" s="66"/>
      <c r="H77" s="38"/>
      <c r="I77" s="12"/>
    </row>
    <row r="78" spans="1:9" ht="13.5" customHeight="1" x14ac:dyDescent="0.2">
      <c r="A78" s="57"/>
      <c r="B78" s="10"/>
      <c r="C78" s="10"/>
      <c r="D78" s="52"/>
      <c r="E78" s="65" t="s">
        <v>36</v>
      </c>
      <c r="F78" s="65"/>
      <c r="G78" s="66"/>
      <c r="H78" s="38"/>
      <c r="I78" s="12"/>
    </row>
    <row r="79" spans="1:9" ht="82.5" customHeight="1" x14ac:dyDescent="0.2">
      <c r="A79" s="59">
        <v>24</v>
      </c>
      <c r="B79" s="16" t="s">
        <v>79</v>
      </c>
      <c r="C79" s="17" t="s">
        <v>91</v>
      </c>
      <c r="D79" s="27" t="s">
        <v>1</v>
      </c>
      <c r="E79" s="31">
        <v>80</v>
      </c>
      <c r="F79" s="14"/>
      <c r="G79" s="33"/>
      <c r="H79" s="38"/>
      <c r="I79" s="15"/>
    </row>
    <row r="80" spans="1:9" ht="13.5" customHeight="1" x14ac:dyDescent="0.2">
      <c r="A80" s="57"/>
      <c r="B80" s="10"/>
      <c r="C80" s="10"/>
      <c r="D80" s="52"/>
      <c r="E80" s="65" t="s">
        <v>14</v>
      </c>
      <c r="F80" s="65"/>
      <c r="G80" s="66"/>
      <c r="H80" s="38"/>
      <c r="I80" s="12"/>
    </row>
    <row r="81" spans="1:9" ht="13.5" customHeight="1" x14ac:dyDescent="0.2">
      <c r="A81" s="57"/>
      <c r="B81" s="10"/>
      <c r="C81" s="10"/>
      <c r="D81" s="52"/>
      <c r="E81" s="65" t="s">
        <v>38</v>
      </c>
      <c r="F81" s="65"/>
      <c r="G81" s="66"/>
      <c r="H81" s="38"/>
      <c r="I81" s="12"/>
    </row>
    <row r="82" spans="1:9" ht="69" customHeight="1" x14ac:dyDescent="0.2">
      <c r="A82" s="59">
        <v>25</v>
      </c>
      <c r="B82" s="55" t="s">
        <v>92</v>
      </c>
      <c r="C82" s="55" t="s">
        <v>95</v>
      </c>
      <c r="D82" s="27" t="s">
        <v>1</v>
      </c>
      <c r="E82" s="31">
        <v>30</v>
      </c>
      <c r="F82" s="14"/>
      <c r="G82" s="33"/>
      <c r="H82" s="38"/>
      <c r="I82" s="15"/>
    </row>
    <row r="83" spans="1:9" ht="13.5" customHeight="1" x14ac:dyDescent="0.2">
      <c r="A83" s="57"/>
      <c r="B83" s="10"/>
      <c r="C83" s="10"/>
      <c r="D83" s="52"/>
      <c r="E83" s="65" t="s">
        <v>14</v>
      </c>
      <c r="F83" s="65"/>
      <c r="G83" s="66"/>
      <c r="H83" s="38"/>
      <c r="I83" s="12"/>
    </row>
    <row r="84" spans="1:9" ht="13.5" customHeight="1" x14ac:dyDescent="0.2">
      <c r="A84" s="57"/>
      <c r="B84" s="10"/>
      <c r="C84" s="10"/>
      <c r="D84" s="52"/>
      <c r="E84" s="65" t="s">
        <v>39</v>
      </c>
      <c r="F84" s="65"/>
      <c r="G84" s="66"/>
      <c r="H84" s="38"/>
      <c r="I84" s="12"/>
    </row>
    <row r="85" spans="1:9" ht="93.75" customHeight="1" x14ac:dyDescent="0.2">
      <c r="A85" s="59">
        <v>26</v>
      </c>
      <c r="B85" s="55" t="s">
        <v>93</v>
      </c>
      <c r="C85" s="60" t="s">
        <v>94</v>
      </c>
      <c r="D85" s="27" t="s">
        <v>1</v>
      </c>
      <c r="E85" s="31">
        <v>30</v>
      </c>
      <c r="F85" s="14"/>
      <c r="G85" s="33"/>
      <c r="H85" s="38"/>
      <c r="I85" s="15"/>
    </row>
    <row r="86" spans="1:9" ht="13.5" customHeight="1" x14ac:dyDescent="0.2">
      <c r="A86" s="57"/>
      <c r="B86" s="10"/>
      <c r="C86" s="10"/>
      <c r="D86" s="52"/>
      <c r="E86" s="65" t="s">
        <v>14</v>
      </c>
      <c r="F86" s="65"/>
      <c r="G86" s="66"/>
      <c r="H86" s="38"/>
      <c r="I86" s="12"/>
    </row>
    <row r="87" spans="1:9" ht="13.5" customHeight="1" x14ac:dyDescent="0.2">
      <c r="A87" s="57"/>
      <c r="B87" s="10"/>
      <c r="C87" s="10"/>
      <c r="D87" s="52"/>
      <c r="E87" s="65" t="s">
        <v>40</v>
      </c>
      <c r="F87" s="65"/>
      <c r="G87" s="66"/>
      <c r="H87" s="38"/>
      <c r="I87" s="12"/>
    </row>
    <row r="88" spans="1:9" ht="6.75" customHeight="1" x14ac:dyDescent="0.2">
      <c r="B88" s="54"/>
    </row>
    <row r="89" spans="1:9" ht="31.5" customHeight="1" x14ac:dyDescent="0.2">
      <c r="B89" s="64" t="s">
        <v>37</v>
      </c>
      <c r="C89" s="64"/>
      <c r="D89" s="64"/>
      <c r="E89" s="64"/>
      <c r="F89" s="64"/>
      <c r="G89" s="64"/>
      <c r="H89" s="64"/>
      <c r="I89" s="64"/>
    </row>
    <row r="90" spans="1:9" ht="31.5" customHeight="1" x14ac:dyDescent="0.2">
      <c r="B90" s="64" t="s">
        <v>41</v>
      </c>
      <c r="C90" s="64"/>
      <c r="D90" s="64"/>
      <c r="E90" s="64"/>
      <c r="F90" s="64"/>
      <c r="G90" s="64"/>
      <c r="H90" s="64"/>
      <c r="I90" s="64"/>
    </row>
  </sheetData>
  <mergeCells count="57">
    <mergeCell ref="E53:G53"/>
    <mergeCell ref="E49:G49"/>
    <mergeCell ref="E50:G50"/>
    <mergeCell ref="E62:G62"/>
    <mergeCell ref="E58:G58"/>
    <mergeCell ref="E59:G59"/>
    <mergeCell ref="E55:G55"/>
    <mergeCell ref="E56:G56"/>
    <mergeCell ref="E61:G61"/>
    <mergeCell ref="F1:G1"/>
    <mergeCell ref="A4:B4"/>
    <mergeCell ref="E13:G13"/>
    <mergeCell ref="E14:G14"/>
    <mergeCell ref="A2:H2"/>
    <mergeCell ref="A5:H5"/>
    <mergeCell ref="A7:H7"/>
    <mergeCell ref="E22:G22"/>
    <mergeCell ref="E23:G23"/>
    <mergeCell ref="E25:G25"/>
    <mergeCell ref="E26:G26"/>
    <mergeCell ref="E16:G16"/>
    <mergeCell ref="E17:G17"/>
    <mergeCell ref="E19:G19"/>
    <mergeCell ref="E20:G20"/>
    <mergeCell ref="E72:G72"/>
    <mergeCell ref="E28:G28"/>
    <mergeCell ref="E29:G29"/>
    <mergeCell ref="E35:G35"/>
    <mergeCell ref="E31:G31"/>
    <mergeCell ref="E32:G32"/>
    <mergeCell ref="E34:G34"/>
    <mergeCell ref="E37:G37"/>
    <mergeCell ref="E38:G38"/>
    <mergeCell ref="E40:G40"/>
    <mergeCell ref="E43:G43"/>
    <mergeCell ref="E44:G44"/>
    <mergeCell ref="E41:G41"/>
    <mergeCell ref="E46:G46"/>
    <mergeCell ref="E47:G47"/>
    <mergeCell ref="E52:G52"/>
    <mergeCell ref="E65:G65"/>
    <mergeCell ref="E66:G66"/>
    <mergeCell ref="E68:G68"/>
    <mergeCell ref="E69:G69"/>
    <mergeCell ref="E71:G71"/>
    <mergeCell ref="B90:I90"/>
    <mergeCell ref="E86:G86"/>
    <mergeCell ref="E87:G87"/>
    <mergeCell ref="E74:G74"/>
    <mergeCell ref="E75:G75"/>
    <mergeCell ref="B89:I89"/>
    <mergeCell ref="E80:G80"/>
    <mergeCell ref="E81:G81"/>
    <mergeCell ref="E83:G83"/>
    <mergeCell ref="E84:G84"/>
    <mergeCell ref="E77:G77"/>
    <mergeCell ref="E78:G78"/>
  </mergeCells>
  <pageMargins left="0.7" right="0.7"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1"/>
  <sheetViews>
    <sheetView topLeftCell="A76" workbookViewId="0">
      <selection activeCell="B11" sqref="B11"/>
    </sheetView>
  </sheetViews>
  <sheetFormatPr defaultRowHeight="15" x14ac:dyDescent="0.25"/>
  <sheetData>
    <row r="11" spans="2:2" x14ac:dyDescent="0.25">
      <c r="B11" s="4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specifikacija</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PILECKIENE Inese</cp:lastModifiedBy>
  <cp:lastPrinted>2020-07-13T10:11:21Z</cp:lastPrinted>
  <dcterms:created xsi:type="dcterms:W3CDTF">2019-11-28T10:53:09Z</dcterms:created>
  <dcterms:modified xsi:type="dcterms:W3CDTF">2021-01-08T13:39:18Z</dcterms:modified>
</cp:coreProperties>
</file>