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irkimai\Darbų_pirkimai\Dujos\Pirkimai nuo 07 01\2017-ESO-1822\viešinimui\"/>
    </mc:Choice>
  </mc:AlternateContent>
  <bookViews>
    <workbookView xWindow="0" yWindow="0" windowWidth="28800" windowHeight="12315"/>
  </bookViews>
  <sheets>
    <sheet name="Įkainiai" sheetId="8" r:id="rId1"/>
    <sheet name="Maksimalūs įkainiai" sheetId="9" r:id="rId2"/>
  </sheets>
  <definedNames>
    <definedName name="_xlnm._FilterDatabase" localSheetId="0" hidden="1">Įkainiai!$B$8:$J$222</definedName>
    <definedName name="_xlnm._FilterDatabase" localSheetId="1" hidden="1">'Maksimalūs įkainiai'!$B$7:$J$221</definedName>
    <definedName name="_xlnm.Print_Area" localSheetId="0">Įkainiai!$B$2:$P$232</definedName>
    <definedName name="_xlnm.Print_Area" localSheetId="1">'Maksimalūs įkainiai'!$B$2:$P$235</definedName>
  </definedNames>
  <calcPr calcId="162913"/>
</workbook>
</file>

<file path=xl/calcChain.xml><?xml version="1.0" encoding="utf-8"?>
<calcChain xmlns="http://schemas.openxmlformats.org/spreadsheetml/2006/main">
  <c r="H215" i="8" l="1"/>
  <c r="K215" i="8"/>
  <c r="H214" i="8"/>
  <c r="K214" i="8"/>
  <c r="H166" i="8"/>
  <c r="K166" i="8"/>
  <c r="F112" i="8"/>
  <c r="G112" i="8"/>
  <c r="H112" i="8"/>
  <c r="J112" i="8" s="1"/>
  <c r="I112" i="8"/>
  <c r="K112" i="8"/>
  <c r="L112" i="8"/>
  <c r="M112" i="8"/>
  <c r="E443" i="8" l="1"/>
  <c r="E444" i="8"/>
  <c r="E445" i="8"/>
  <c r="E446" i="8"/>
  <c r="E447" i="8"/>
  <c r="E448" i="8"/>
  <c r="E449" i="8"/>
  <c r="E442" i="8"/>
  <c r="K209" i="8"/>
  <c r="L209" i="8" s="1"/>
  <c r="L448" i="8" s="1"/>
  <c r="H209" i="8"/>
  <c r="J209" i="8" s="1"/>
  <c r="J448" i="8" s="1"/>
  <c r="G209" i="8"/>
  <c r="G448" i="8" s="1"/>
  <c r="F209" i="8"/>
  <c r="F448" i="8" s="1"/>
  <c r="K203" i="8"/>
  <c r="L203" i="8" s="1"/>
  <c r="L442" i="8" s="1"/>
  <c r="H203" i="8"/>
  <c r="J203" i="8" s="1"/>
  <c r="J442" i="8" s="1"/>
  <c r="G203" i="8"/>
  <c r="G442" i="8" s="1"/>
  <c r="F203" i="8"/>
  <c r="F442" i="8" s="1"/>
  <c r="E442" i="9"/>
  <c r="E443" i="9"/>
  <c r="E444" i="9"/>
  <c r="E445" i="9"/>
  <c r="E446" i="9"/>
  <c r="E447" i="9"/>
  <c r="E448" i="9"/>
  <c r="E441" i="9"/>
  <c r="K448" i="8" l="1"/>
  <c r="K442" i="8"/>
  <c r="H442" i="8"/>
  <c r="H448" i="8"/>
  <c r="I209" i="8"/>
  <c r="I448" i="8" s="1"/>
  <c r="M209" i="8"/>
  <c r="M448" i="8" s="1"/>
  <c r="M203" i="8"/>
  <c r="M442" i="8" s="1"/>
  <c r="I203" i="8"/>
  <c r="I442" i="8" s="1"/>
  <c r="N442" i="8" s="1"/>
  <c r="N203" i="8" s="1"/>
  <c r="K208" i="9"/>
  <c r="H208" i="9"/>
  <c r="G208" i="9"/>
  <c r="G447" i="9" s="1"/>
  <c r="F208" i="9"/>
  <c r="F447" i="9" s="1"/>
  <c r="K202" i="9"/>
  <c r="H202" i="9"/>
  <c r="G202" i="9"/>
  <c r="G441" i="9" s="1"/>
  <c r="F202" i="9"/>
  <c r="F441" i="9" s="1"/>
  <c r="M202" i="9" l="1"/>
  <c r="M441" i="9" s="1"/>
  <c r="K441" i="9"/>
  <c r="M208" i="9"/>
  <c r="M447" i="9" s="1"/>
  <c r="K447" i="9"/>
  <c r="N448" i="8"/>
  <c r="N209" i="8" s="1"/>
  <c r="J202" i="9"/>
  <c r="J441" i="9" s="1"/>
  <c r="H441" i="9"/>
  <c r="N441" i="9" s="1"/>
  <c r="N202" i="9" s="1"/>
  <c r="J208" i="9"/>
  <c r="J447" i="9" s="1"/>
  <c r="H447" i="9"/>
  <c r="N447" i="9" s="1"/>
  <c r="N208" i="9" s="1"/>
  <c r="L202" i="9"/>
  <c r="L441" i="9" s="1"/>
  <c r="L208" i="9"/>
  <c r="L447" i="9" s="1"/>
  <c r="I208" i="9"/>
  <c r="I447" i="9" s="1"/>
  <c r="I202" i="9"/>
  <c r="I441" i="9" s="1"/>
  <c r="E399" i="8" l="1"/>
  <c r="M385" i="8"/>
  <c r="L385" i="8"/>
  <c r="K385" i="8"/>
  <c r="J385" i="8"/>
  <c r="I385" i="8"/>
  <c r="H385" i="8"/>
  <c r="G385" i="8"/>
  <c r="F385" i="8"/>
  <c r="E385" i="8"/>
  <c r="M384" i="8"/>
  <c r="L384" i="8"/>
  <c r="K384" i="8"/>
  <c r="J384" i="8"/>
  <c r="I384" i="8"/>
  <c r="H384" i="8"/>
  <c r="G384" i="8"/>
  <c r="F384" i="8"/>
  <c r="E384" i="8"/>
  <c r="M383" i="8"/>
  <c r="L383" i="8"/>
  <c r="K383" i="8"/>
  <c r="J383" i="8"/>
  <c r="I383" i="8"/>
  <c r="H383" i="8"/>
  <c r="G383" i="8"/>
  <c r="F383" i="8"/>
  <c r="E383" i="8"/>
  <c r="M382" i="8"/>
  <c r="L382" i="8"/>
  <c r="K382" i="8"/>
  <c r="J382" i="8"/>
  <c r="I382" i="8"/>
  <c r="H382" i="8"/>
  <c r="G382" i="8"/>
  <c r="F382" i="8"/>
  <c r="E382" i="8"/>
  <c r="M381" i="8"/>
  <c r="L381" i="8"/>
  <c r="K381" i="8"/>
  <c r="J381" i="8"/>
  <c r="I381" i="8"/>
  <c r="H381" i="8"/>
  <c r="G381" i="8"/>
  <c r="F381" i="8"/>
  <c r="E381" i="8"/>
  <c r="M380" i="8"/>
  <c r="L380" i="8"/>
  <c r="K380" i="8"/>
  <c r="J380" i="8"/>
  <c r="I380" i="8"/>
  <c r="H380" i="8"/>
  <c r="G380" i="8"/>
  <c r="F380" i="8"/>
  <c r="E380" i="8"/>
  <c r="M379" i="8"/>
  <c r="L379" i="8"/>
  <c r="K379" i="8"/>
  <c r="J379" i="8"/>
  <c r="I379" i="8"/>
  <c r="H379" i="8"/>
  <c r="G379" i="8"/>
  <c r="F379" i="8"/>
  <c r="E379" i="8"/>
  <c r="M378" i="8"/>
  <c r="L378" i="8"/>
  <c r="K378" i="8"/>
  <c r="J378" i="8"/>
  <c r="I378" i="8"/>
  <c r="H378" i="8"/>
  <c r="G378" i="8"/>
  <c r="F378" i="8"/>
  <c r="E378" i="8"/>
  <c r="M377" i="8"/>
  <c r="L377" i="8"/>
  <c r="K377" i="8"/>
  <c r="J377" i="8"/>
  <c r="I377" i="8"/>
  <c r="H377" i="8"/>
  <c r="G377" i="8"/>
  <c r="F377" i="8"/>
  <c r="E377" i="8"/>
  <c r="M376" i="8"/>
  <c r="L376" i="8"/>
  <c r="K376" i="8"/>
  <c r="J376" i="8"/>
  <c r="I376" i="8"/>
  <c r="H376" i="8"/>
  <c r="G376" i="8"/>
  <c r="F376" i="8"/>
  <c r="E376" i="8"/>
  <c r="M375" i="8"/>
  <c r="L375" i="8"/>
  <c r="K375" i="8"/>
  <c r="J375" i="8"/>
  <c r="I375" i="8"/>
  <c r="H375" i="8"/>
  <c r="G375" i="8"/>
  <c r="F375" i="8"/>
  <c r="E375" i="8"/>
  <c r="E344" i="8"/>
  <c r="K160" i="8"/>
  <c r="K399" i="8" s="1"/>
  <c r="H160" i="8"/>
  <c r="I160" i="8" s="1"/>
  <c r="I399" i="8" s="1"/>
  <c r="G160" i="8"/>
  <c r="G399" i="8" s="1"/>
  <c r="F160" i="8"/>
  <c r="F399" i="8" s="1"/>
  <c r="K104" i="8"/>
  <c r="M104" i="8" s="1"/>
  <c r="H104" i="8"/>
  <c r="I104" i="8" s="1"/>
  <c r="G104" i="8"/>
  <c r="F104" i="8"/>
  <c r="K105" i="8"/>
  <c r="M105" i="8" s="1"/>
  <c r="M344" i="8" s="1"/>
  <c r="H105" i="8"/>
  <c r="I105" i="8" s="1"/>
  <c r="I344" i="8" s="1"/>
  <c r="G105" i="8"/>
  <c r="G344" i="8" s="1"/>
  <c r="F105" i="8"/>
  <c r="F344" i="8" s="1"/>
  <c r="E398" i="9"/>
  <c r="M384" i="9"/>
  <c r="L384" i="9"/>
  <c r="K384" i="9"/>
  <c r="J384" i="9"/>
  <c r="I384" i="9"/>
  <c r="H384" i="9"/>
  <c r="G384" i="9"/>
  <c r="F384" i="9"/>
  <c r="E384" i="9"/>
  <c r="M383" i="9"/>
  <c r="L383" i="9"/>
  <c r="K383" i="9"/>
  <c r="J383" i="9"/>
  <c r="I383" i="9"/>
  <c r="H383" i="9"/>
  <c r="G383" i="9"/>
  <c r="F383" i="9"/>
  <c r="E383" i="9"/>
  <c r="M382" i="9"/>
  <c r="L382" i="9"/>
  <c r="K382" i="9"/>
  <c r="J382" i="9"/>
  <c r="I382" i="9"/>
  <c r="H382" i="9"/>
  <c r="G382" i="9"/>
  <c r="F382" i="9"/>
  <c r="E382" i="9"/>
  <c r="N382" i="9" s="1"/>
  <c r="N143" i="9" s="1"/>
  <c r="M381" i="9"/>
  <c r="L381" i="9"/>
  <c r="K381" i="9"/>
  <c r="J381" i="9"/>
  <c r="I381" i="9"/>
  <c r="H381" i="9"/>
  <c r="G381" i="9"/>
  <c r="F381" i="9"/>
  <c r="E381" i="9"/>
  <c r="M380" i="9"/>
  <c r="L380" i="9"/>
  <c r="K380" i="9"/>
  <c r="J380" i="9"/>
  <c r="I380" i="9"/>
  <c r="H380" i="9"/>
  <c r="G380" i="9"/>
  <c r="F380" i="9"/>
  <c r="E380" i="9"/>
  <c r="M379" i="9"/>
  <c r="L379" i="9"/>
  <c r="K379" i="9"/>
  <c r="J379" i="9"/>
  <c r="I379" i="9"/>
  <c r="H379" i="9"/>
  <c r="G379" i="9"/>
  <c r="F379" i="9"/>
  <c r="E379" i="9"/>
  <c r="M378" i="9"/>
  <c r="L378" i="9"/>
  <c r="K378" i="9"/>
  <c r="J378" i="9"/>
  <c r="I378" i="9"/>
  <c r="H378" i="9"/>
  <c r="G378" i="9"/>
  <c r="F378" i="9"/>
  <c r="E378" i="9"/>
  <c r="N378" i="9" s="1"/>
  <c r="N139" i="9" s="1"/>
  <c r="M377" i="9"/>
  <c r="L377" i="9"/>
  <c r="K377" i="9"/>
  <c r="J377" i="9"/>
  <c r="I377" i="9"/>
  <c r="H377" i="9"/>
  <c r="G377" i="9"/>
  <c r="F377" i="9"/>
  <c r="E377" i="9"/>
  <c r="M376" i="9"/>
  <c r="L376" i="9"/>
  <c r="K376" i="9"/>
  <c r="J376" i="9"/>
  <c r="I376" i="9"/>
  <c r="H376" i="9"/>
  <c r="G376" i="9"/>
  <c r="F376" i="9"/>
  <c r="E376" i="9"/>
  <c r="M375" i="9"/>
  <c r="L375" i="9"/>
  <c r="K375" i="9"/>
  <c r="J375" i="9"/>
  <c r="I375" i="9"/>
  <c r="H375" i="9"/>
  <c r="G375" i="9"/>
  <c r="F375" i="9"/>
  <c r="E375" i="9"/>
  <c r="M374" i="9"/>
  <c r="L374" i="9"/>
  <c r="K374" i="9"/>
  <c r="J374" i="9"/>
  <c r="I374" i="9"/>
  <c r="H374" i="9"/>
  <c r="G374" i="9"/>
  <c r="F374" i="9"/>
  <c r="E374" i="9"/>
  <c r="N374" i="9" s="1"/>
  <c r="N135" i="9" s="1"/>
  <c r="E343" i="9"/>
  <c r="N375" i="9" l="1"/>
  <c r="N136" i="9" s="1"/>
  <c r="N379" i="9"/>
  <c r="N140" i="9" s="1"/>
  <c r="N383" i="9"/>
  <c r="N144" i="9" s="1"/>
  <c r="N376" i="9"/>
  <c r="N137" i="9" s="1"/>
  <c r="N380" i="9"/>
  <c r="N141" i="9" s="1"/>
  <c r="N384" i="9"/>
  <c r="N145" i="9" s="1"/>
  <c r="N377" i="9"/>
  <c r="N138" i="9" s="1"/>
  <c r="N381" i="9"/>
  <c r="N142" i="9" s="1"/>
  <c r="L160" i="8"/>
  <c r="L399" i="8" s="1"/>
  <c r="N381" i="8"/>
  <c r="N142" i="8" s="1"/>
  <c r="P142" i="8" s="1"/>
  <c r="N377" i="8"/>
  <c r="N138" i="8" s="1"/>
  <c r="P138" i="8" s="1"/>
  <c r="M160" i="8"/>
  <c r="M399" i="8" s="1"/>
  <c r="H399" i="8"/>
  <c r="N375" i="8"/>
  <c r="N136" i="8" s="1"/>
  <c r="P136" i="8" s="1"/>
  <c r="N379" i="8"/>
  <c r="N140" i="8" s="1"/>
  <c r="P140" i="8" s="1"/>
  <c r="N383" i="8"/>
  <c r="N144" i="8" s="1"/>
  <c r="N376" i="8"/>
  <c r="N137" i="8" s="1"/>
  <c r="P137" i="8" s="1"/>
  <c r="N380" i="8"/>
  <c r="N141" i="8" s="1"/>
  <c r="P141" i="8" s="1"/>
  <c r="N384" i="8"/>
  <c r="N145" i="8" s="1"/>
  <c r="N385" i="8"/>
  <c r="N146" i="8" s="1"/>
  <c r="P146" i="8" s="1"/>
  <c r="N378" i="8"/>
  <c r="N139" i="8" s="1"/>
  <c r="P139" i="8" s="1"/>
  <c r="N382" i="8"/>
  <c r="N143" i="8" s="1"/>
  <c r="K344" i="8"/>
  <c r="H344" i="8"/>
  <c r="J160" i="8"/>
  <c r="J399" i="8" s="1"/>
  <c r="J105" i="8"/>
  <c r="J344" i="8" s="1"/>
  <c r="J104" i="8"/>
  <c r="L104" i="8"/>
  <c r="L105" i="8"/>
  <c r="L344" i="8" s="1"/>
  <c r="K159" i="9"/>
  <c r="J159" i="9"/>
  <c r="J398" i="9" s="1"/>
  <c r="H159" i="9"/>
  <c r="G159" i="9"/>
  <c r="G398" i="9" s="1"/>
  <c r="F159" i="9"/>
  <c r="F398" i="9" s="1"/>
  <c r="K104" i="9"/>
  <c r="H104" i="9"/>
  <c r="G104" i="9"/>
  <c r="G343" i="9" s="1"/>
  <c r="F104" i="9"/>
  <c r="F343" i="9" s="1"/>
  <c r="N343" i="9" l="1"/>
  <c r="N104" i="9" s="1"/>
  <c r="L104" i="9"/>
  <c r="L343" i="9" s="1"/>
  <c r="K343" i="9"/>
  <c r="L159" i="9"/>
  <c r="L398" i="9" s="1"/>
  <c r="K398" i="9"/>
  <c r="J104" i="9"/>
  <c r="J343" i="9" s="1"/>
  <c r="H343" i="9"/>
  <c r="I159" i="9"/>
  <c r="I398" i="9" s="1"/>
  <c r="H398" i="9"/>
  <c r="N398" i="9" s="1"/>
  <c r="N159" i="9" s="1"/>
  <c r="N399" i="8"/>
  <c r="N160" i="8" s="1"/>
  <c r="N344" i="8"/>
  <c r="N105" i="8" s="1"/>
  <c r="M159" i="9"/>
  <c r="M398" i="9" s="1"/>
  <c r="M104" i="9"/>
  <c r="M343" i="9" s="1"/>
  <c r="I104" i="9"/>
  <c r="I343" i="9" s="1"/>
  <c r="P145" i="9"/>
  <c r="P141" i="9"/>
  <c r="P140" i="9"/>
  <c r="P139" i="9"/>
  <c r="P138" i="9"/>
  <c r="P137" i="9"/>
  <c r="P136" i="9"/>
  <c r="P135" i="9"/>
  <c r="F100" i="8" l="1"/>
  <c r="G100" i="8" s="1"/>
  <c r="J100" i="8" s="1"/>
  <c r="H100" i="8"/>
  <c r="K100" i="8"/>
  <c r="F101" i="8"/>
  <c r="G101" i="8" s="1"/>
  <c r="H101" i="8"/>
  <c r="K101" i="8"/>
  <c r="F102" i="8"/>
  <c r="G102" i="8"/>
  <c r="H102" i="8"/>
  <c r="J102" i="8" s="1"/>
  <c r="K102" i="8"/>
  <c r="L102" i="8" s="1"/>
  <c r="M102" i="8"/>
  <c r="F103" i="8"/>
  <c r="G103" i="8"/>
  <c r="H103" i="8"/>
  <c r="J103" i="8" s="1"/>
  <c r="K103" i="8"/>
  <c r="L103" i="8" s="1"/>
  <c r="F106" i="8"/>
  <c r="I106" i="8" s="1"/>
  <c r="H106" i="8"/>
  <c r="K106" i="8"/>
  <c r="L106" i="8"/>
  <c r="F108" i="8"/>
  <c r="G108" i="8"/>
  <c r="H108" i="8"/>
  <c r="J108" i="8" s="1"/>
  <c r="K108" i="8"/>
  <c r="M108" i="8" s="1"/>
  <c r="F109" i="8"/>
  <c r="G109" i="8"/>
  <c r="H109" i="8"/>
  <c r="J109" i="8" s="1"/>
  <c r="K109" i="8"/>
  <c r="L109" i="8" s="1"/>
  <c r="F110" i="8"/>
  <c r="G110" i="8"/>
  <c r="H110" i="8"/>
  <c r="J110" i="8" s="1"/>
  <c r="K110" i="8"/>
  <c r="L110" i="8" s="1"/>
  <c r="M110" i="8"/>
  <c r="F111" i="8"/>
  <c r="G111" i="8"/>
  <c r="H111" i="8"/>
  <c r="J111" i="8" s="1"/>
  <c r="K111" i="8"/>
  <c r="L111" i="8" s="1"/>
  <c r="F159" i="8"/>
  <c r="G159" i="8"/>
  <c r="H159" i="8"/>
  <c r="J159" i="8" s="1"/>
  <c r="K159" i="8"/>
  <c r="L159" i="8" s="1"/>
  <c r="M159" i="8"/>
  <c r="F161" i="8"/>
  <c r="G161" i="8"/>
  <c r="H161" i="8"/>
  <c r="J161" i="8" s="1"/>
  <c r="K161" i="8"/>
  <c r="L161" i="8" s="1"/>
  <c r="F162" i="8"/>
  <c r="G162" i="8"/>
  <c r="H162" i="8"/>
  <c r="J162" i="8" s="1"/>
  <c r="K162" i="8"/>
  <c r="L162" i="8" s="1"/>
  <c r="F163" i="8"/>
  <c r="G163" i="8"/>
  <c r="H163" i="8"/>
  <c r="J163" i="8" s="1"/>
  <c r="K163" i="8"/>
  <c r="L163" i="8" s="1"/>
  <c r="F164" i="8"/>
  <c r="G164" i="8"/>
  <c r="H164" i="8"/>
  <c r="J164" i="8" s="1"/>
  <c r="K164" i="8"/>
  <c r="L164" i="8" s="1"/>
  <c r="F165" i="8"/>
  <c r="G165" i="8"/>
  <c r="H165" i="8"/>
  <c r="J165" i="8" s="1"/>
  <c r="K165" i="8"/>
  <c r="L165" i="8" s="1"/>
  <c r="F188" i="8"/>
  <c r="G188" i="8"/>
  <c r="H188" i="8"/>
  <c r="J188" i="8" s="1"/>
  <c r="K188" i="8"/>
  <c r="L188" i="8" s="1"/>
  <c r="F197" i="8"/>
  <c r="G197" i="8"/>
  <c r="H197" i="8"/>
  <c r="J197" i="8" s="1"/>
  <c r="K197" i="8"/>
  <c r="L197" i="8" s="1"/>
  <c r="F198" i="8"/>
  <c r="G198" i="8"/>
  <c r="H198" i="8"/>
  <c r="J198" i="8" s="1"/>
  <c r="K198" i="8"/>
  <c r="M198" i="8" s="1"/>
  <c r="F199" i="8"/>
  <c r="G199" i="8"/>
  <c r="H199" i="8"/>
  <c r="J199" i="8" s="1"/>
  <c r="K199" i="8"/>
  <c r="L199" i="8" s="1"/>
  <c r="F200" i="8"/>
  <c r="G200" i="8"/>
  <c r="H200" i="8"/>
  <c r="J200" i="8" s="1"/>
  <c r="K200" i="8"/>
  <c r="L200" i="8" s="1"/>
  <c r="F201" i="8"/>
  <c r="G201" i="8"/>
  <c r="H201" i="8"/>
  <c r="J201" i="8" s="1"/>
  <c r="K201" i="8"/>
  <c r="L201" i="8" s="1"/>
  <c r="F202" i="8"/>
  <c r="G202" i="8"/>
  <c r="H202" i="8"/>
  <c r="J202" i="8" s="1"/>
  <c r="K202" i="8"/>
  <c r="L202" i="8" s="1"/>
  <c r="F204" i="8"/>
  <c r="F443" i="8" s="1"/>
  <c r="G204" i="8"/>
  <c r="G443" i="8" s="1"/>
  <c r="H204" i="8"/>
  <c r="K204" i="8"/>
  <c r="F205" i="8"/>
  <c r="F444" i="8" s="1"/>
  <c r="G205" i="8"/>
  <c r="G444" i="8" s="1"/>
  <c r="H205" i="8"/>
  <c r="K205" i="8"/>
  <c r="F206" i="8"/>
  <c r="F445" i="8" s="1"/>
  <c r="G206" i="8"/>
  <c r="G445" i="8" s="1"/>
  <c r="H206" i="8"/>
  <c r="K206" i="8"/>
  <c r="F207" i="8"/>
  <c r="F446" i="8" s="1"/>
  <c r="G207" i="8"/>
  <c r="G446" i="8" s="1"/>
  <c r="H207" i="8"/>
  <c r="K207" i="8"/>
  <c r="F208" i="8"/>
  <c r="F447" i="8" s="1"/>
  <c r="G208" i="8"/>
  <c r="G447" i="8" s="1"/>
  <c r="H208" i="8"/>
  <c r="K208" i="8"/>
  <c r="F210" i="8"/>
  <c r="F449" i="8" s="1"/>
  <c r="G210" i="8"/>
  <c r="G449" i="8" s="1"/>
  <c r="H210" i="8"/>
  <c r="K210" i="8"/>
  <c r="F211" i="8"/>
  <c r="G211" i="8"/>
  <c r="H211" i="8"/>
  <c r="J211" i="8" s="1"/>
  <c r="K211" i="8"/>
  <c r="L211" i="8" s="1"/>
  <c r="F212" i="8"/>
  <c r="G212" i="8"/>
  <c r="H212" i="8"/>
  <c r="J212" i="8" s="1"/>
  <c r="K212" i="8"/>
  <c r="L212" i="8" s="1"/>
  <c r="F213" i="8"/>
  <c r="G213" i="8"/>
  <c r="H213" i="8"/>
  <c r="J213" i="8" s="1"/>
  <c r="K213" i="8"/>
  <c r="L213" i="8" s="1"/>
  <c r="F214" i="8"/>
  <c r="G214" i="8"/>
  <c r="I214" i="8"/>
  <c r="J214" i="8"/>
  <c r="L214" i="8"/>
  <c r="M214" i="8"/>
  <c r="F215" i="8"/>
  <c r="G215" i="8"/>
  <c r="I215" i="8"/>
  <c r="J215" i="8"/>
  <c r="L215" i="8"/>
  <c r="M215" i="8"/>
  <c r="F217" i="8"/>
  <c r="G217" i="8"/>
  <c r="I217" i="8"/>
  <c r="J217" i="8"/>
  <c r="L217" i="8"/>
  <c r="M217" i="8"/>
  <c r="F218" i="8"/>
  <c r="G218" i="8"/>
  <c r="I218" i="8"/>
  <c r="J218" i="8"/>
  <c r="L218" i="8"/>
  <c r="M218" i="8"/>
  <c r="F219" i="8"/>
  <c r="G219" i="8"/>
  <c r="I219" i="8"/>
  <c r="J219" i="8"/>
  <c r="L219" i="8"/>
  <c r="M219" i="8"/>
  <c r="F220" i="8"/>
  <c r="G220" i="8"/>
  <c r="I220" i="8"/>
  <c r="J220" i="8"/>
  <c r="L220" i="8"/>
  <c r="M220" i="8"/>
  <c r="F221" i="8"/>
  <c r="G221" i="8"/>
  <c r="I221" i="8"/>
  <c r="J221" i="8"/>
  <c r="L221" i="8"/>
  <c r="M221" i="8"/>
  <c r="F222" i="8"/>
  <c r="G222" i="8"/>
  <c r="I222" i="8"/>
  <c r="J222" i="8"/>
  <c r="L222" i="8"/>
  <c r="M222" i="8"/>
  <c r="L100" i="8" l="1"/>
  <c r="M188" i="8"/>
  <c r="I100" i="8"/>
  <c r="L108" i="8"/>
  <c r="G106" i="8"/>
  <c r="J106" i="8" s="1"/>
  <c r="M109" i="8"/>
  <c r="M103" i="8"/>
  <c r="I102" i="8"/>
  <c r="I197" i="8"/>
  <c r="L210" i="8"/>
  <c r="L449" i="8" s="1"/>
  <c r="K449" i="8"/>
  <c r="L208" i="8"/>
  <c r="L447" i="8" s="1"/>
  <c r="K447" i="8"/>
  <c r="L207" i="8"/>
  <c r="L446" i="8" s="1"/>
  <c r="K446" i="8"/>
  <c r="L206" i="8"/>
  <c r="L445" i="8" s="1"/>
  <c r="K445" i="8"/>
  <c r="L205" i="8"/>
  <c r="L444" i="8" s="1"/>
  <c r="K444" i="8"/>
  <c r="L204" i="8"/>
  <c r="L443" i="8" s="1"/>
  <c r="K443" i="8"/>
  <c r="M197" i="8"/>
  <c r="J210" i="8"/>
  <c r="J449" i="8" s="1"/>
  <c r="H449" i="8"/>
  <c r="J208" i="8"/>
  <c r="J447" i="8" s="1"/>
  <c r="H447" i="8"/>
  <c r="J207" i="8"/>
  <c r="J446" i="8" s="1"/>
  <c r="H446" i="8"/>
  <c r="J206" i="8"/>
  <c r="J445" i="8" s="1"/>
  <c r="H445" i="8"/>
  <c r="J205" i="8"/>
  <c r="J444" i="8" s="1"/>
  <c r="H444" i="8"/>
  <c r="J204" i="8"/>
  <c r="J443" i="8" s="1"/>
  <c r="H443" i="8"/>
  <c r="L198" i="8"/>
  <c r="I213" i="8"/>
  <c r="I188" i="8"/>
  <c r="J101" i="8"/>
  <c r="M101" i="8"/>
  <c r="I101" i="8"/>
  <c r="M100" i="8"/>
  <c r="M111" i="8"/>
  <c r="I110" i="8"/>
  <c r="L101" i="8"/>
  <c r="M211" i="8"/>
  <c r="M201" i="8"/>
  <c r="M206" i="8"/>
  <c r="M445" i="8" s="1"/>
  <c r="I199" i="8"/>
  <c r="M164" i="8"/>
  <c r="M212" i="8"/>
  <c r="I208" i="8"/>
  <c r="I447" i="8" s="1"/>
  <c r="M207" i="8"/>
  <c r="M446" i="8" s="1"/>
  <c r="I204" i="8"/>
  <c r="I443" i="8" s="1"/>
  <c r="M202" i="8"/>
  <c r="I200" i="8"/>
  <c r="M199" i="8"/>
  <c r="M162" i="8"/>
  <c r="M213" i="8"/>
  <c r="I210" i="8"/>
  <c r="I449" i="8" s="1"/>
  <c r="M208" i="8"/>
  <c r="M447" i="8" s="1"/>
  <c r="I205" i="8"/>
  <c r="I444" i="8" s="1"/>
  <c r="M204" i="8"/>
  <c r="M443" i="8" s="1"/>
  <c r="M165" i="8"/>
  <c r="M163" i="8"/>
  <c r="I211" i="8"/>
  <c r="M210" i="8"/>
  <c r="M449" i="8" s="1"/>
  <c r="I206" i="8"/>
  <c r="I445" i="8" s="1"/>
  <c r="M205" i="8"/>
  <c r="M444" i="8" s="1"/>
  <c r="I201" i="8"/>
  <c r="M200" i="8"/>
  <c r="I162" i="8"/>
  <c r="M161" i="8"/>
  <c r="I212" i="8"/>
  <c r="I207" i="8"/>
  <c r="I446" i="8" s="1"/>
  <c r="I202" i="8"/>
  <c r="I198" i="8"/>
  <c r="I163" i="8"/>
  <c r="I164" i="8"/>
  <c r="I159" i="8"/>
  <c r="I165" i="8"/>
  <c r="I161" i="8"/>
  <c r="I108" i="8"/>
  <c r="I111" i="8"/>
  <c r="I109" i="8"/>
  <c r="I103" i="8"/>
  <c r="M373" i="8"/>
  <c r="L373" i="8"/>
  <c r="K373" i="8"/>
  <c r="J373" i="8"/>
  <c r="I373" i="8"/>
  <c r="H373" i="8"/>
  <c r="G373" i="8"/>
  <c r="F373" i="8"/>
  <c r="E373" i="8"/>
  <c r="M372" i="8"/>
  <c r="L372" i="8"/>
  <c r="K372" i="8"/>
  <c r="J372" i="8"/>
  <c r="I372" i="8"/>
  <c r="H372" i="8"/>
  <c r="G372" i="8"/>
  <c r="F372" i="8"/>
  <c r="E372" i="8"/>
  <c r="M371" i="8"/>
  <c r="L371" i="8"/>
  <c r="K371" i="8"/>
  <c r="J371" i="8"/>
  <c r="I371" i="8"/>
  <c r="H371" i="8"/>
  <c r="G371" i="8"/>
  <c r="F371" i="8"/>
  <c r="E371" i="8"/>
  <c r="M370" i="8"/>
  <c r="L370" i="8"/>
  <c r="K370" i="8"/>
  <c r="J370" i="8"/>
  <c r="I370" i="8"/>
  <c r="H370" i="8"/>
  <c r="G370" i="8"/>
  <c r="F370" i="8"/>
  <c r="E370" i="8"/>
  <c r="M369" i="8"/>
  <c r="L369" i="8"/>
  <c r="K369" i="8"/>
  <c r="J369" i="8"/>
  <c r="I369" i="8"/>
  <c r="H369" i="8"/>
  <c r="G369" i="8"/>
  <c r="F369" i="8"/>
  <c r="E369" i="8"/>
  <c r="M368" i="8"/>
  <c r="L368" i="8"/>
  <c r="K368" i="8"/>
  <c r="J368" i="8"/>
  <c r="I368" i="8"/>
  <c r="H368" i="8"/>
  <c r="G368" i="8"/>
  <c r="F368" i="8"/>
  <c r="E368" i="8"/>
  <c r="M367" i="8"/>
  <c r="L367" i="8"/>
  <c r="K367" i="8"/>
  <c r="J367" i="8"/>
  <c r="I367" i="8"/>
  <c r="H367" i="8"/>
  <c r="G367" i="8"/>
  <c r="F367" i="8"/>
  <c r="E367" i="8"/>
  <c r="M366" i="8"/>
  <c r="L366" i="8"/>
  <c r="K366" i="8"/>
  <c r="J366" i="8"/>
  <c r="I366" i="8"/>
  <c r="H366" i="8"/>
  <c r="G366" i="8"/>
  <c r="F366" i="8"/>
  <c r="E366" i="8"/>
  <c r="E369" i="9"/>
  <c r="F369" i="9"/>
  <c r="G369" i="9"/>
  <c r="H369" i="9"/>
  <c r="I369" i="9"/>
  <c r="J369" i="9"/>
  <c r="K369" i="9"/>
  <c r="L369" i="9"/>
  <c r="M369" i="9"/>
  <c r="E370" i="9"/>
  <c r="F370" i="9"/>
  <c r="G370" i="9"/>
  <c r="H370" i="9"/>
  <c r="I370" i="9"/>
  <c r="J370" i="9"/>
  <c r="K370" i="9"/>
  <c r="L370" i="9"/>
  <c r="M370" i="9"/>
  <c r="E371" i="9"/>
  <c r="F371" i="9"/>
  <c r="G371" i="9"/>
  <c r="H371" i="9"/>
  <c r="I371" i="9"/>
  <c r="J371" i="9"/>
  <c r="K371" i="9"/>
  <c r="L371" i="9"/>
  <c r="M371" i="9"/>
  <c r="E372" i="9"/>
  <c r="F372" i="9"/>
  <c r="G372" i="9"/>
  <c r="H372" i="9"/>
  <c r="I372" i="9"/>
  <c r="J372" i="9"/>
  <c r="K372" i="9"/>
  <c r="L372" i="9"/>
  <c r="M372" i="9"/>
  <c r="N372" i="9" l="1"/>
  <c r="N133" i="9" s="1"/>
  <c r="M106" i="8"/>
  <c r="N371" i="9"/>
  <c r="N132" i="9" s="1"/>
  <c r="N370" i="9"/>
  <c r="N131" i="9" s="1"/>
  <c r="N369" i="9"/>
  <c r="N130" i="9" s="1"/>
  <c r="N369" i="8"/>
  <c r="N130" i="8" s="1"/>
  <c r="N366" i="8"/>
  <c r="N127" i="8" s="1"/>
  <c r="N368" i="8"/>
  <c r="N129" i="8" s="1"/>
  <c r="N370" i="8"/>
  <c r="N131" i="8" s="1"/>
  <c r="N371" i="8"/>
  <c r="N132" i="8" s="1"/>
  <c r="N372" i="8"/>
  <c r="N133" i="8" s="1"/>
  <c r="N367" i="8"/>
  <c r="N128" i="8" s="1"/>
  <c r="N373" i="8"/>
  <c r="N134" i="8" s="1"/>
  <c r="E427" i="8" l="1"/>
  <c r="L427" i="8"/>
  <c r="J427" i="8"/>
  <c r="G427" i="8"/>
  <c r="F427" i="8"/>
  <c r="E426" i="9"/>
  <c r="K187" i="9"/>
  <c r="M187" i="9" s="1"/>
  <c r="M426" i="9" s="1"/>
  <c r="H187" i="9"/>
  <c r="I187" i="9" s="1"/>
  <c r="I426" i="9" s="1"/>
  <c r="G187" i="9"/>
  <c r="G426" i="9" s="1"/>
  <c r="F187" i="9"/>
  <c r="F426" i="9" s="1"/>
  <c r="K426" i="9" l="1"/>
  <c r="H426" i="9"/>
  <c r="K427" i="8"/>
  <c r="H427" i="8"/>
  <c r="I427" i="8"/>
  <c r="M427" i="8"/>
  <c r="J187" i="9"/>
  <c r="J426" i="9" s="1"/>
  <c r="L187" i="9"/>
  <c r="L426" i="9" s="1"/>
  <c r="K453" i="8"/>
  <c r="H453" i="8"/>
  <c r="E453" i="8"/>
  <c r="N426" i="9" l="1"/>
  <c r="N187" i="9" s="1"/>
  <c r="P187" i="9" s="1"/>
  <c r="N427" i="8"/>
  <c r="N188" i="8" s="1"/>
  <c r="P188" i="8" s="1"/>
  <c r="I339" i="8"/>
  <c r="G339" i="8"/>
  <c r="L339" i="8"/>
  <c r="K460" i="9"/>
  <c r="H460" i="9"/>
  <c r="E460" i="9"/>
  <c r="K459" i="9"/>
  <c r="H459" i="9"/>
  <c r="E459" i="9"/>
  <c r="K458" i="9"/>
  <c r="H458" i="9"/>
  <c r="E458" i="9"/>
  <c r="K457" i="9"/>
  <c r="H457" i="9"/>
  <c r="E457" i="9"/>
  <c r="K456" i="9"/>
  <c r="H456" i="9"/>
  <c r="E456" i="9"/>
  <c r="K455" i="9"/>
  <c r="H455" i="9"/>
  <c r="E455" i="9"/>
  <c r="K453" i="9"/>
  <c r="H453" i="9"/>
  <c r="E453" i="9"/>
  <c r="K452" i="9"/>
  <c r="H452" i="9"/>
  <c r="E452" i="9"/>
  <c r="E451" i="9"/>
  <c r="E450" i="9"/>
  <c r="E449" i="9"/>
  <c r="E440" i="9"/>
  <c r="E439" i="9"/>
  <c r="E438" i="9"/>
  <c r="E437" i="9"/>
  <c r="E436" i="9"/>
  <c r="E435" i="9"/>
  <c r="M425" i="9"/>
  <c r="L425" i="9"/>
  <c r="K425" i="9"/>
  <c r="J425" i="9"/>
  <c r="I425" i="9"/>
  <c r="H425" i="9"/>
  <c r="G425" i="9"/>
  <c r="F425" i="9"/>
  <c r="E425" i="9"/>
  <c r="M424" i="9"/>
  <c r="L424" i="9"/>
  <c r="K424" i="9"/>
  <c r="J424" i="9"/>
  <c r="I424" i="9"/>
  <c r="H424" i="9"/>
  <c r="G424" i="9"/>
  <c r="F424" i="9"/>
  <c r="E424" i="9"/>
  <c r="M423" i="9"/>
  <c r="L423" i="9"/>
  <c r="K423" i="9"/>
  <c r="J423" i="9"/>
  <c r="I423" i="9"/>
  <c r="H423" i="9"/>
  <c r="G423" i="9"/>
  <c r="F423" i="9"/>
  <c r="E423" i="9"/>
  <c r="M416" i="9"/>
  <c r="L416" i="9"/>
  <c r="K416" i="9"/>
  <c r="J416" i="9"/>
  <c r="I416" i="9"/>
  <c r="H416" i="9"/>
  <c r="G416" i="9"/>
  <c r="F416" i="9"/>
  <c r="E416" i="9"/>
  <c r="M404" i="9"/>
  <c r="L404" i="9"/>
  <c r="K404" i="9"/>
  <c r="J404" i="9"/>
  <c r="I404" i="9"/>
  <c r="H404" i="9"/>
  <c r="G404" i="9"/>
  <c r="F404" i="9"/>
  <c r="E404" i="9"/>
  <c r="E403" i="9"/>
  <c r="E402" i="9"/>
  <c r="E401" i="9"/>
  <c r="E400" i="9"/>
  <c r="E399" i="9"/>
  <c r="E397" i="9"/>
  <c r="M395" i="9"/>
  <c r="L395" i="9"/>
  <c r="K395" i="9"/>
  <c r="J395" i="9"/>
  <c r="I395" i="9"/>
  <c r="H395" i="9"/>
  <c r="G395" i="9"/>
  <c r="F395" i="9"/>
  <c r="E395" i="9"/>
  <c r="M394" i="9"/>
  <c r="L394" i="9"/>
  <c r="K394" i="9"/>
  <c r="J394" i="9"/>
  <c r="I394" i="9"/>
  <c r="H394" i="9"/>
  <c r="G394" i="9"/>
  <c r="F394" i="9"/>
  <c r="E394" i="9"/>
  <c r="M393" i="9"/>
  <c r="L393" i="9"/>
  <c r="K393" i="9"/>
  <c r="J393" i="9"/>
  <c r="I393" i="9"/>
  <c r="H393" i="9"/>
  <c r="G393" i="9"/>
  <c r="F393" i="9"/>
  <c r="E393" i="9"/>
  <c r="M368" i="9"/>
  <c r="L368" i="9"/>
  <c r="K368" i="9"/>
  <c r="J368" i="9"/>
  <c r="I368" i="9"/>
  <c r="H368" i="9"/>
  <c r="G368" i="9"/>
  <c r="F368" i="9"/>
  <c r="E368" i="9"/>
  <c r="M367" i="9"/>
  <c r="L367" i="9"/>
  <c r="K367" i="9"/>
  <c r="J367" i="9"/>
  <c r="I367" i="9"/>
  <c r="H367" i="9"/>
  <c r="G367" i="9"/>
  <c r="F367" i="9"/>
  <c r="E367" i="9"/>
  <c r="M366" i="9"/>
  <c r="L366" i="9"/>
  <c r="K366" i="9"/>
  <c r="J366" i="9"/>
  <c r="I366" i="9"/>
  <c r="H366" i="9"/>
  <c r="G366" i="9"/>
  <c r="F366" i="9"/>
  <c r="E366" i="9"/>
  <c r="M365" i="9"/>
  <c r="L365" i="9"/>
  <c r="K365" i="9"/>
  <c r="J365" i="9"/>
  <c r="I365" i="9"/>
  <c r="H365" i="9"/>
  <c r="G365" i="9"/>
  <c r="F365" i="9"/>
  <c r="E365" i="9"/>
  <c r="M364" i="9"/>
  <c r="L364" i="9"/>
  <c r="K364" i="9"/>
  <c r="J364" i="9"/>
  <c r="I364" i="9"/>
  <c r="H364" i="9"/>
  <c r="G364" i="9"/>
  <c r="F364" i="9"/>
  <c r="E364" i="9"/>
  <c r="M363" i="9"/>
  <c r="L363" i="9"/>
  <c r="K363" i="9"/>
  <c r="J363" i="9"/>
  <c r="I363" i="9"/>
  <c r="H363" i="9"/>
  <c r="G363" i="9"/>
  <c r="F363" i="9"/>
  <c r="E363" i="9"/>
  <c r="M362" i="9"/>
  <c r="L362" i="9"/>
  <c r="K362" i="9"/>
  <c r="J362" i="9"/>
  <c r="I362" i="9"/>
  <c r="H362" i="9"/>
  <c r="G362" i="9"/>
  <c r="F362" i="9"/>
  <c r="E362" i="9"/>
  <c r="M350" i="9"/>
  <c r="L350" i="9"/>
  <c r="K350" i="9"/>
  <c r="J350" i="9"/>
  <c r="I350" i="9"/>
  <c r="H350" i="9"/>
  <c r="G350" i="9"/>
  <c r="F350" i="9"/>
  <c r="E350" i="9"/>
  <c r="E349" i="9"/>
  <c r="E348" i="9"/>
  <c r="E347" i="9"/>
  <c r="E346" i="9"/>
  <c r="E344" i="9"/>
  <c r="E342" i="9"/>
  <c r="E341" i="9"/>
  <c r="E340" i="9"/>
  <c r="E339" i="9"/>
  <c r="E338" i="9"/>
  <c r="M325" i="9"/>
  <c r="L325" i="9"/>
  <c r="K325" i="9"/>
  <c r="J325" i="9"/>
  <c r="I325" i="9"/>
  <c r="H325" i="9"/>
  <c r="G325" i="9"/>
  <c r="F325" i="9"/>
  <c r="E325" i="9"/>
  <c r="M324" i="9"/>
  <c r="L324" i="9"/>
  <c r="K324" i="9"/>
  <c r="J324" i="9"/>
  <c r="I324" i="9"/>
  <c r="H324" i="9"/>
  <c r="G324" i="9"/>
  <c r="F324" i="9"/>
  <c r="E324" i="9"/>
  <c r="M323" i="9"/>
  <c r="L323" i="9"/>
  <c r="K323" i="9"/>
  <c r="J323" i="9"/>
  <c r="I323" i="9"/>
  <c r="H323" i="9"/>
  <c r="G323" i="9"/>
  <c r="F323" i="9"/>
  <c r="E323" i="9"/>
  <c r="M314" i="9"/>
  <c r="L314" i="9"/>
  <c r="K314" i="9"/>
  <c r="J314" i="9"/>
  <c r="I314" i="9"/>
  <c r="H314" i="9"/>
  <c r="G314" i="9"/>
  <c r="F314" i="9"/>
  <c r="E314" i="9"/>
  <c r="M299" i="9"/>
  <c r="L299" i="9"/>
  <c r="K299" i="9"/>
  <c r="J299" i="9"/>
  <c r="I299" i="9"/>
  <c r="H299" i="9"/>
  <c r="G299" i="9"/>
  <c r="F299" i="9"/>
  <c r="E299" i="9"/>
  <c r="M267" i="9"/>
  <c r="L267" i="9"/>
  <c r="K267" i="9"/>
  <c r="J267" i="9"/>
  <c r="I267" i="9"/>
  <c r="H267" i="9"/>
  <c r="G267" i="9"/>
  <c r="F267" i="9"/>
  <c r="E267" i="9"/>
  <c r="M260" i="9"/>
  <c r="L260" i="9"/>
  <c r="K260" i="9"/>
  <c r="J260" i="9"/>
  <c r="I260" i="9"/>
  <c r="H260" i="9"/>
  <c r="G260" i="9"/>
  <c r="F260" i="9"/>
  <c r="E260" i="9"/>
  <c r="F213" i="9"/>
  <c r="F452" i="9" s="1"/>
  <c r="G213" i="9"/>
  <c r="G452" i="9" s="1"/>
  <c r="I213" i="9"/>
  <c r="I452" i="9" s="1"/>
  <c r="J213" i="9"/>
  <c r="J452" i="9" s="1"/>
  <c r="L213" i="9"/>
  <c r="L452" i="9" s="1"/>
  <c r="M213" i="9"/>
  <c r="M452" i="9" s="1"/>
  <c r="K110" i="9"/>
  <c r="H110" i="9"/>
  <c r="J110" i="9" s="1"/>
  <c r="J349" i="9" s="1"/>
  <c r="G110" i="9"/>
  <c r="G349" i="9" s="1"/>
  <c r="F110" i="9"/>
  <c r="F349" i="9" s="1"/>
  <c r="K109" i="9"/>
  <c r="L109" i="9" s="1"/>
  <c r="L348" i="9" s="1"/>
  <c r="H109" i="9"/>
  <c r="J109" i="9" s="1"/>
  <c r="J348" i="9" s="1"/>
  <c r="G109" i="9"/>
  <c r="G348" i="9" s="1"/>
  <c r="F109" i="9"/>
  <c r="F348" i="9" s="1"/>
  <c r="K108" i="9"/>
  <c r="M108" i="9" s="1"/>
  <c r="M347" i="9" s="1"/>
  <c r="H108" i="9"/>
  <c r="J108" i="9" s="1"/>
  <c r="J347" i="9" s="1"/>
  <c r="G108" i="9"/>
  <c r="G347" i="9" s="1"/>
  <c r="F108" i="9"/>
  <c r="F347" i="9" s="1"/>
  <c r="K107" i="9"/>
  <c r="L107" i="9" s="1"/>
  <c r="L346" i="9" s="1"/>
  <c r="H107" i="9"/>
  <c r="J107" i="9" s="1"/>
  <c r="J346" i="9" s="1"/>
  <c r="G107" i="9"/>
  <c r="G346" i="9" s="1"/>
  <c r="F107" i="9"/>
  <c r="F346" i="9" s="1"/>
  <c r="K102" i="9"/>
  <c r="M102" i="9" s="1"/>
  <c r="M341" i="9" s="1"/>
  <c r="H102" i="9"/>
  <c r="J102" i="9" s="1"/>
  <c r="J341" i="9" s="1"/>
  <c r="G102" i="9"/>
  <c r="G341" i="9" s="1"/>
  <c r="F102" i="9"/>
  <c r="F341" i="9" s="1"/>
  <c r="K103" i="9"/>
  <c r="H103" i="9"/>
  <c r="G103" i="9"/>
  <c r="G342" i="9" s="1"/>
  <c r="F103" i="9"/>
  <c r="F342" i="9" s="1"/>
  <c r="K99" i="9"/>
  <c r="M99" i="9" s="1"/>
  <c r="M338" i="9" s="1"/>
  <c r="H99" i="9"/>
  <c r="G99" i="9"/>
  <c r="G338" i="9" s="1"/>
  <c r="F99" i="9"/>
  <c r="F338" i="9" s="1"/>
  <c r="K100" i="9"/>
  <c r="L100" i="9" s="1"/>
  <c r="L339" i="9" s="1"/>
  <c r="H100" i="9"/>
  <c r="J100" i="9" s="1"/>
  <c r="J339" i="9" s="1"/>
  <c r="G100" i="9"/>
  <c r="G339" i="9" s="1"/>
  <c r="F100" i="9"/>
  <c r="F339" i="9" s="1"/>
  <c r="K101" i="9"/>
  <c r="H101" i="9"/>
  <c r="J101" i="9" s="1"/>
  <c r="J340" i="9" s="1"/>
  <c r="G101" i="9"/>
  <c r="G340" i="9" s="1"/>
  <c r="F101" i="9"/>
  <c r="F340" i="9" s="1"/>
  <c r="E350" i="8"/>
  <c r="E349" i="8"/>
  <c r="E348" i="8"/>
  <c r="E347" i="8"/>
  <c r="E345" i="8"/>
  <c r="E343" i="8"/>
  <c r="E342" i="8"/>
  <c r="E341" i="8"/>
  <c r="E340" i="8"/>
  <c r="K339" i="8"/>
  <c r="F339" i="8"/>
  <c r="E339" i="8"/>
  <c r="N363" i="9" l="1"/>
  <c r="N124" i="9" s="1"/>
  <c r="N364" i="9"/>
  <c r="N125" i="9" s="1"/>
  <c r="N368" i="9"/>
  <c r="N129" i="9" s="1"/>
  <c r="N365" i="9"/>
  <c r="N126" i="9" s="1"/>
  <c r="N366" i="9"/>
  <c r="N127" i="9" s="1"/>
  <c r="N367" i="9"/>
  <c r="N128" i="9" s="1"/>
  <c r="N299" i="9"/>
  <c r="N60" i="9" s="1"/>
  <c r="N314" i="9"/>
  <c r="N75" i="9" s="1"/>
  <c r="H339" i="9"/>
  <c r="N260" i="9"/>
  <c r="N21" i="9" s="1"/>
  <c r="H341" i="9"/>
  <c r="N324" i="9"/>
  <c r="N85" i="9" s="1"/>
  <c r="K339" i="9"/>
  <c r="H340" i="9"/>
  <c r="N394" i="9"/>
  <c r="N416" i="9"/>
  <c r="N177" i="9" s="1"/>
  <c r="N404" i="9"/>
  <c r="N165" i="9" s="1"/>
  <c r="N424" i="9"/>
  <c r="N185" i="9" s="1"/>
  <c r="N267" i="9"/>
  <c r="N28" i="9" s="1"/>
  <c r="K338" i="9"/>
  <c r="K341" i="9"/>
  <c r="H346" i="9"/>
  <c r="H347" i="9"/>
  <c r="H348" i="9"/>
  <c r="H349" i="9"/>
  <c r="L101" i="9"/>
  <c r="L340" i="9" s="1"/>
  <c r="K340" i="9"/>
  <c r="M103" i="9"/>
  <c r="M342" i="9" s="1"/>
  <c r="K342" i="9"/>
  <c r="M110" i="9"/>
  <c r="M349" i="9" s="1"/>
  <c r="K349" i="9"/>
  <c r="K346" i="9"/>
  <c r="K347" i="9"/>
  <c r="K348" i="9"/>
  <c r="N425" i="9"/>
  <c r="N186" i="9" s="1"/>
  <c r="N395" i="9"/>
  <c r="J99" i="9"/>
  <c r="J338" i="9" s="1"/>
  <c r="H338" i="9"/>
  <c r="J103" i="9"/>
  <c r="J342" i="9" s="1"/>
  <c r="H342" i="9"/>
  <c r="N323" i="9"/>
  <c r="N84" i="9" s="1"/>
  <c r="N452" i="9"/>
  <c r="N213" i="9" s="1"/>
  <c r="N325" i="9"/>
  <c r="N86" i="9" s="1"/>
  <c r="N350" i="9"/>
  <c r="N111" i="9" s="1"/>
  <c r="N362" i="9"/>
  <c r="N123" i="9" s="1"/>
  <c r="N393" i="9"/>
  <c r="N423" i="9"/>
  <c r="N184" i="9" s="1"/>
  <c r="J339" i="8"/>
  <c r="M339" i="8"/>
  <c r="H339" i="8"/>
  <c r="I109" i="9"/>
  <c r="I348" i="9" s="1"/>
  <c r="I101" i="9"/>
  <c r="I340" i="9" s="1"/>
  <c r="M107" i="9"/>
  <c r="M346" i="9" s="1"/>
  <c r="M100" i="9"/>
  <c r="M339" i="9" s="1"/>
  <c r="I99" i="9"/>
  <c r="I338" i="9" s="1"/>
  <c r="I107" i="9"/>
  <c r="I346" i="9" s="1"/>
  <c r="I100" i="9"/>
  <c r="I339" i="9" s="1"/>
  <c r="M109" i="9"/>
  <c r="M348" i="9" s="1"/>
  <c r="L108" i="9"/>
  <c r="L347" i="9" s="1"/>
  <c r="L110" i="9"/>
  <c r="L349" i="9" s="1"/>
  <c r="I108" i="9"/>
  <c r="I347" i="9" s="1"/>
  <c r="I110" i="9"/>
  <c r="I349" i="9" s="1"/>
  <c r="M101" i="9"/>
  <c r="M340" i="9" s="1"/>
  <c r="L102" i="9"/>
  <c r="L341" i="9" s="1"/>
  <c r="I102" i="9"/>
  <c r="I341" i="9" s="1"/>
  <c r="L103" i="9"/>
  <c r="L342" i="9" s="1"/>
  <c r="I103" i="9"/>
  <c r="I342" i="9" s="1"/>
  <c r="L99" i="9"/>
  <c r="L338" i="9" s="1"/>
  <c r="K340" i="8"/>
  <c r="H340" i="8"/>
  <c r="G348" i="8"/>
  <c r="F348" i="8"/>
  <c r="G347" i="8"/>
  <c r="F347" i="8"/>
  <c r="F345" i="8"/>
  <c r="G349" i="8"/>
  <c r="F349" i="8"/>
  <c r="N155" i="9" l="1"/>
  <c r="P143" i="9"/>
  <c r="N156" i="9"/>
  <c r="P144" i="9"/>
  <c r="N154" i="9"/>
  <c r="P142" i="9"/>
  <c r="P132" i="9"/>
  <c r="P131" i="9"/>
  <c r="P130" i="9"/>
  <c r="N339" i="9"/>
  <c r="N100" i="9" s="1"/>
  <c r="N347" i="9"/>
  <c r="N342" i="9"/>
  <c r="N103" i="9" s="1"/>
  <c r="N338" i="9"/>
  <c r="N99" i="9" s="1"/>
  <c r="N348" i="9"/>
  <c r="N341" i="9"/>
  <c r="N102" i="9" s="1"/>
  <c r="N349" i="9"/>
  <c r="N346" i="9"/>
  <c r="N340" i="9"/>
  <c r="N101" i="9" s="1"/>
  <c r="N339" i="8"/>
  <c r="N100" i="8" s="1"/>
  <c r="M349" i="8"/>
  <c r="K349" i="8"/>
  <c r="J349" i="8"/>
  <c r="H349" i="8"/>
  <c r="J348" i="8"/>
  <c r="H348" i="8"/>
  <c r="M348" i="8"/>
  <c r="K348" i="8"/>
  <c r="I347" i="8"/>
  <c r="H347" i="8"/>
  <c r="M347" i="8"/>
  <c r="K347" i="8"/>
  <c r="I340" i="8"/>
  <c r="F340" i="8"/>
  <c r="G340" i="8"/>
  <c r="L340" i="8"/>
  <c r="J347" i="8"/>
  <c r="L348" i="8"/>
  <c r="I348" i="8"/>
  <c r="L347" i="8"/>
  <c r="L349" i="8"/>
  <c r="I349" i="8"/>
  <c r="N108" i="9" l="1"/>
  <c r="P108" i="9" s="1"/>
  <c r="N110" i="9"/>
  <c r="P110" i="9" s="1"/>
  <c r="N109" i="9"/>
  <c r="P109" i="9" s="1"/>
  <c r="N107" i="9"/>
  <c r="P107" i="9" s="1"/>
  <c r="N348" i="8"/>
  <c r="N109" i="8" s="1"/>
  <c r="P109" i="8" s="1"/>
  <c r="N347" i="8"/>
  <c r="N349" i="8"/>
  <c r="N110" i="8" s="1"/>
  <c r="M340" i="8"/>
  <c r="J340" i="8"/>
  <c r="N340" i="8" l="1"/>
  <c r="N101" i="8" s="1"/>
  <c r="P101" i="8" s="1"/>
  <c r="N108" i="8"/>
  <c r="P108" i="8" s="1"/>
  <c r="L345" i="8"/>
  <c r="K345" i="8"/>
  <c r="I345" i="8"/>
  <c r="H345" i="8"/>
  <c r="J345" i="8"/>
  <c r="M345" i="8" l="1"/>
  <c r="G345" i="8"/>
  <c r="F350" i="8"/>
  <c r="G350" i="8"/>
  <c r="G343" i="8"/>
  <c r="F343" i="8"/>
  <c r="G342" i="8"/>
  <c r="F342" i="8"/>
  <c r="G341" i="8"/>
  <c r="F341" i="8"/>
  <c r="P100" i="8"/>
  <c r="N345" i="8" l="1"/>
  <c r="J350" i="8"/>
  <c r="H350" i="8"/>
  <c r="L350" i="8"/>
  <c r="K350" i="8"/>
  <c r="I350" i="8"/>
  <c r="J343" i="8"/>
  <c r="H343" i="8"/>
  <c r="L343" i="8"/>
  <c r="K343" i="8"/>
  <c r="M342" i="8"/>
  <c r="K342" i="8"/>
  <c r="I342" i="8"/>
  <c r="H342" i="8"/>
  <c r="J341" i="8"/>
  <c r="H341" i="8"/>
  <c r="M341" i="8"/>
  <c r="K341" i="8"/>
  <c r="M350" i="8"/>
  <c r="M343" i="8"/>
  <c r="I343" i="8"/>
  <c r="J342" i="8"/>
  <c r="L342" i="8"/>
  <c r="L341" i="8"/>
  <c r="I341" i="8"/>
  <c r="M283" i="9"/>
  <c r="L283" i="9"/>
  <c r="K283" i="9"/>
  <c r="J283" i="9"/>
  <c r="I283" i="9"/>
  <c r="H283" i="9"/>
  <c r="G283" i="9"/>
  <c r="F283" i="9"/>
  <c r="E283" i="9"/>
  <c r="M252" i="9"/>
  <c r="L252" i="9"/>
  <c r="K252" i="9"/>
  <c r="J252" i="9"/>
  <c r="I252" i="9"/>
  <c r="H252" i="9"/>
  <c r="G252" i="9"/>
  <c r="F252" i="9"/>
  <c r="E252" i="9"/>
  <c r="M221" i="9"/>
  <c r="M460" i="9" s="1"/>
  <c r="L221" i="9"/>
  <c r="L460" i="9" s="1"/>
  <c r="J221" i="9"/>
  <c r="J460" i="9" s="1"/>
  <c r="I221" i="9"/>
  <c r="I460" i="9" s="1"/>
  <c r="G221" i="9"/>
  <c r="G460" i="9" s="1"/>
  <c r="F221" i="9"/>
  <c r="F460" i="9" s="1"/>
  <c r="M220" i="9"/>
  <c r="M459" i="9" s="1"/>
  <c r="L220" i="9"/>
  <c r="L459" i="9" s="1"/>
  <c r="J220" i="9"/>
  <c r="J459" i="9" s="1"/>
  <c r="I220" i="9"/>
  <c r="I459" i="9" s="1"/>
  <c r="G220" i="9"/>
  <c r="G459" i="9" s="1"/>
  <c r="F220" i="9"/>
  <c r="F459" i="9" s="1"/>
  <c r="M219" i="9"/>
  <c r="M458" i="9" s="1"/>
  <c r="L219" i="9"/>
  <c r="L458" i="9" s="1"/>
  <c r="J219" i="9"/>
  <c r="J458" i="9" s="1"/>
  <c r="I219" i="9"/>
  <c r="I458" i="9" s="1"/>
  <c r="G219" i="9"/>
  <c r="G458" i="9" s="1"/>
  <c r="F219" i="9"/>
  <c r="F458" i="9" s="1"/>
  <c r="M218" i="9"/>
  <c r="M457" i="9" s="1"/>
  <c r="L218" i="9"/>
  <c r="L457" i="9" s="1"/>
  <c r="J218" i="9"/>
  <c r="J457" i="9" s="1"/>
  <c r="I218" i="9"/>
  <c r="I457" i="9" s="1"/>
  <c r="G218" i="9"/>
  <c r="G457" i="9" s="1"/>
  <c r="F218" i="9"/>
  <c r="F457" i="9" s="1"/>
  <c r="M217" i="9"/>
  <c r="M456" i="9" s="1"/>
  <c r="L217" i="9"/>
  <c r="L456" i="9" s="1"/>
  <c r="J217" i="9"/>
  <c r="J456" i="9" s="1"/>
  <c r="I217" i="9"/>
  <c r="I456" i="9" s="1"/>
  <c r="G217" i="9"/>
  <c r="G456" i="9" s="1"/>
  <c r="F217" i="9"/>
  <c r="F456" i="9" s="1"/>
  <c r="M216" i="9"/>
  <c r="M455" i="9" s="1"/>
  <c r="L216" i="9"/>
  <c r="L455" i="9" s="1"/>
  <c r="J216" i="9"/>
  <c r="J455" i="9" s="1"/>
  <c r="I216" i="9"/>
  <c r="I455" i="9" s="1"/>
  <c r="G216" i="9"/>
  <c r="G455" i="9" s="1"/>
  <c r="F216" i="9"/>
  <c r="F455" i="9" s="1"/>
  <c r="M214" i="9"/>
  <c r="M453" i="9" s="1"/>
  <c r="L214" i="9"/>
  <c r="L453" i="9" s="1"/>
  <c r="J214" i="9"/>
  <c r="J453" i="9" s="1"/>
  <c r="I214" i="9"/>
  <c r="I453" i="9" s="1"/>
  <c r="G214" i="9"/>
  <c r="G453" i="9" s="1"/>
  <c r="F214" i="9"/>
  <c r="F453" i="9" s="1"/>
  <c r="P213" i="9"/>
  <c r="K212" i="9"/>
  <c r="K451" i="9" s="1"/>
  <c r="H212" i="9"/>
  <c r="H451" i="9" s="1"/>
  <c r="G212" i="9"/>
  <c r="G451" i="9" s="1"/>
  <c r="F212" i="9"/>
  <c r="F451" i="9" s="1"/>
  <c r="K211" i="9"/>
  <c r="H211" i="9"/>
  <c r="H450" i="9" s="1"/>
  <c r="G211" i="9"/>
  <c r="G450" i="9" s="1"/>
  <c r="F211" i="9"/>
  <c r="F450" i="9" s="1"/>
  <c r="K210" i="9"/>
  <c r="K449" i="9" s="1"/>
  <c r="H210" i="9"/>
  <c r="H449" i="9" s="1"/>
  <c r="G210" i="9"/>
  <c r="G449" i="9" s="1"/>
  <c r="F210" i="9"/>
  <c r="F449" i="9" s="1"/>
  <c r="K209" i="9"/>
  <c r="K448" i="9" s="1"/>
  <c r="H209" i="9"/>
  <c r="H448" i="9" s="1"/>
  <c r="G209" i="9"/>
  <c r="G448" i="9" s="1"/>
  <c r="F209" i="9"/>
  <c r="F448" i="9" s="1"/>
  <c r="K207" i="9"/>
  <c r="K446" i="9" s="1"/>
  <c r="H207" i="9"/>
  <c r="H446" i="9" s="1"/>
  <c r="G207" i="9"/>
  <c r="G446" i="9" s="1"/>
  <c r="F207" i="9"/>
  <c r="F446" i="9" s="1"/>
  <c r="K206" i="9"/>
  <c r="K445" i="9" s="1"/>
  <c r="H206" i="9"/>
  <c r="H445" i="9" s="1"/>
  <c r="G206" i="9"/>
  <c r="G445" i="9" s="1"/>
  <c r="F206" i="9"/>
  <c r="F445" i="9" s="1"/>
  <c r="K205" i="9"/>
  <c r="K444" i="9" s="1"/>
  <c r="H205" i="9"/>
  <c r="H444" i="9" s="1"/>
  <c r="G205" i="9"/>
  <c r="G444" i="9" s="1"/>
  <c r="F205" i="9"/>
  <c r="F444" i="9" s="1"/>
  <c r="K204" i="9"/>
  <c r="K443" i="9" s="1"/>
  <c r="H204" i="9"/>
  <c r="H443" i="9" s="1"/>
  <c r="G204" i="9"/>
  <c r="G443" i="9" s="1"/>
  <c r="F204" i="9"/>
  <c r="F443" i="9" s="1"/>
  <c r="K203" i="9"/>
  <c r="K442" i="9" s="1"/>
  <c r="H203" i="9"/>
  <c r="H442" i="9" s="1"/>
  <c r="G203" i="9"/>
  <c r="G442" i="9" s="1"/>
  <c r="F203" i="9"/>
  <c r="F442" i="9" s="1"/>
  <c r="K201" i="9"/>
  <c r="K440" i="9" s="1"/>
  <c r="H201" i="9"/>
  <c r="G201" i="9"/>
  <c r="G440" i="9" s="1"/>
  <c r="F201" i="9"/>
  <c r="F440" i="9" s="1"/>
  <c r="K200" i="9"/>
  <c r="H200" i="9"/>
  <c r="H439" i="9" s="1"/>
  <c r="G200" i="9"/>
  <c r="G439" i="9" s="1"/>
  <c r="F200" i="9"/>
  <c r="F439" i="9" s="1"/>
  <c r="K199" i="9"/>
  <c r="H199" i="9"/>
  <c r="H438" i="9" s="1"/>
  <c r="G199" i="9"/>
  <c r="G438" i="9" s="1"/>
  <c r="F199" i="9"/>
  <c r="F438" i="9" s="1"/>
  <c r="K198" i="9"/>
  <c r="K437" i="9" s="1"/>
  <c r="H198" i="9"/>
  <c r="H437" i="9" s="1"/>
  <c r="G198" i="9"/>
  <c r="G437" i="9" s="1"/>
  <c r="F198" i="9"/>
  <c r="F437" i="9" s="1"/>
  <c r="K197" i="9"/>
  <c r="K436" i="9" s="1"/>
  <c r="H197" i="9"/>
  <c r="G197" i="9"/>
  <c r="G436" i="9" s="1"/>
  <c r="F197" i="9"/>
  <c r="F436" i="9" s="1"/>
  <c r="K196" i="9"/>
  <c r="K435" i="9" s="1"/>
  <c r="H196" i="9"/>
  <c r="G196" i="9"/>
  <c r="G435" i="9" s="1"/>
  <c r="F196" i="9"/>
  <c r="F435" i="9" s="1"/>
  <c r="K164" i="9"/>
  <c r="K403" i="9" s="1"/>
  <c r="H164" i="9"/>
  <c r="G164" i="9"/>
  <c r="G403" i="9" s="1"/>
  <c r="F164" i="9"/>
  <c r="F403" i="9" s="1"/>
  <c r="K163" i="9"/>
  <c r="H163" i="9"/>
  <c r="H402" i="9" s="1"/>
  <c r="G163" i="9"/>
  <c r="G402" i="9" s="1"/>
  <c r="F163" i="9"/>
  <c r="F402" i="9" s="1"/>
  <c r="K162" i="9"/>
  <c r="K401" i="9" s="1"/>
  <c r="H162" i="9"/>
  <c r="G162" i="9"/>
  <c r="G401" i="9" s="1"/>
  <c r="F162" i="9"/>
  <c r="F401" i="9" s="1"/>
  <c r="K161" i="9"/>
  <c r="K400" i="9" s="1"/>
  <c r="H161" i="9"/>
  <c r="H400" i="9" s="1"/>
  <c r="G161" i="9"/>
  <c r="G400" i="9" s="1"/>
  <c r="F161" i="9"/>
  <c r="F400" i="9" s="1"/>
  <c r="K160" i="9"/>
  <c r="K399" i="9" s="1"/>
  <c r="H160" i="9"/>
  <c r="G160" i="9"/>
  <c r="G399" i="9" s="1"/>
  <c r="F160" i="9"/>
  <c r="F399" i="9" s="1"/>
  <c r="K158" i="9"/>
  <c r="H158" i="9"/>
  <c r="H397" i="9" s="1"/>
  <c r="G158" i="9"/>
  <c r="G397" i="9" s="1"/>
  <c r="F158" i="9"/>
  <c r="F397" i="9" s="1"/>
  <c r="K105" i="9"/>
  <c r="K344" i="9" s="1"/>
  <c r="H105" i="9"/>
  <c r="G105" i="9"/>
  <c r="G344" i="9" s="1"/>
  <c r="F105" i="9"/>
  <c r="F344" i="9" s="1"/>
  <c r="K461" i="8"/>
  <c r="H461" i="8"/>
  <c r="E461" i="8"/>
  <c r="K460" i="8"/>
  <c r="H460" i="8"/>
  <c r="E460" i="8"/>
  <c r="K459" i="8"/>
  <c r="H459" i="8"/>
  <c r="E459" i="8"/>
  <c r="K458" i="8"/>
  <c r="H458" i="8"/>
  <c r="E458" i="8"/>
  <c r="K457" i="8"/>
  <c r="H457" i="8"/>
  <c r="E457" i="8"/>
  <c r="K456" i="8"/>
  <c r="H456" i="8"/>
  <c r="E456" i="8"/>
  <c r="K454" i="8"/>
  <c r="H454" i="8"/>
  <c r="E454" i="8"/>
  <c r="E452" i="8"/>
  <c r="E451" i="8"/>
  <c r="E450" i="8"/>
  <c r="E441" i="8"/>
  <c r="E440" i="8"/>
  <c r="E439" i="8"/>
  <c r="E438" i="8"/>
  <c r="E437" i="8"/>
  <c r="E436" i="8"/>
  <c r="M426" i="8"/>
  <c r="L426" i="8"/>
  <c r="K426" i="8"/>
  <c r="J426" i="8"/>
  <c r="I426" i="8"/>
  <c r="H426" i="8"/>
  <c r="G426" i="8"/>
  <c r="F426" i="8"/>
  <c r="E426" i="8"/>
  <c r="M425" i="8"/>
  <c r="L425" i="8"/>
  <c r="K425" i="8"/>
  <c r="J425" i="8"/>
  <c r="I425" i="8"/>
  <c r="H425" i="8"/>
  <c r="G425" i="8"/>
  <c r="F425" i="8"/>
  <c r="E425" i="8"/>
  <c r="M424" i="8"/>
  <c r="L424" i="8"/>
  <c r="K424" i="8"/>
  <c r="J424" i="8"/>
  <c r="I424" i="8"/>
  <c r="H424" i="8"/>
  <c r="G424" i="8"/>
  <c r="F424" i="8"/>
  <c r="E424" i="8"/>
  <c r="M417" i="8"/>
  <c r="L417" i="8"/>
  <c r="K417" i="8"/>
  <c r="J417" i="8"/>
  <c r="I417" i="8"/>
  <c r="H417" i="8"/>
  <c r="G417" i="8"/>
  <c r="F417" i="8"/>
  <c r="E417" i="8"/>
  <c r="M405" i="8"/>
  <c r="L405" i="8"/>
  <c r="K405" i="8"/>
  <c r="J405" i="8"/>
  <c r="I405" i="8"/>
  <c r="H405" i="8"/>
  <c r="G405" i="8"/>
  <c r="F405" i="8"/>
  <c r="E405" i="8"/>
  <c r="E404" i="8"/>
  <c r="E403" i="8"/>
  <c r="E402" i="8"/>
  <c r="E401" i="8"/>
  <c r="E400" i="8"/>
  <c r="E398" i="8"/>
  <c r="M396" i="8"/>
  <c r="L396" i="8"/>
  <c r="K396" i="8"/>
  <c r="J396" i="8"/>
  <c r="I396" i="8"/>
  <c r="H396" i="8"/>
  <c r="G396" i="8"/>
  <c r="F396" i="8"/>
  <c r="E396" i="8"/>
  <c r="M395" i="8"/>
  <c r="L395" i="8"/>
  <c r="K395" i="8"/>
  <c r="J395" i="8"/>
  <c r="I395" i="8"/>
  <c r="H395" i="8"/>
  <c r="G395" i="8"/>
  <c r="F395" i="8"/>
  <c r="E395" i="8"/>
  <c r="M394" i="8"/>
  <c r="L394" i="8"/>
  <c r="K394" i="8"/>
  <c r="J394" i="8"/>
  <c r="I394" i="8"/>
  <c r="H394" i="8"/>
  <c r="G394" i="8"/>
  <c r="F394" i="8"/>
  <c r="E394" i="8"/>
  <c r="M365" i="8"/>
  <c r="L365" i="8"/>
  <c r="K365" i="8"/>
  <c r="J365" i="8"/>
  <c r="I365" i="8"/>
  <c r="H365" i="8"/>
  <c r="G365" i="8"/>
  <c r="F365" i="8"/>
  <c r="E365" i="8"/>
  <c r="M364" i="8"/>
  <c r="L364" i="8"/>
  <c r="K364" i="8"/>
  <c r="J364" i="8"/>
  <c r="I364" i="8"/>
  <c r="H364" i="8"/>
  <c r="G364" i="8"/>
  <c r="F364" i="8"/>
  <c r="E364" i="8"/>
  <c r="M363" i="8"/>
  <c r="L363" i="8"/>
  <c r="K363" i="8"/>
  <c r="J363" i="8"/>
  <c r="I363" i="8"/>
  <c r="H363" i="8"/>
  <c r="G363" i="8"/>
  <c r="F363" i="8"/>
  <c r="E363" i="8"/>
  <c r="M351" i="8"/>
  <c r="L351" i="8"/>
  <c r="K351" i="8"/>
  <c r="J351" i="8"/>
  <c r="I351" i="8"/>
  <c r="H351" i="8"/>
  <c r="G351" i="8"/>
  <c r="F351" i="8"/>
  <c r="E351" i="8"/>
  <c r="M326" i="8"/>
  <c r="L326" i="8"/>
  <c r="K326" i="8"/>
  <c r="J326" i="8"/>
  <c r="I326" i="8"/>
  <c r="H326" i="8"/>
  <c r="G326" i="8"/>
  <c r="F326" i="8"/>
  <c r="E326" i="8"/>
  <c r="M325" i="8"/>
  <c r="L325" i="8"/>
  <c r="K325" i="8"/>
  <c r="J325" i="8"/>
  <c r="I325" i="8"/>
  <c r="H325" i="8"/>
  <c r="G325" i="8"/>
  <c r="F325" i="8"/>
  <c r="E325" i="8"/>
  <c r="M324" i="8"/>
  <c r="L324" i="8"/>
  <c r="K324" i="8"/>
  <c r="J324" i="8"/>
  <c r="I324" i="8"/>
  <c r="H324" i="8"/>
  <c r="G324" i="8"/>
  <c r="F324" i="8"/>
  <c r="E324" i="8"/>
  <c r="M315" i="8"/>
  <c r="L315" i="8"/>
  <c r="K315" i="8"/>
  <c r="J315" i="8"/>
  <c r="I315" i="8"/>
  <c r="H315" i="8"/>
  <c r="G315" i="8"/>
  <c r="F315" i="8"/>
  <c r="E315" i="8"/>
  <c r="M300" i="8"/>
  <c r="L300" i="8"/>
  <c r="K300" i="8"/>
  <c r="J300" i="8"/>
  <c r="I300" i="8"/>
  <c r="H300" i="8"/>
  <c r="G300" i="8"/>
  <c r="F300" i="8"/>
  <c r="E300" i="8"/>
  <c r="M284" i="8"/>
  <c r="L284" i="8"/>
  <c r="K284" i="8"/>
  <c r="J284" i="8"/>
  <c r="I284" i="8"/>
  <c r="H284" i="8"/>
  <c r="G284" i="8"/>
  <c r="F284" i="8"/>
  <c r="E284" i="8"/>
  <c r="M268" i="8"/>
  <c r="L268" i="8"/>
  <c r="K268" i="8"/>
  <c r="J268" i="8"/>
  <c r="I268" i="8"/>
  <c r="H268" i="8"/>
  <c r="G268" i="8"/>
  <c r="F268" i="8"/>
  <c r="E268" i="8"/>
  <c r="M261" i="8"/>
  <c r="L261" i="8"/>
  <c r="K261" i="8"/>
  <c r="J261" i="8"/>
  <c r="I261" i="8"/>
  <c r="H261" i="8"/>
  <c r="G261" i="8"/>
  <c r="F261" i="8"/>
  <c r="E261" i="8"/>
  <c r="F253" i="8"/>
  <c r="G253" i="8"/>
  <c r="H253" i="8"/>
  <c r="I253" i="8"/>
  <c r="J253" i="8"/>
  <c r="K253" i="8"/>
  <c r="L253" i="8"/>
  <c r="M253" i="8"/>
  <c r="E253" i="8"/>
  <c r="N106" i="8" l="1"/>
  <c r="P106" i="8" s="1"/>
  <c r="P105" i="8"/>
  <c r="N364" i="8"/>
  <c r="N125" i="8" s="1"/>
  <c r="N365" i="8"/>
  <c r="N126" i="8" s="1"/>
  <c r="J196" i="9"/>
  <c r="J435" i="9" s="1"/>
  <c r="H435" i="9"/>
  <c r="M158" i="9"/>
  <c r="M397" i="9" s="1"/>
  <c r="K397" i="9"/>
  <c r="N453" i="9"/>
  <c r="N214" i="9" s="1"/>
  <c r="P214" i="9" s="1"/>
  <c r="N456" i="9"/>
  <c r="N217" i="9" s="1"/>
  <c r="P217" i="9" s="1"/>
  <c r="N458" i="9"/>
  <c r="N219" i="9" s="1"/>
  <c r="P219" i="9" s="1"/>
  <c r="N460" i="9"/>
  <c r="N221" i="9" s="1"/>
  <c r="P221" i="9" s="1"/>
  <c r="I105" i="9"/>
  <c r="I344" i="9" s="1"/>
  <c r="H344" i="9"/>
  <c r="I160" i="9"/>
  <c r="I399" i="9" s="1"/>
  <c r="H399" i="9"/>
  <c r="I162" i="9"/>
  <c r="I401" i="9" s="1"/>
  <c r="H401" i="9"/>
  <c r="I164" i="9"/>
  <c r="I403" i="9" s="1"/>
  <c r="H403" i="9"/>
  <c r="I197" i="9"/>
  <c r="I436" i="9" s="1"/>
  <c r="H436" i="9"/>
  <c r="J201" i="9"/>
  <c r="J440" i="9" s="1"/>
  <c r="H440" i="9"/>
  <c r="J203" i="9"/>
  <c r="J442" i="9" s="1"/>
  <c r="J204" i="9"/>
  <c r="J443" i="9" s="1"/>
  <c r="J205" i="9"/>
  <c r="J444" i="9" s="1"/>
  <c r="J206" i="9"/>
  <c r="J445" i="9" s="1"/>
  <c r="J209" i="9"/>
  <c r="J448" i="9" s="1"/>
  <c r="M163" i="9"/>
  <c r="M402" i="9" s="1"/>
  <c r="K402" i="9"/>
  <c r="M199" i="9"/>
  <c r="M438" i="9" s="1"/>
  <c r="K438" i="9"/>
  <c r="L200" i="9"/>
  <c r="L439" i="9" s="1"/>
  <c r="K439" i="9"/>
  <c r="L206" i="9"/>
  <c r="L445" i="9" s="1"/>
  <c r="L209" i="9"/>
  <c r="L448" i="9" s="1"/>
  <c r="L211" i="9"/>
  <c r="L450" i="9" s="1"/>
  <c r="K450" i="9"/>
  <c r="N455" i="9"/>
  <c r="N216" i="9" s="1"/>
  <c r="P216" i="9" s="1"/>
  <c r="N457" i="9"/>
  <c r="N218" i="9" s="1"/>
  <c r="P218" i="9" s="1"/>
  <c r="N459" i="9"/>
  <c r="N220" i="9" s="1"/>
  <c r="P220" i="9" s="1"/>
  <c r="N343" i="8"/>
  <c r="N104" i="8" s="1"/>
  <c r="P104" i="8" s="1"/>
  <c r="N350" i="8"/>
  <c r="N111" i="8" s="1"/>
  <c r="N341" i="8"/>
  <c r="N342" i="8"/>
  <c r="M197" i="9"/>
  <c r="M436" i="9" s="1"/>
  <c r="L210" i="9"/>
  <c r="L449" i="9" s="1"/>
  <c r="M210" i="9"/>
  <c r="M449" i="9" s="1"/>
  <c r="L161" i="9"/>
  <c r="L400" i="9" s="1"/>
  <c r="M207" i="9"/>
  <c r="M446" i="9" s="1"/>
  <c r="I209" i="9"/>
  <c r="I448" i="9" s="1"/>
  <c r="L197" i="9"/>
  <c r="L436" i="9" s="1"/>
  <c r="M161" i="9"/>
  <c r="M400" i="9" s="1"/>
  <c r="I205" i="9"/>
  <c r="I444" i="9" s="1"/>
  <c r="L212" i="9"/>
  <c r="L451" i="9" s="1"/>
  <c r="P129" i="9"/>
  <c r="M209" i="9"/>
  <c r="M448" i="9" s="1"/>
  <c r="M212" i="9"/>
  <c r="M451" i="9" s="1"/>
  <c r="P99" i="9"/>
  <c r="P111" i="9"/>
  <c r="P165" i="9"/>
  <c r="P186" i="9"/>
  <c r="L201" i="9"/>
  <c r="L440" i="9" s="1"/>
  <c r="I206" i="9"/>
  <c r="I445" i="9" s="1"/>
  <c r="I211" i="9"/>
  <c r="I450" i="9" s="1"/>
  <c r="J197" i="9"/>
  <c r="J436" i="9" s="1"/>
  <c r="L199" i="9"/>
  <c r="L438" i="9" s="1"/>
  <c r="M201" i="9"/>
  <c r="M440" i="9" s="1"/>
  <c r="I204" i="9"/>
  <c r="I443" i="9" s="1"/>
  <c r="J211" i="9"/>
  <c r="J450" i="9" s="1"/>
  <c r="P184" i="9"/>
  <c r="L158" i="9"/>
  <c r="L397" i="9" s="1"/>
  <c r="J162" i="9"/>
  <c r="J401" i="9" s="1"/>
  <c r="L163" i="9"/>
  <c r="L402" i="9" s="1"/>
  <c r="J161" i="9"/>
  <c r="J400" i="9" s="1"/>
  <c r="I163" i="9"/>
  <c r="I402" i="9" s="1"/>
  <c r="J163" i="9"/>
  <c r="J402" i="9" s="1"/>
  <c r="P155" i="9"/>
  <c r="P128" i="9"/>
  <c r="P124" i="9"/>
  <c r="P126" i="9"/>
  <c r="P133" i="9"/>
  <c r="J105" i="9"/>
  <c r="J344" i="9" s="1"/>
  <c r="P84" i="9"/>
  <c r="P85" i="9"/>
  <c r="P86" i="9"/>
  <c r="P75" i="9"/>
  <c r="P60" i="9"/>
  <c r="P28" i="9"/>
  <c r="N417" i="8"/>
  <c r="N363" i="8"/>
  <c r="N124" i="8" s="1"/>
  <c r="N351" i="8"/>
  <c r="N112" i="8" s="1"/>
  <c r="N324" i="8"/>
  <c r="N426" i="8"/>
  <c r="N425" i="8"/>
  <c r="N424" i="8"/>
  <c r="N405" i="8"/>
  <c r="N396" i="8"/>
  <c r="P145" i="8" s="1"/>
  <c r="N395" i="8"/>
  <c r="P144" i="8" s="1"/>
  <c r="N394" i="8"/>
  <c r="N326" i="8"/>
  <c r="N325" i="8"/>
  <c r="N315" i="8"/>
  <c r="N300" i="8"/>
  <c r="N284" i="8"/>
  <c r="N268" i="8"/>
  <c r="N261" i="8"/>
  <c r="N22" i="8" s="1"/>
  <c r="N253" i="8"/>
  <c r="N14" i="8" s="1"/>
  <c r="P14" i="8" s="1"/>
  <c r="N252" i="9"/>
  <c r="N13" i="9" s="1"/>
  <c r="P13" i="9" s="1"/>
  <c r="M160" i="9"/>
  <c r="M399" i="9" s="1"/>
  <c r="I198" i="9"/>
  <c r="I437" i="9" s="1"/>
  <c r="L204" i="9"/>
  <c r="L443" i="9" s="1"/>
  <c r="M204" i="9"/>
  <c r="M443" i="9" s="1"/>
  <c r="M105" i="9"/>
  <c r="M344" i="9" s="1"/>
  <c r="L160" i="9"/>
  <c r="L399" i="9" s="1"/>
  <c r="M162" i="9"/>
  <c r="M401" i="9" s="1"/>
  <c r="J164" i="9"/>
  <c r="J403" i="9" s="1"/>
  <c r="M196" i="9"/>
  <c r="M435" i="9" s="1"/>
  <c r="J198" i="9"/>
  <c r="J437" i="9" s="1"/>
  <c r="I199" i="9"/>
  <c r="I438" i="9" s="1"/>
  <c r="I200" i="9"/>
  <c r="I439" i="9" s="1"/>
  <c r="M203" i="9"/>
  <c r="M442" i="9" s="1"/>
  <c r="J210" i="9"/>
  <c r="J449" i="9" s="1"/>
  <c r="I210" i="9"/>
  <c r="I449" i="9" s="1"/>
  <c r="P127" i="9"/>
  <c r="L105" i="9"/>
  <c r="L344" i="9" s="1"/>
  <c r="I158" i="9"/>
  <c r="I397" i="9" s="1"/>
  <c r="L162" i="9"/>
  <c r="L401" i="9" s="1"/>
  <c r="M164" i="9"/>
  <c r="M403" i="9" s="1"/>
  <c r="L196" i="9"/>
  <c r="L435" i="9" s="1"/>
  <c r="M198" i="9"/>
  <c r="M437" i="9" s="1"/>
  <c r="J199" i="9"/>
  <c r="J438" i="9" s="1"/>
  <c r="J200" i="9"/>
  <c r="J439" i="9" s="1"/>
  <c r="I201" i="9"/>
  <c r="I440" i="9" s="1"/>
  <c r="L203" i="9"/>
  <c r="L442" i="9" s="1"/>
  <c r="M205" i="9"/>
  <c r="M444" i="9" s="1"/>
  <c r="L205" i="9"/>
  <c r="L444" i="9" s="1"/>
  <c r="J207" i="9"/>
  <c r="J446" i="9" s="1"/>
  <c r="M211" i="9"/>
  <c r="M450" i="9" s="1"/>
  <c r="J212" i="9"/>
  <c r="J451" i="9" s="1"/>
  <c r="I212" i="9"/>
  <c r="I451" i="9" s="1"/>
  <c r="N283" i="9"/>
  <c r="P125" i="9"/>
  <c r="P156" i="9"/>
  <c r="P185" i="9"/>
  <c r="J158" i="9"/>
  <c r="J397" i="9" s="1"/>
  <c r="J160" i="9"/>
  <c r="J399" i="9" s="1"/>
  <c r="I161" i="9"/>
  <c r="I400" i="9" s="1"/>
  <c r="L164" i="9"/>
  <c r="L403" i="9" s="1"/>
  <c r="I196" i="9"/>
  <c r="I435" i="9" s="1"/>
  <c r="L198" i="9"/>
  <c r="L437" i="9" s="1"/>
  <c r="M200" i="9"/>
  <c r="M439" i="9" s="1"/>
  <c r="I207" i="9"/>
  <c r="I446" i="9" s="1"/>
  <c r="P21" i="9"/>
  <c r="P123" i="9"/>
  <c r="P154" i="9"/>
  <c r="P177" i="9"/>
  <c r="I203" i="9"/>
  <c r="I442" i="9" s="1"/>
  <c r="M206" i="9"/>
  <c r="M445" i="9" s="1"/>
  <c r="L207" i="9"/>
  <c r="L446" i="9" s="1"/>
  <c r="N155" i="8" l="1"/>
  <c r="P155" i="8" s="1"/>
  <c r="P143" i="8"/>
  <c r="P131" i="8"/>
  <c r="P132" i="8"/>
  <c r="P134" i="8"/>
  <c r="P133" i="8"/>
  <c r="N448" i="9"/>
  <c r="N435" i="9"/>
  <c r="N196" i="9" s="1"/>
  <c r="P196" i="9" s="1"/>
  <c r="N402" i="9"/>
  <c r="N163" i="9" s="1"/>
  <c r="P163" i="9" s="1"/>
  <c r="N442" i="9"/>
  <c r="N438" i="9"/>
  <c r="N199" i="9" s="1"/>
  <c r="P199" i="9" s="1"/>
  <c r="N445" i="9"/>
  <c r="N206" i="9" s="1"/>
  <c r="N403" i="9"/>
  <c r="N164" i="9" s="1"/>
  <c r="P164" i="9" s="1"/>
  <c r="N450" i="9"/>
  <c r="N211" i="9" s="1"/>
  <c r="P211" i="9" s="1"/>
  <c r="N397" i="9"/>
  <c r="N158" i="9" s="1"/>
  <c r="P158" i="9" s="1"/>
  <c r="N449" i="9"/>
  <c r="N210" i="9" s="1"/>
  <c r="P210" i="9" s="1"/>
  <c r="N399" i="9"/>
  <c r="N446" i="9"/>
  <c r="N207" i="9" s="1"/>
  <c r="N451" i="9"/>
  <c r="N212" i="9" s="1"/>
  <c r="P212" i="9" s="1"/>
  <c r="N440" i="9"/>
  <c r="N437" i="9"/>
  <c r="N198" i="9" s="1"/>
  <c r="P198" i="9" s="1"/>
  <c r="N400" i="9"/>
  <c r="N161" i="9" s="1"/>
  <c r="P161" i="9" s="1"/>
  <c r="N439" i="9"/>
  <c r="N200" i="9" s="1"/>
  <c r="P200" i="9" s="1"/>
  <c r="N444" i="9"/>
  <c r="N436" i="9"/>
  <c r="N197" i="9" s="1"/>
  <c r="P197" i="9" s="1"/>
  <c r="N401" i="9"/>
  <c r="N162" i="9" s="1"/>
  <c r="P162" i="9" s="1"/>
  <c r="N344" i="9"/>
  <c r="N105" i="9" s="1"/>
  <c r="N103" i="8"/>
  <c r="P103" i="8" s="1"/>
  <c r="N102" i="8"/>
  <c r="P102" i="8" s="1"/>
  <c r="N44" i="9"/>
  <c r="P44" i="9" s="1"/>
  <c r="N187" i="8"/>
  <c r="P187" i="8" s="1"/>
  <c r="N186" i="8"/>
  <c r="P186" i="8" s="1"/>
  <c r="N185" i="8"/>
  <c r="P185" i="8" s="1"/>
  <c r="N178" i="8"/>
  <c r="P178" i="8" s="1"/>
  <c r="N166" i="8"/>
  <c r="P166" i="8" s="1"/>
  <c r="N157" i="8"/>
  <c r="P157" i="8" s="1"/>
  <c r="N156" i="8"/>
  <c r="P156" i="8" s="1"/>
  <c r="N87" i="8"/>
  <c r="P87" i="8" s="1"/>
  <c r="N86" i="8"/>
  <c r="P86" i="8" s="1"/>
  <c r="N85" i="8"/>
  <c r="P85" i="8" s="1"/>
  <c r="N76" i="8"/>
  <c r="P76" i="8" s="1"/>
  <c r="N61" i="8"/>
  <c r="P61" i="8" s="1"/>
  <c r="N45" i="8"/>
  <c r="P45" i="8" s="1"/>
  <c r="N29" i="8"/>
  <c r="P29" i="8" s="1"/>
  <c r="P22" i="8"/>
  <c r="P127" i="8"/>
  <c r="P130" i="8"/>
  <c r="P128" i="8"/>
  <c r="P112" i="8"/>
  <c r="P125" i="8"/>
  <c r="P129" i="8"/>
  <c r="P124" i="8"/>
  <c r="P126" i="8"/>
  <c r="P101" i="9"/>
  <c r="P103" i="9"/>
  <c r="P205" i="9" l="1"/>
  <c r="N205" i="9"/>
  <c r="N203" i="9"/>
  <c r="P203" i="9" s="1"/>
  <c r="P209" i="9"/>
  <c r="N209" i="9"/>
  <c r="P207" i="9"/>
  <c r="P208" i="9"/>
  <c r="N201" i="9"/>
  <c r="P201" i="9" s="1"/>
  <c r="P202" i="9"/>
  <c r="N160" i="9"/>
  <c r="P160" i="9" s="1"/>
  <c r="P159" i="9"/>
  <c r="P105" i="9"/>
  <c r="P104" i="9"/>
  <c r="P206" i="9"/>
  <c r="N443" i="9"/>
  <c r="P100" i="9"/>
  <c r="P102" i="9"/>
  <c r="N204" i="9" l="1"/>
  <c r="P204" i="9" s="1"/>
  <c r="P222" i="9" s="1"/>
  <c r="M453" i="8"/>
  <c r="L453" i="8"/>
  <c r="J453" i="8"/>
  <c r="I453" i="8"/>
  <c r="G453" i="8"/>
  <c r="F453" i="8"/>
  <c r="N453" i="8" l="1"/>
  <c r="N214" i="8" s="1"/>
  <c r="P214" i="8" s="1"/>
  <c r="K400" i="8"/>
  <c r="K401" i="8"/>
  <c r="K402" i="8"/>
  <c r="K403" i="8"/>
  <c r="K404" i="8"/>
  <c r="K437" i="8"/>
  <c r="K438" i="8"/>
  <c r="K439" i="8"/>
  <c r="K440" i="8"/>
  <c r="K441" i="8"/>
  <c r="K450" i="8"/>
  <c r="K452" i="8"/>
  <c r="H436" i="8"/>
  <c r="J436" i="8"/>
  <c r="K451" i="8" l="1"/>
  <c r="L451" i="8"/>
  <c r="P110" i="8"/>
  <c r="L436" i="8"/>
  <c r="K436" i="8"/>
  <c r="L398" i="8"/>
  <c r="K398" i="8"/>
  <c r="M436" i="8"/>
  <c r="M398" i="8"/>
  <c r="L452" i="8"/>
  <c r="M454" i="8"/>
  <c r="G451" i="8"/>
  <c r="F451" i="8"/>
  <c r="F450" i="8"/>
  <c r="G450" i="8"/>
  <c r="G439" i="8"/>
  <c r="F439" i="8"/>
  <c r="G438" i="8"/>
  <c r="F438" i="8"/>
  <c r="F437" i="8"/>
  <c r="M437" i="8"/>
  <c r="M438" i="8"/>
  <c r="M439" i="8"/>
  <c r="L440" i="8"/>
  <c r="M441" i="8"/>
  <c r="L450" i="8"/>
  <c r="M451" i="8"/>
  <c r="H452" i="8"/>
  <c r="M400" i="8"/>
  <c r="L401" i="8"/>
  <c r="M402" i="8"/>
  <c r="M403" i="8"/>
  <c r="M404" i="8"/>
  <c r="J451" i="8" l="1"/>
  <c r="H451" i="8"/>
  <c r="J450" i="8"/>
  <c r="H450" i="8"/>
  <c r="J439" i="8"/>
  <c r="H439" i="8"/>
  <c r="J438" i="8"/>
  <c r="H438" i="8"/>
  <c r="I450" i="8"/>
  <c r="L441" i="8"/>
  <c r="L404" i="8"/>
  <c r="I451" i="8"/>
  <c r="L438" i="8"/>
  <c r="L437" i="8"/>
  <c r="L454" i="8"/>
  <c r="M452" i="8"/>
  <c r="L403" i="8"/>
  <c r="M450" i="8"/>
  <c r="M440" i="8"/>
  <c r="L402" i="8"/>
  <c r="I438" i="8"/>
  <c r="L400" i="8"/>
  <c r="L439" i="8"/>
  <c r="I439" i="8"/>
  <c r="M401" i="8"/>
  <c r="M461" i="8"/>
  <c r="L461" i="8"/>
  <c r="M460" i="8"/>
  <c r="L460" i="8"/>
  <c r="M459" i="8"/>
  <c r="L459" i="8"/>
  <c r="M458" i="8"/>
  <c r="L458" i="8"/>
  <c r="M457" i="8"/>
  <c r="L457" i="8"/>
  <c r="M456" i="8"/>
  <c r="L456" i="8"/>
  <c r="N450" i="8" l="1"/>
  <c r="N446" i="8"/>
  <c r="N207" i="8" s="1"/>
  <c r="N439" i="8"/>
  <c r="N445" i="8"/>
  <c r="N206" i="8" s="1"/>
  <c r="N438" i="8"/>
  <c r="N451" i="8"/>
  <c r="F398" i="8"/>
  <c r="G398" i="8"/>
  <c r="F400" i="8"/>
  <c r="G400" i="8"/>
  <c r="F401" i="8"/>
  <c r="G401" i="8"/>
  <c r="F402" i="8"/>
  <c r="G402" i="8"/>
  <c r="F403" i="8"/>
  <c r="G403" i="8"/>
  <c r="F404" i="8"/>
  <c r="G404" i="8"/>
  <c r="F436" i="8"/>
  <c r="G436" i="8"/>
  <c r="I436" i="8"/>
  <c r="G437" i="8"/>
  <c r="F440" i="8"/>
  <c r="G440" i="8"/>
  <c r="F441" i="8"/>
  <c r="G441" i="8"/>
  <c r="F452" i="8"/>
  <c r="G452" i="8"/>
  <c r="J452" i="8"/>
  <c r="F454" i="8"/>
  <c r="G454" i="8"/>
  <c r="I454" i="8"/>
  <c r="J454" i="8"/>
  <c r="F456" i="8"/>
  <c r="G456" i="8"/>
  <c r="I456" i="8"/>
  <c r="J456" i="8"/>
  <c r="F457" i="8"/>
  <c r="G457" i="8"/>
  <c r="I457" i="8"/>
  <c r="J457" i="8"/>
  <c r="F458" i="8"/>
  <c r="G458" i="8"/>
  <c r="I458" i="8"/>
  <c r="J458" i="8"/>
  <c r="F459" i="8"/>
  <c r="G459" i="8"/>
  <c r="I459" i="8"/>
  <c r="J459" i="8"/>
  <c r="F460" i="8"/>
  <c r="G460" i="8"/>
  <c r="I460" i="8"/>
  <c r="J460" i="8"/>
  <c r="F461" i="8"/>
  <c r="G461" i="8"/>
  <c r="I461" i="8"/>
  <c r="J461" i="8"/>
  <c r="N212" i="8" l="1"/>
  <c r="P212" i="8" s="1"/>
  <c r="N211" i="8"/>
  <c r="P211" i="8" s="1"/>
  <c r="P207" i="8"/>
  <c r="P206" i="8"/>
  <c r="N200" i="8"/>
  <c r="P200" i="8" s="1"/>
  <c r="N199" i="8"/>
  <c r="P199" i="8" s="1"/>
  <c r="N461" i="8"/>
  <c r="N459" i="8"/>
  <c r="N457" i="8"/>
  <c r="N456" i="8"/>
  <c r="N460" i="8"/>
  <c r="N458" i="8"/>
  <c r="N454" i="8"/>
  <c r="N215" i="8" s="1"/>
  <c r="I441" i="8"/>
  <c r="H441" i="8"/>
  <c r="J440" i="8"/>
  <c r="H440" i="8"/>
  <c r="I437" i="8"/>
  <c r="H437" i="8"/>
  <c r="N436" i="8"/>
  <c r="J403" i="8"/>
  <c r="H403" i="8"/>
  <c r="I402" i="8"/>
  <c r="H402" i="8"/>
  <c r="J401" i="8"/>
  <c r="H401" i="8"/>
  <c r="I400" i="8"/>
  <c r="H400" i="8"/>
  <c r="J398" i="8"/>
  <c r="H398" i="8"/>
  <c r="I404" i="8"/>
  <c r="H404" i="8"/>
  <c r="I440" i="8"/>
  <c r="J437" i="8"/>
  <c r="I401" i="8"/>
  <c r="I452" i="8"/>
  <c r="N452" i="8" s="1"/>
  <c r="N213" i="8" s="1"/>
  <c r="I403" i="8"/>
  <c r="J402" i="8"/>
  <c r="I398" i="8"/>
  <c r="J441" i="8"/>
  <c r="J404" i="8"/>
  <c r="J400" i="8"/>
  <c r="N400" i="8" l="1"/>
  <c r="N197" i="8"/>
  <c r="P197" i="8" s="1"/>
  <c r="N222" i="8"/>
  <c r="P222" i="8" s="1"/>
  <c r="N221" i="8"/>
  <c r="P221" i="8" s="1"/>
  <c r="N220" i="8"/>
  <c r="P220" i="8" s="1"/>
  <c r="N219" i="8"/>
  <c r="P219" i="8" s="1"/>
  <c r="N218" i="8"/>
  <c r="P218" i="8" s="1"/>
  <c r="N217" i="8"/>
  <c r="P217" i="8" s="1"/>
  <c r="P213" i="8"/>
  <c r="P215" i="8"/>
  <c r="N401" i="8"/>
  <c r="N440" i="8"/>
  <c r="N443" i="8"/>
  <c r="N204" i="8" s="1"/>
  <c r="N398" i="8"/>
  <c r="N402" i="8"/>
  <c r="N447" i="8"/>
  <c r="N403" i="8"/>
  <c r="N444" i="8"/>
  <c r="N205" i="8" s="1"/>
  <c r="N441" i="8"/>
  <c r="P203" i="8" s="1"/>
  <c r="N437" i="8"/>
  <c r="N449" i="8"/>
  <c r="N210" i="8" s="1"/>
  <c r="P111" i="8"/>
  <c r="N404" i="8"/>
  <c r="P209" i="8" l="1"/>
  <c r="N208" i="8"/>
  <c r="N161" i="8"/>
  <c r="P161" i="8" s="1"/>
  <c r="P160" i="8"/>
  <c r="P210" i="8"/>
  <c r="P208" i="8"/>
  <c r="P205" i="8"/>
  <c r="P204" i="8"/>
  <c r="N202" i="8"/>
  <c r="P202" i="8" s="1"/>
  <c r="N201" i="8"/>
  <c r="P201" i="8" s="1"/>
  <c r="N198" i="8"/>
  <c r="P198" i="8" s="1"/>
  <c r="N165" i="8"/>
  <c r="P165" i="8" s="1"/>
  <c r="N164" i="8"/>
  <c r="P164" i="8" s="1"/>
  <c r="N163" i="8"/>
  <c r="P163" i="8" s="1"/>
  <c r="N162" i="8"/>
  <c r="P162" i="8" s="1"/>
  <c r="N159" i="8"/>
  <c r="P159" i="8" s="1"/>
  <c r="P223" i="8" l="1"/>
</calcChain>
</file>

<file path=xl/sharedStrings.xml><?xml version="1.0" encoding="utf-8"?>
<sst xmlns="http://schemas.openxmlformats.org/spreadsheetml/2006/main" count="1893" uniqueCount="297">
  <si>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</si>
  <si>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</si>
  <si>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</si>
  <si>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</si>
  <si>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</si>
  <si>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</si>
  <si>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</si>
  <si>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</si>
  <si>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</si>
  <si>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</si>
  <si>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</si>
  <si>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</si>
  <si>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</si>
  <si>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</si>
  <si>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</si>
  <si>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</si>
  <si>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</si>
  <si>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</si>
  <si>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</si>
  <si>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</si>
  <si>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</si>
  <si>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</si>
  <si>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</si>
  <si>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</si>
  <si>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</si>
  <si>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</si>
  <si>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</si>
  <si>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</si>
  <si>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</si>
  <si>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</si>
  <si>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</si>
  <si>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</si>
  <si>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</si>
  <si>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</si>
  <si>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</si>
  <si>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</si>
  <si>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</si>
  <si>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Eur/vnt</t>
  </si>
  <si>
    <t>Eur/obj</t>
  </si>
  <si>
    <t>Eur/t</t>
  </si>
  <si>
    <t>Kiti žemės darbai</t>
  </si>
  <si>
    <t>Vamzdynų pneumatinis bandymas su prapūtimu</t>
  </si>
  <si>
    <t>Vamzdžių sujungimo siūlių kontrolė</t>
  </si>
  <si>
    <t>Apsauginės juostos tiesimas (įskaitant juostą)</t>
  </si>
  <si>
    <t>Kiti montavimo darbai</t>
  </si>
  <si>
    <t>Kiti dėklo montavimo darbai</t>
  </si>
  <si>
    <t>Kiti darbai, reikalingi vidaus dujų sistemų montavimo darbų užbaigimui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</si>
  <si>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</si>
  <si>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</si>
  <si>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</si>
  <si>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</si>
  <si>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</si>
  <si>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</si>
  <si>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</si>
  <si>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</si>
  <si>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</si>
  <si>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</si>
  <si>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</si>
  <si>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</si>
  <si>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</si>
  <si>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</si>
  <si>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</si>
  <si>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</si>
  <si>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</si>
  <si>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</si>
  <si>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</si>
  <si>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</si>
  <si>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</si>
  <si>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</si>
  <si>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</si>
  <si>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</si>
  <si>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</si>
  <si>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</si>
  <si>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</si>
  <si>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 d65,00</t>
  </si>
  <si>
    <t>d65,01 - d160,00</t>
  </si>
  <si>
    <t>≥ d160,01</t>
  </si>
  <si>
    <t>9.1</t>
  </si>
  <si>
    <t>9.2</t>
  </si>
  <si>
    <t>Dėklo montavimas</t>
  </si>
  <si>
    <t>Dėklo prastūmimas, nekasant grunto (uždaru būdu)/dėklo paklojimas tranšėjoje (atviru būdu)</t>
  </si>
  <si>
    <t>Eur/projektui</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</si>
  <si>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</si>
  <si>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</si>
  <si>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Naujo smėlio ar kito grunto atvežimas tranšėjos užpylimui, apsauginio sluoksnio įrengimui (įvertinant grunto kainą), apsauginio sluoksnio įrengimas</t>
  </si>
  <si>
    <t>Reguliavimo įtaiso montavimas (neįtraukti reguliavimo įtaiso kainos)</t>
  </si>
  <si>
    <t>Apskaitos prietaisų montavimas (neįtraukti apskaitos prietaisų kainos)</t>
  </si>
  <si>
    <t>14.1</t>
  </si>
  <si>
    <t>14.2</t>
  </si>
  <si>
    <t>14.3</t>
  </si>
  <si>
    <t>15</t>
  </si>
  <si>
    <t>Kelio/šaligatvio bortų ardymas ir atstatymas</t>
  </si>
  <si>
    <t>Kiti darbai, reikalingi ardymo ir atstatymo darbų užbaigimui</t>
  </si>
  <si>
    <t>10.1</t>
  </si>
  <si>
    <t>10.2</t>
  </si>
  <si>
    <t>10.3</t>
  </si>
  <si>
    <t>Dujų slėgio reguliavimo ir apskaitos įtaisų spintelės su reguliavimo įtaisais</t>
  </si>
  <si>
    <t>16</t>
  </si>
  <si>
    <t>6.1</t>
  </si>
  <si>
    <t>6.2</t>
  </si>
  <si>
    <t>Dėklo montavimas uždaru būdu (įkainis pagal išorinį dėklo diametrą)</t>
  </si>
  <si>
    <t>Dėklo montavimas atviru būdu (įkainis pagal išorinį dėklo diametrą)</t>
  </si>
  <si>
    <t>Dujų slėgio reguliavimo ir apskaitos įtaisų spintelė (standartinės spalvos (spalvos kodas RAL-1015)) su reguliavimo įtaisu (1-2 apskaitos įtaisams)</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</si>
  <si>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</si>
  <si>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</si>
  <si>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</si>
  <si>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</si>
  <si>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asfalto dangos, naudojant šaltą asfaltą atstatymui</t>
  </si>
  <si>
    <t>Vamzdžių ir fasoninių dalių sandūrų jungimas (suvirinimas)</t>
  </si>
  <si>
    <t>Dujotiekio vamzdžių montavimas uždaru būdu</t>
  </si>
  <si>
    <t>Fasoninių dalių klojimas paruoštose iškasose (duobėse)</t>
  </si>
  <si>
    <t>Indikacinio - signalinio laido prijungimas (įskaitant indikacinį laidą)</t>
  </si>
  <si>
    <t>Dujotiekio vamzdžiai su gamykliškai įmontuota sustiprinta apsaugine danga (atstojančia apsauginį dėklą) ir gamykliškai įmontuotu indikaciniu-signaliniu laidu</t>
  </si>
  <si>
    <t>Požeminio PE dujotiekio su sustiprinta apsaugine danga ir fasoninių dalių montavimo darbai, dujotiekį montuojant uždaru būdu ir nenaudojant apsauginių dėklų</t>
  </si>
  <si>
    <t>6.3</t>
  </si>
  <si>
    <t>7.1</t>
  </si>
  <si>
    <t>7.2</t>
  </si>
  <si>
    <t>11.1</t>
  </si>
  <si>
    <t>11.2</t>
  </si>
  <si>
    <t>11.3</t>
  </si>
  <si>
    <t>11.4</t>
  </si>
  <si>
    <t>11.5</t>
  </si>
  <si>
    <t>11.6</t>
  </si>
  <si>
    <t>16.1</t>
  </si>
  <si>
    <t>16.2</t>
  </si>
  <si>
    <t>16.3</t>
  </si>
  <si>
    <t>16.4</t>
  </si>
  <si>
    <t>16.5</t>
  </si>
  <si>
    <t>16.6</t>
  </si>
  <si>
    <t>16.7</t>
  </si>
  <si>
    <t>16.8</t>
  </si>
  <si>
    <t>Indikacinio laido varžos vientisumo patikrinimas</t>
  </si>
  <si>
    <t>Apsauginės dangos (izoliacijos) patikra</t>
  </si>
  <si>
    <t>Antžeminių vamzdžių paruošimas dažymui, dažymo darbai</t>
  </si>
  <si>
    <t>Vamzdžių paruošimas dažymui, dažymo darbai</t>
  </si>
  <si>
    <t xml:space="preserve">dujotiekio vamzdžiai </t>
  </si>
  <si>
    <t>betono dangos</t>
  </si>
  <si>
    <t>Apsauginio skydo įrengimas ant degių pastato sienų</t>
  </si>
  <si>
    <t>Uždaromosios požeminės armatūros montavimo darbai</t>
  </si>
  <si>
    <t>Čiaupo/sklendės privirinimas</t>
  </si>
  <si>
    <t>Kapa, pokapis, apsauginis žiedas</t>
  </si>
  <si>
    <t>Kapos, pokapio įrengimas</t>
  </si>
  <si>
    <t>Kiti darbai, reikalingi tinkamam sumontavimui</t>
  </si>
  <si>
    <t xml:space="preserve">Į požeminį PE dujotiekį, kai įpjovos darbus atlieka Rangovas (su žemės kasimo, užpylimo, visais įpjovos, izoliavimo darbais ir medžiagomis) </t>
  </si>
  <si>
    <t xml:space="preserve">Į požeminį PL dujotiekį (frezavimo būdu), kai įpjovos darbus atlieka Rangovas (su žemės kasimo, užpylimo, visais įpjovos, izoliavimo darbais ir medžiagomis) </t>
  </si>
  <si>
    <t>Dėklo montavimas atviru būdu (įkainis pagal išorinį dėklo diametrą) kertant šilumos tiekimo tinklus ir/ar elektros kabelius ir/ar kitus inžinerinius tinklus</t>
  </si>
  <si>
    <t>Požeminio dujotiekio dalies per pastato pamatą įrengimas (visi reikalingi darbai ir medžiagos)</t>
  </si>
  <si>
    <t>7.3</t>
  </si>
  <si>
    <t>Elektros įvadinių apskaitos, skirstomųjų spintų įžeminimo tikrinimo ir grandinių izoliacijos varžos matavimo protokolai (dujinio katilo pridavimui)</t>
  </si>
  <si>
    <t>Dūmtraukių ir vėdinimo sistemos patikra ir patikros akto paruošimas</t>
  </si>
  <si>
    <t>7.4</t>
  </si>
  <si>
    <t>Konsultacija vidaus dujotiekio įrengimo klausimais (aplankant objektą)</t>
  </si>
  <si>
    <t>Vartotojo dujų sistemos pastate montavimas</t>
  </si>
  <si>
    <t>Visos fasoninės dalys (išskyrus požeminę uždaromąją armatūrą)</t>
  </si>
  <si>
    <t>Požeminė uždaromoji armatūra</t>
  </si>
  <si>
    <t xml:space="preserve">Požeminė uždaromoji armatūra MOP≤ 0,1 bar (iki diš150 mm - čiaupai, nuo diš150mm - sklendės) </t>
  </si>
  <si>
    <t xml:space="preserve">Požeminė uždaromoji armatūra MOP≥0,1 bar(iki diš89 mm - čiaupai, nuo diš90 mm - sklendės) </t>
  </si>
  <si>
    <t>Požeminė uždaromoji armatūra 5 bar ≤ MOP ≥ 0,1 bar (sklendės)</t>
  </si>
  <si>
    <t>Dujotiekio vamzdžių ir fasoninių dalių klojimas paruoštose tranšėjose/ dujotiekio vamzdžių įtraukimas į dėklus/esamus dujotiekio vamzdžius (įvėrimas)</t>
  </si>
  <si>
    <t>Dujotiekio (bendras objekto) ilgis 0 - 15,00 m; (kaina be PVM)</t>
  </si>
  <si>
    <t>Dujotiekio (bendras objekto) ilgis ≥200,01 m; (kaina be PVM)</t>
  </si>
  <si>
    <t>Dujotiekio (bendras objekto) ilgis 15,01 - 200,00 m; (kaina be PVM)</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</si>
  <si>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</si>
  <si>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</si>
  <si>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</si>
  <si>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</si>
  <si>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</si>
  <si>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Eur/m</t>
  </si>
  <si>
    <t>Topografinė nuotrauka, kai dujotiekio (bendras objekto) ilgis 0 - 15,00 m.</t>
  </si>
  <si>
    <t>Topografinė nuotrauka, kai dujotiekio (bendras objekto) ilgis 200,01 -500,00 m.</t>
  </si>
  <si>
    <t>Topografinė nuotrauka, kai dujotiekio (bendras objekto) ilgis 500,01 -1000,00 m.</t>
  </si>
  <si>
    <t>Topografinė nuotrauka, kai dujotiekio (bendras objekto) ilgis ≥ 1000,01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</si>
  <si>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</si>
  <si>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</si>
  <si>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</si>
  <si>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1.1</t>
  </si>
  <si>
    <t>Žemės darbai (kai įšalo nėra)</t>
  </si>
  <si>
    <t>1.2</t>
  </si>
  <si>
    <t>Pildo Rangovas</t>
  </si>
  <si>
    <t>Pildoma automatiškai</t>
  </si>
  <si>
    <t>Žemės darbai (esant įšalui nuo 10 cm)</t>
  </si>
  <si>
    <t>Lyginamasis svoris pagal dujotiekio ilgį:</t>
  </si>
  <si>
    <t>Lyginamasis svoris pagal ilgį ir išorinius diametrus, %</t>
  </si>
  <si>
    <t>Įkainių suma įvertinant Lyginamąjį svorį objektui</t>
  </si>
  <si>
    <t>Lyginamasis svoris pagal darbus arba medžiagas, %</t>
  </si>
  <si>
    <t>Iš viso:</t>
  </si>
  <si>
    <t>-</t>
  </si>
  <si>
    <t>Pasiūlymo suma:</t>
  </si>
  <si>
    <t>17</t>
  </si>
  <si>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</si>
  <si>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Statybinio laužo išvežimas ***</t>
  </si>
  <si>
    <t>Mokestis už dangų pagrindų laboratorinę kontrolę **</t>
  </si>
  <si>
    <t>Mokestis už telekomunikacijų trasų rodymą ****</t>
  </si>
  <si>
    <t>PASTABOS :</t>
  </si>
  <si>
    <t>1. Įkainių pildymo sąlygos:</t>
  </si>
  <si>
    <t>1.2. Didesnio ilgio dujotiekio darbų ar medžiagų įkainiai negali viršyti mažesnio ilgio dujotiekio darbų ar medžiagų įkainių.</t>
  </si>
  <si>
    <t>1.3. Pasiūlyme pateikti visų pozicijų įkainiai (vertės) negali būti didesni už priedo "Maksimalūs įkainiai" atitinkamus įkainius (vertes).</t>
  </si>
  <si>
    <t>2. ** sumokama kai Rangovas pateikia PVM sąskaitą faktūrą už atliktas paslaugas, kurioje nurodytas objekto adresas;</t>
  </si>
  <si>
    <t>3. *** sumokama kai Rangovas pateikia atliekų priėmimo akto, kuriame nurodytas objekto adresas kopiją;</t>
  </si>
  <si>
    <t>4. **** sumokama kai Rangovas pateikia atliktų darbų aktą, kuriame nurodytas objekto adresas.</t>
  </si>
  <si>
    <t>Įkainių suma įvertinant Lyginamąjį svorį objektui. Apskaičiavimas.Neredaguoti.</t>
  </si>
  <si>
    <t>Pildo Pirkėjas</t>
  </si>
  <si>
    <t>Priedas Nr. 2 . Maksimalūs įkainiai</t>
  </si>
  <si>
    <t>7.1.1</t>
  </si>
  <si>
    <t>7.1.2</t>
  </si>
  <si>
    <t>Perėjimo PE/PL įrengimas prie pastato (visi reikalingi darbai ir medžiagos)</t>
  </si>
  <si>
    <t>Vartotojo lauko dujotiekio montavimas (dujotiekis iki 10 m.)</t>
  </si>
  <si>
    <t>Vartotojo lauko dujotiekio montavimas (viršijus 10 m.)</t>
  </si>
  <si>
    <t>Vartotojo dujų sistemos montavimas</t>
  </si>
  <si>
    <t>Patalpų uždujinimo detektoriaus ir dujų atkirtos vožtuvo montavimas (visi reikalingi darbai ir visos medžiagos)</t>
  </si>
  <si>
    <t>7.1.3</t>
  </si>
  <si>
    <t>7.1.4</t>
  </si>
  <si>
    <t>7.1.5</t>
  </si>
  <si>
    <t>7.5</t>
  </si>
  <si>
    <t>7.3.1</t>
  </si>
  <si>
    <t>7.3.2</t>
  </si>
  <si>
    <t>Vartotojo lauko dujotiekio montavimas</t>
  </si>
  <si>
    <t>Prisijungimas prie veikiančios pastato bendrojo naudojimo dujų sistemos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</si>
  <si>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</si>
  <si>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 xml:space="preserve">Visos fasoninės dalys (uždaromoji armatūra, trišakiai, alkūnės, perėjimai, movos, aklės ir kita) </t>
  </si>
  <si>
    <t>Darbų sudėtis (p. 7.1, 7.2, 7.3):</t>
  </si>
  <si>
    <t>Dujotiekio vamzdžių ir fasoninių dalių montavimas</t>
  </si>
  <si>
    <t>Medžiagos(p. 7.1, 7.2, 7.3):</t>
  </si>
  <si>
    <t>Priedas Nr. 1 . Dujotiekių projektavimo ir statybos / rekonstravimo darbų įkainiai</t>
  </si>
  <si>
    <r>
      <t>Eur/m</t>
    </r>
    <r>
      <rPr>
        <vertAlign val="superscript"/>
        <sz val="10"/>
        <rFont val="Arial"/>
        <family val="2"/>
        <charset val="186"/>
      </rPr>
      <t>2</t>
    </r>
  </si>
  <si>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</si>
  <si>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</si>
  <si>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</si>
  <si>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</si>
  <si>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16.9</t>
  </si>
  <si>
    <t>16.10</t>
  </si>
  <si>
    <t>16.11</t>
  </si>
  <si>
    <t>16.12</t>
  </si>
  <si>
    <t>16.13</t>
  </si>
  <si>
    <t>16.14</t>
  </si>
  <si>
    <t>16.15</t>
  </si>
  <si>
    <t>16.16</t>
  </si>
  <si>
    <t>16.17</t>
  </si>
  <si>
    <t>17.1</t>
  </si>
  <si>
    <t>17.2</t>
  </si>
  <si>
    <t>17.3</t>
  </si>
  <si>
    <t>17.4</t>
  </si>
  <si>
    <t>17.5</t>
  </si>
  <si>
    <t>17.6</t>
  </si>
  <si>
    <t>18</t>
  </si>
  <si>
    <t>smulkinto/perdirbto asfalto (asfalto drožlių)</t>
  </si>
  <si>
    <t>skaldos</t>
  </si>
  <si>
    <t>dekoratyvinės skaldos</t>
  </si>
  <si>
    <t>Trasos nužymėjimas</t>
  </si>
  <si>
    <t>Kelių ženklų pastatymas</t>
  </si>
  <si>
    <t>Požeminės uždaromosios armatūros valdymo stiebas</t>
  </si>
  <si>
    <t>PL dujotiekio ir fasoninių dalių montavimo darbai (iki diš375,0 mm)</t>
  </si>
  <si>
    <t>Vamzdžiai dėklams (HDPE, PP, PE) iki ø110 mm</t>
  </si>
  <si>
    <r>
      <rPr>
        <b/>
        <sz val="10"/>
        <rFont val="Arial"/>
        <family val="2"/>
        <charset val="186"/>
      </rPr>
      <t>(Užpildžius lentelę)</t>
    </r>
    <r>
      <rPr>
        <sz val="10"/>
        <rFont val="Arial"/>
        <family val="2"/>
        <charset val="186"/>
      </rPr>
      <t xml:space="preserve"> Pateiktas įkainis atitinka pildymo sąlygas, bet yra  50 ir daugiau procentų mažesnis už priede "Maksimalūs įkainiai" nurodytą įkainį (bus reikalingas pagrindimas)</t>
    </r>
  </si>
  <si>
    <r>
      <rPr>
        <b/>
        <sz val="10"/>
        <rFont val="Arial"/>
        <family val="2"/>
        <charset val="186"/>
      </rPr>
      <t>(Užpildžius lentelę)</t>
    </r>
    <r>
      <rPr>
        <sz val="10"/>
        <rFont val="Arial"/>
        <family val="2"/>
        <charset val="186"/>
      </rPr>
      <t xml:space="preserve"> Pateiktas įkainis atitinka pildymo sąlygas</t>
    </r>
  </si>
  <si>
    <t>1.1. Mažesnio diametro dujotiekio darbų ar medžiagų įkainiai negali viršyti didesnio diametro dujotiekio darbų ar medžiagų įkainių.</t>
  </si>
  <si>
    <t>9.1.1</t>
  </si>
  <si>
    <t>9.1.2</t>
  </si>
  <si>
    <t>9.1.3</t>
  </si>
  <si>
    <t>9.1.4</t>
  </si>
  <si>
    <t>9.1.5</t>
  </si>
  <si>
    <t>9.1.6</t>
  </si>
  <si>
    <t>9.1.7</t>
  </si>
  <si>
    <t>9.1.8</t>
  </si>
  <si>
    <t>9.1.9</t>
  </si>
  <si>
    <t>9.1.10</t>
  </si>
  <si>
    <t>9.1.11</t>
  </si>
  <si>
    <t>9.2.1</t>
  </si>
  <si>
    <t>9.2.2</t>
  </si>
  <si>
    <t>9.2.3</t>
  </si>
  <si>
    <t>9.2.4</t>
  </si>
  <si>
    <t>9.2.5</t>
  </si>
  <si>
    <t>9.2.6</t>
  </si>
  <si>
    <t>9.2.7</t>
  </si>
  <si>
    <t>9.2.8</t>
  </si>
  <si>
    <t>9.2.9</t>
  </si>
  <si>
    <t>9.2.10</t>
  </si>
  <si>
    <t>9.2.11</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</si>
  <si>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</si>
  <si>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</si>
  <si>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7.1.6</t>
  </si>
  <si>
    <t>Dujų atkirtos vožtuvo spintelė ir jos montavimas (visi reikalingi darbai ir visos medžiagos)</t>
  </si>
  <si>
    <t>Dujų sistemos (iki DN 65 mm) montavimas 1 dujiniam prietaisui</t>
  </si>
  <si>
    <t>Dujų sistemos (iki DN 65 mm) montavimas (vartotojo vidaus dujų sistemai viršijus 10 m)</t>
  </si>
  <si>
    <t>11.7</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</si>
  <si>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</si>
  <si>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</si>
  <si>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t>Išpildomoji geodezinė  nuotrauka, kai dujotiekio (bendras objekto) ilgis 0 - 15,00 m.</t>
  </si>
  <si>
    <t>dujotiekio vamzdžiai, dėklai</t>
  </si>
  <si>
    <t>Dujotiekio vamzdžių, dėklų ir fasoninių dalių montavimas</t>
  </si>
  <si>
    <t>Trasos nužymėjimas bei kiti darbai, reikalingi vartotojų dujų sistemų montavimo darbų užbaigimui</t>
  </si>
  <si>
    <t>Topografinė nuotrauka, kai dujotiekio (bendras objekto) ilgis 15,01 - 100,00 m.</t>
  </si>
  <si>
    <t>Topografinė nuotrauka, kai dujotiekio (bendras objekto) ilgis 100,01 - 200,00 m.</t>
  </si>
  <si>
    <t>Išpildomoji geodezinė  nuotrauka, kai dujotiekio (bendras objekto) ilgis 15,01 - 100,00 m.</t>
  </si>
  <si>
    <t>Išpildomoji geodezinė  nuotrauka, kai dujotiekio (bendras objekto) ilgis 100,01 - 200,00 m.</t>
  </si>
  <si>
    <t>Topografinė nuotrauka, kai dujotiekio (bendras objekto) ilgis ≥1000,01 m.</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</si>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</sst>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00\ _L_t_-;\-* #,##0.00\ _L_t_-;_-* &quot;-&quot;??\ _L_t_-;_-@_-"/>
    <numFmt numFmtId="165" formatCode="??????0.0?;\-?????0.0?;?"/>
    <numFmt numFmtId="166" formatCode="???????0.0?;\-??????0.0?;?"/>
    <numFmt numFmtId="167" formatCode="????????0.0?;\-???????0.0?;?"/>
    <numFmt numFmtId="168" formatCode="0.0"/>
    <numFmt numFmtId="169" formatCode="0.00;\-0;;@"/>
    <numFmt numFmtId="170" formatCode="0.0000%"/>
    <numFmt numFmtId="171" formatCode="#,##0.0"/>
    <numFmt numFmtId="172" formatCode="0.0%"/>
    <numFmt numFmtId="173" formatCode="0.0000"/>
  </numFmts>
  <fonts count="21" x14ac:knownFonts="1">
    <font>
      <sz val="10"/>
      <name val="Arial"/>
      <charset val="186"/>
    </font>
    <font>
      <sz val="10"/>
      <name val="Arial"/>
      <family val="2"/>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color indexed="8"/>
      <name val="Arial"/>
      <family val="2"/>
      <charset val="186"/>
    </font>
    <font>
      <sz val="10"/>
      <name val="Arial"/>
      <family val="2"/>
      <charset val="186"/>
    </font>
    <font>
      <b/>
      <sz val="8"/>
      <name val="Arial"/>
      <family val="2"/>
      <charset val="186"/>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9">
    <fill>
      <patternFill patternType="none"/>
    </fill>
    <fill>
      <patternFill patternType="gray125"/>
    </fill>
    <fill>
      <patternFill patternType="solid">
        <fgColor indexed="26"/>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bgColor indexed="64"/>
      </patternFill>
    </fill>
    <fill>
      <patternFill patternType="solid">
        <fgColor rgb="FF92D050"/>
        <bgColor indexed="64"/>
      </patternFill>
    </fill>
    <fill>
      <patternFill patternType="solid">
        <fgColor rgb="FFFFFFCC"/>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6" fillId="0" borderId="0" applyFont="0" applyFill="0" applyBorder="0" applyAlignment="0" applyProtection="0"/>
    <xf numFmtId="0" fontId="6" fillId="0" borderId="0"/>
    <xf numFmtId="43" fontId="14" fillId="0" borderId="0" applyFont="0" applyFill="0" applyBorder="0" applyAlignment="0" applyProtection="0"/>
  </cellStyleXfs>
  <cellXfs count="207">
    <xf numFmtId="0" fontId="0" fillId="0" borderId="0" xfId="0"/>
    <xf numFmtId="49" fontId="11" fillId="0" borderId="12" xfId="2" applyNumberFormat="1" applyFont="1" applyFill="1" applyBorder="1" applyAlignment="1" applyProtection="1">
      <alignment horizontal="left" vertical="top" wrapText="1"/>
    </xf>
    <xf numFmtId="2" fontId="7" fillId="0" borderId="1" xfId="0" applyNumberFormat="1" applyFont="1" applyFill="1" applyBorder="1" applyAlignment="1" applyProtection="1">
      <alignment horizontal="center" vertical="center" wrapText="1"/>
    </xf>
    <xf numFmtId="2" fontId="4" fillId="0" borderId="2"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2" fontId="7" fillId="0" borderId="2" xfId="0" applyNumberFormat="1" applyFont="1" applyFill="1" applyBorder="1" applyAlignment="1" applyProtection="1">
      <alignment horizontal="center" vertical="center" wrapText="1"/>
    </xf>
    <xf numFmtId="2" fontId="7" fillId="0" borderId="4"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2" fontId="4" fillId="0" borderId="5" xfId="0" applyNumberFormat="1"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2" fontId="7" fillId="0" borderId="9" xfId="0" applyNumberFormat="1" applyFont="1" applyFill="1" applyBorder="1" applyAlignment="1" applyProtection="1">
      <alignment horizontal="center" vertical="center" wrapText="1"/>
    </xf>
    <xf numFmtId="2" fontId="4" fillId="0" borderId="10" xfId="0" applyNumberFormat="1" applyFont="1" applyFill="1" applyBorder="1" applyAlignment="1" applyProtection="1">
      <alignment horizontal="center" vertical="center" wrapText="1"/>
    </xf>
    <xf numFmtId="2" fontId="4" fillId="0" borderId="11" xfId="0" applyNumberFormat="1" applyFont="1" applyFill="1" applyBorder="1" applyAlignment="1" applyProtection="1">
      <alignment horizontal="center" vertical="center" wrapText="1"/>
    </xf>
    <xf numFmtId="2" fontId="7" fillId="0" borderId="10"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xf>
    <xf numFmtId="2" fontId="9" fillId="0" borderId="2" xfId="0"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2" fontId="9" fillId="0" borderId="4" xfId="0" applyNumberFormat="1" applyFont="1" applyFill="1" applyBorder="1" applyAlignment="1" applyProtection="1">
      <alignment horizontal="center" vertical="center" wrapText="1"/>
    </xf>
    <xf numFmtId="2" fontId="9" fillId="0" borderId="0"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2" fontId="9" fillId="0" borderId="9" xfId="0" applyNumberFormat="1" applyFont="1" applyFill="1" applyBorder="1" applyAlignment="1" applyProtection="1">
      <alignment horizontal="center" vertical="center" wrapText="1"/>
    </xf>
    <xf numFmtId="2" fontId="9" fillId="0" borderId="10" xfId="0" applyNumberFormat="1" applyFont="1" applyFill="1" applyBorder="1" applyAlignment="1" applyProtection="1">
      <alignment horizontal="center" vertical="center" wrapText="1"/>
    </xf>
    <xf numFmtId="2" fontId="9" fillId="0" borderId="11" xfId="0" applyNumberFormat="1" applyFont="1" applyFill="1" applyBorder="1" applyAlignment="1" applyProtection="1">
      <alignment horizontal="center" vertical="center" wrapText="1"/>
    </xf>
    <xf numFmtId="169" fontId="4" fillId="3" borderId="20" xfId="0" applyNumberFormat="1" applyFont="1" applyFill="1" applyBorder="1" applyAlignment="1" applyProtection="1">
      <alignment horizontal="center" vertical="center" wrapText="1"/>
    </xf>
    <xf numFmtId="169" fontId="4" fillId="3" borderId="11" xfId="0" applyNumberFormat="1" applyFont="1" applyFill="1" applyBorder="1" applyAlignment="1" applyProtection="1">
      <alignment horizontal="center" vertical="center" wrapText="1"/>
    </xf>
    <xf numFmtId="0" fontId="0" fillId="0" borderId="0" xfId="0" applyNumberFormat="1" applyAlignment="1" applyProtection="1">
      <alignment vertical="center"/>
    </xf>
    <xf numFmtId="0" fontId="6" fillId="0" borderId="0" xfId="0" applyNumberFormat="1" applyFont="1" applyAlignment="1" applyProtection="1">
      <alignment vertical="center" wrapText="1"/>
    </xf>
    <xf numFmtId="0" fontId="2"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0" fillId="0" borderId="0" xfId="0" applyProtection="1"/>
    <xf numFmtId="14" fontId="7" fillId="0" borderId="0" xfId="0" applyNumberFormat="1" applyFont="1" applyBorder="1" applyAlignment="1" applyProtection="1">
      <alignment horizontal="center" vertical="top"/>
    </xf>
    <xf numFmtId="49" fontId="2" fillId="0" borderId="0" xfId="0" applyNumberFormat="1" applyFont="1" applyAlignment="1" applyProtection="1">
      <alignment horizontal="left" vertical="top" wrapText="1"/>
    </xf>
    <xf numFmtId="0" fontId="7" fillId="0" borderId="0" xfId="0" applyFont="1" applyAlignment="1" applyProtection="1">
      <alignment horizontal="center" vertical="top" wrapText="1"/>
    </xf>
    <xf numFmtId="4" fontId="7" fillId="0" borderId="0" xfId="0" applyNumberFormat="1" applyFont="1" applyAlignment="1" applyProtection="1">
      <alignment horizontal="left" vertical="top" wrapText="1"/>
    </xf>
    <xf numFmtId="0" fontId="7" fillId="0" borderId="0" xfId="0" applyFont="1" applyAlignment="1" applyProtection="1">
      <alignment horizontal="left" vertical="top" wrapText="1"/>
    </xf>
    <xf numFmtId="0" fontId="0" fillId="0" borderId="0" xfId="0" applyBorder="1" applyProtection="1"/>
    <xf numFmtId="0" fontId="0" fillId="0" borderId="0" xfId="0" applyFill="1" applyProtection="1"/>
    <xf numFmtId="49" fontId="5" fillId="0" borderId="13" xfId="0" applyNumberFormat="1" applyFont="1" applyFill="1" applyBorder="1" applyAlignment="1" applyProtection="1">
      <alignment horizontal="right" vertical="top"/>
    </xf>
    <xf numFmtId="49" fontId="5" fillId="0" borderId="14" xfId="0" applyNumberFormat="1" applyFont="1" applyFill="1" applyBorder="1" applyAlignment="1" applyProtection="1">
      <alignment vertical="top" wrapText="1"/>
    </xf>
    <xf numFmtId="0" fontId="0" fillId="0" borderId="5" xfId="0" applyBorder="1" applyProtection="1"/>
    <xf numFmtId="49" fontId="10" fillId="0" borderId="12" xfId="0" applyNumberFormat="1" applyFont="1" applyFill="1" applyBorder="1" applyAlignment="1" applyProtection="1">
      <alignment horizontal="left" vertical="top" wrapText="1"/>
    </xf>
    <xf numFmtId="49" fontId="11" fillId="0" borderId="12" xfId="0" applyNumberFormat="1" applyFont="1" applyFill="1" applyBorder="1" applyAlignment="1" applyProtection="1">
      <alignment horizontal="left" vertical="top" wrapText="1"/>
    </xf>
    <xf numFmtId="49" fontId="11" fillId="0" borderId="16" xfId="0" applyNumberFormat="1" applyFont="1" applyFill="1" applyBorder="1" applyAlignment="1" applyProtection="1">
      <alignment horizontal="left" vertical="top" wrapText="1"/>
    </xf>
    <xf numFmtId="49" fontId="5" fillId="0" borderId="18" xfId="0" applyNumberFormat="1" applyFont="1" applyFill="1" applyBorder="1" applyAlignment="1" applyProtection="1">
      <alignment vertical="top" wrapText="1"/>
    </xf>
    <xf numFmtId="49" fontId="5" fillId="0" borderId="17" xfId="0" applyNumberFormat="1" applyFont="1" applyFill="1" applyBorder="1" applyAlignment="1" applyProtection="1">
      <alignment horizontal="right" vertical="top"/>
    </xf>
    <xf numFmtId="166" fontId="3" fillId="0" borderId="0" xfId="0" applyNumberFormat="1" applyFont="1" applyAlignment="1" applyProtection="1">
      <alignment horizontal="right" vertical="top"/>
    </xf>
    <xf numFmtId="49" fontId="6" fillId="0" borderId="0" xfId="0" applyNumberFormat="1" applyFont="1" applyAlignment="1" applyProtection="1">
      <alignment horizontal="right" vertical="top" wrapText="1"/>
    </xf>
    <xf numFmtId="2" fontId="4" fillId="2" borderId="17"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vertical="center" wrapText="1"/>
      <protection locked="0"/>
    </xf>
    <xf numFmtId="1" fontId="5" fillId="0" borderId="22" xfId="0" applyNumberFormat="1" applyFont="1" applyFill="1" applyBorder="1" applyAlignment="1" applyProtection="1">
      <alignment horizontal="center" vertical="center" wrapText="1"/>
    </xf>
    <xf numFmtId="1" fontId="5" fillId="0" borderId="36" xfId="0" applyNumberFormat="1" applyFont="1" applyFill="1" applyBorder="1" applyAlignment="1" applyProtection="1">
      <alignment horizontal="center" vertical="center" wrapText="1"/>
    </xf>
    <xf numFmtId="1" fontId="5" fillId="0" borderId="33" xfId="0" applyNumberFormat="1"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9" fillId="0" borderId="7" xfId="0" applyNumberFormat="1" applyFont="1" applyFill="1" applyBorder="1" applyAlignment="1" applyProtection="1">
      <alignment horizontal="center" vertical="center" wrapText="1"/>
    </xf>
    <xf numFmtId="170" fontId="0" fillId="0" borderId="0" xfId="0" applyNumberFormat="1" applyAlignment="1" applyProtection="1">
      <alignment vertical="center"/>
    </xf>
    <xf numFmtId="170" fontId="0" fillId="0" borderId="0" xfId="0" applyNumberFormat="1" applyProtection="1"/>
    <xf numFmtId="169" fontId="4" fillId="3" borderId="18" xfId="0" applyNumberFormat="1" applyFont="1" applyFill="1" applyBorder="1" applyAlignment="1" applyProtection="1">
      <alignment horizontal="center" vertical="center" wrapText="1"/>
    </xf>
    <xf numFmtId="0" fontId="1" fillId="0" borderId="16"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49" fontId="1"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horizontal="left" vertical="top" wrapText="1"/>
    </xf>
    <xf numFmtId="49" fontId="11" fillId="0" borderId="0" xfId="2" applyNumberFormat="1" applyFont="1" applyFill="1" applyBorder="1" applyAlignment="1" applyProtection="1">
      <alignment horizontal="left" vertical="top" wrapText="1"/>
    </xf>
    <xf numFmtId="49" fontId="1" fillId="0" borderId="15" xfId="2" applyNumberFormat="1" applyFont="1" applyFill="1" applyBorder="1" applyAlignment="1" applyProtection="1">
      <alignment horizontal="right" vertical="top"/>
    </xf>
    <xf numFmtId="49" fontId="5" fillId="0" borderId="12" xfId="2" applyNumberFormat="1" applyFont="1" applyFill="1" applyBorder="1" applyAlignment="1" applyProtection="1">
      <alignment horizontal="left" vertical="top" wrapText="1"/>
    </xf>
    <xf numFmtId="49" fontId="1" fillId="0" borderId="4" xfId="2" applyNumberFormat="1" applyFont="1" applyFill="1" applyBorder="1" applyAlignment="1" applyProtection="1">
      <alignment horizontal="right" vertical="top"/>
    </xf>
    <xf numFmtId="49" fontId="11" fillId="0" borderId="16" xfId="2" applyNumberFormat="1" applyFont="1" applyFill="1" applyBorder="1" applyAlignment="1" applyProtection="1">
      <alignment horizontal="left" vertical="top" wrapText="1"/>
    </xf>
    <xf numFmtId="0" fontId="1" fillId="0" borderId="16" xfId="2" applyFont="1" applyFill="1" applyBorder="1" applyAlignment="1" applyProtection="1">
      <alignment horizontal="left" vertical="top" wrapText="1"/>
    </xf>
    <xf numFmtId="0" fontId="1" fillId="0" borderId="14" xfId="2" applyFont="1" applyFill="1" applyBorder="1" applyAlignment="1" applyProtection="1">
      <alignment horizontal="left" vertical="top" wrapText="1"/>
    </xf>
    <xf numFmtId="49" fontId="1" fillId="0" borderId="13" xfId="0" applyNumberFormat="1" applyFont="1" applyFill="1" applyBorder="1" applyAlignment="1" applyProtection="1">
      <alignment horizontal="right" vertical="top"/>
    </xf>
    <xf numFmtId="49" fontId="1" fillId="0" borderId="18" xfId="0" applyNumberFormat="1" applyFont="1" applyFill="1" applyBorder="1" applyAlignment="1" applyProtection="1">
      <alignment vertical="top" wrapText="1"/>
    </xf>
    <xf numFmtId="49" fontId="5" fillId="0" borderId="13" xfId="2" applyNumberFormat="1" applyFont="1" applyFill="1" applyBorder="1" applyAlignment="1" applyProtection="1">
      <alignment horizontal="right" vertical="top"/>
    </xf>
    <xf numFmtId="49" fontId="5" fillId="0" borderId="14" xfId="2" applyNumberFormat="1" applyFont="1" applyFill="1" applyBorder="1" applyAlignment="1" applyProtection="1">
      <alignment vertical="top" wrapText="1"/>
    </xf>
    <xf numFmtId="0" fontId="1" fillId="0" borderId="11" xfId="2" applyFont="1" applyFill="1" applyBorder="1" applyAlignment="1" applyProtection="1">
      <alignment horizontal="center" vertical="center" wrapText="1"/>
    </xf>
    <xf numFmtId="0" fontId="8" fillId="0" borderId="0" xfId="0" applyFont="1" applyAlignment="1" applyProtection="1">
      <alignment horizontal="left" vertical="top"/>
      <protection locked="0"/>
    </xf>
    <xf numFmtId="0" fontId="1" fillId="0" borderId="18" xfId="2" applyFont="1" applyFill="1" applyBorder="1" applyAlignment="1" applyProtection="1">
      <alignment horizontal="left" vertical="top" wrapText="1"/>
    </xf>
    <xf numFmtId="49" fontId="5"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vertical="top" wrapText="1"/>
    </xf>
    <xf numFmtId="0" fontId="1" fillId="0" borderId="25" xfId="0" applyFont="1" applyFill="1" applyBorder="1" applyAlignment="1" applyProtection="1">
      <alignment horizontal="center" vertical="center" wrapText="1"/>
    </xf>
    <xf numFmtId="49" fontId="5" fillId="0" borderId="15" xfId="2" applyNumberFormat="1" applyFont="1" applyFill="1" applyBorder="1" applyAlignment="1" applyProtection="1">
      <alignment horizontal="right" vertical="top"/>
    </xf>
    <xf numFmtId="49" fontId="5" fillId="0" borderId="1" xfId="2" applyNumberFormat="1" applyFont="1" applyFill="1" applyBorder="1" applyAlignment="1" applyProtection="1">
      <alignment horizontal="right" vertical="top"/>
    </xf>
    <xf numFmtId="49" fontId="1" fillId="0" borderId="1" xfId="2" applyNumberFormat="1" applyFont="1" applyFill="1" applyBorder="1" applyAlignment="1" applyProtection="1">
      <alignment horizontal="right" vertical="top"/>
    </xf>
    <xf numFmtId="49" fontId="1" fillId="0" borderId="14" xfId="2" applyNumberFormat="1" applyFont="1" applyFill="1" applyBorder="1" applyAlignment="1" applyProtection="1">
      <alignment vertical="top" wrapText="1"/>
    </xf>
    <xf numFmtId="49" fontId="1" fillId="0" borderId="17" xfId="2" applyNumberFormat="1" applyFont="1" applyFill="1" applyBorder="1" applyAlignment="1" applyProtection="1">
      <alignment horizontal="right" vertical="top" wrapText="1"/>
    </xf>
    <xf numFmtId="49" fontId="5" fillId="0" borderId="4" xfId="0" applyNumberFormat="1" applyFont="1" applyFill="1" applyBorder="1" applyAlignment="1" applyProtection="1">
      <alignment horizontal="right" vertical="top"/>
    </xf>
    <xf numFmtId="49" fontId="1" fillId="0" borderId="3"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5" fillId="0" borderId="19" xfId="0" applyNumberFormat="1" applyFont="1" applyFill="1" applyBorder="1" applyAlignment="1" applyProtection="1">
      <alignment horizontal="right" vertical="top"/>
    </xf>
    <xf numFmtId="49" fontId="1" fillId="0" borderId="8" xfId="0" applyNumberFormat="1" applyFont="1" applyFill="1" applyBorder="1" applyAlignment="1" applyProtection="1">
      <alignment horizontal="center" vertical="center"/>
    </xf>
    <xf numFmtId="49" fontId="1" fillId="0" borderId="19" xfId="0" applyNumberFormat="1" applyFont="1" applyFill="1" applyBorder="1" applyAlignment="1" applyProtection="1">
      <alignment horizontal="right" vertical="top" wrapText="1"/>
    </xf>
    <xf numFmtId="49" fontId="1" fillId="0" borderId="18" xfId="0" applyNumberFormat="1"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169" fontId="4" fillId="3" borderId="39" xfId="0" applyNumberFormat="1" applyFont="1" applyFill="1" applyBorder="1" applyAlignment="1" applyProtection="1">
      <alignment horizontal="center" vertical="center" wrapText="1"/>
    </xf>
    <xf numFmtId="169" fontId="4" fillId="3" borderId="40"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top" wrapText="1"/>
    </xf>
    <xf numFmtId="167" fontId="1" fillId="0" borderId="24" xfId="0" applyNumberFormat="1" applyFont="1" applyFill="1" applyBorder="1" applyAlignment="1" applyProtection="1">
      <alignment horizontal="center" vertical="center"/>
    </xf>
    <xf numFmtId="2" fontId="9" fillId="0" borderId="8"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protection locked="0"/>
    </xf>
    <xf numFmtId="49" fontId="1" fillId="3" borderId="0" xfId="0" applyNumberFormat="1" applyFont="1" applyFill="1" applyAlignment="1" applyProtection="1">
      <alignment horizontal="left" vertical="top" wrapText="1"/>
    </xf>
    <xf numFmtId="172" fontId="5" fillId="5" borderId="21" xfId="0" applyNumberFormat="1" applyFont="1" applyFill="1" applyBorder="1" applyAlignment="1" applyProtection="1">
      <alignment horizontal="center" vertical="center"/>
    </xf>
    <xf numFmtId="10" fontId="5" fillId="5" borderId="22" xfId="0" applyNumberFormat="1" applyFont="1" applyFill="1" applyBorder="1" applyAlignment="1" applyProtection="1">
      <alignment horizontal="center" vertical="center"/>
    </xf>
    <xf numFmtId="10" fontId="5" fillId="5" borderId="42" xfId="0" applyNumberFormat="1" applyFont="1" applyFill="1" applyBorder="1" applyAlignment="1" applyProtection="1">
      <alignment horizontal="center" vertical="center"/>
    </xf>
    <xf numFmtId="10" fontId="5" fillId="5" borderId="43" xfId="0" applyNumberFormat="1" applyFont="1" applyFill="1" applyBorder="1" applyAlignment="1" applyProtection="1">
      <alignment horizontal="center" vertical="center"/>
    </xf>
    <xf numFmtId="171" fontId="0" fillId="3" borderId="19" xfId="0" applyNumberFormat="1" applyFill="1" applyBorder="1" applyAlignment="1" applyProtection="1">
      <alignment horizontal="center" vertical="center"/>
    </xf>
    <xf numFmtId="10" fontId="6" fillId="5" borderId="44" xfId="3" applyNumberFormat="1" applyFont="1" applyFill="1" applyBorder="1" applyAlignment="1" applyProtection="1">
      <alignment horizontal="center" vertical="center"/>
    </xf>
    <xf numFmtId="173" fontId="0" fillId="3" borderId="45" xfId="0" applyNumberFormat="1" applyFill="1" applyBorder="1" applyAlignment="1" applyProtection="1">
      <alignment horizontal="center" vertical="center"/>
    </xf>
    <xf numFmtId="0" fontId="0" fillId="0" borderId="17" xfId="0" applyFill="1" applyBorder="1" applyAlignment="1" applyProtection="1">
      <alignment horizontal="center" vertical="center"/>
    </xf>
    <xf numFmtId="173" fontId="0" fillId="0" borderId="46" xfId="0" applyNumberFormat="1" applyBorder="1" applyAlignment="1" applyProtection="1">
      <alignment horizontal="center" vertical="center"/>
    </xf>
    <xf numFmtId="173" fontId="5" fillId="3" borderId="43" xfId="0" applyNumberFormat="1" applyFont="1" applyFill="1" applyBorder="1" applyAlignment="1" applyProtection="1">
      <alignment horizontal="center" vertical="center"/>
    </xf>
    <xf numFmtId="49" fontId="5" fillId="0" borderId="47" xfId="0" applyNumberFormat="1" applyFont="1" applyBorder="1" applyAlignment="1" applyProtection="1">
      <alignment horizontal="right" vertical="top" wrapText="1"/>
    </xf>
    <xf numFmtId="49" fontId="1" fillId="6" borderId="0" xfId="0" applyNumberFormat="1" applyFont="1" applyFill="1" applyAlignment="1" applyProtection="1">
      <alignment horizontal="left" vertical="top" wrapText="1"/>
    </xf>
    <xf numFmtId="49" fontId="8" fillId="0" borderId="0" xfId="0" applyNumberFormat="1" applyFont="1" applyAlignment="1" applyProtection="1">
      <alignment horizontal="left" vertical="top" wrapText="1"/>
    </xf>
    <xf numFmtId="10" fontId="6" fillId="0" borderId="0" xfId="3" applyNumberFormat="1" applyFont="1" applyFill="1" applyBorder="1" applyAlignment="1" applyProtection="1">
      <alignment horizontal="center" vertical="center"/>
    </xf>
    <xf numFmtId="173" fontId="0" fillId="0" borderId="0" xfId="0" applyNumberFormat="1" applyFill="1" applyBorder="1" applyAlignment="1" applyProtection="1">
      <alignment horizontal="center" vertical="center"/>
    </xf>
    <xf numFmtId="169" fontId="4" fillId="3" borderId="10" xfId="0" applyNumberFormat="1" applyFont="1" applyFill="1" applyBorder="1" applyAlignment="1" applyProtection="1">
      <alignment horizontal="center" vertical="center" wrapText="1"/>
    </xf>
    <xf numFmtId="169" fontId="4" fillId="3" borderId="49" xfId="0" applyNumberFormat="1" applyFont="1" applyFill="1" applyBorder="1" applyAlignment="1" applyProtection="1">
      <alignment horizontal="center" vertical="center" wrapText="1"/>
    </xf>
    <xf numFmtId="0" fontId="0" fillId="0" borderId="46" xfId="0" applyFill="1" applyBorder="1" applyAlignment="1" applyProtection="1">
      <alignment horizontal="center" vertical="center"/>
    </xf>
    <xf numFmtId="171" fontId="0" fillId="0" borderId="45" xfId="0" applyNumberFormat="1" applyFill="1" applyBorder="1" applyAlignment="1" applyProtection="1">
      <alignment horizontal="center" vertical="center"/>
    </xf>
    <xf numFmtId="49" fontId="5" fillId="0" borderId="50" xfId="0" applyNumberFormat="1" applyFont="1" applyFill="1" applyBorder="1" applyAlignment="1" applyProtection="1">
      <alignment horizontal="right" vertical="top"/>
    </xf>
    <xf numFmtId="49" fontId="5" fillId="0" borderId="27" xfId="0" applyNumberFormat="1" applyFont="1" applyFill="1" applyBorder="1" applyAlignment="1" applyProtection="1">
      <alignment vertical="top" wrapText="1"/>
    </xf>
    <xf numFmtId="0" fontId="1" fillId="0" borderId="51" xfId="0" applyFont="1" applyFill="1" applyBorder="1" applyAlignment="1" applyProtection="1">
      <alignment horizontal="center" vertical="center" wrapText="1"/>
    </xf>
    <xf numFmtId="0" fontId="0" fillId="0" borderId="53" xfId="0" applyFill="1" applyBorder="1" applyAlignment="1" applyProtection="1">
      <alignment horizontal="center" vertical="center"/>
    </xf>
    <xf numFmtId="49" fontId="1" fillId="0" borderId="54" xfId="0" applyNumberFormat="1" applyFont="1" applyFill="1" applyBorder="1" applyAlignment="1" applyProtection="1">
      <alignment horizontal="right" vertical="top" wrapText="1"/>
    </xf>
    <xf numFmtId="0" fontId="1" fillId="0" borderId="55" xfId="0" applyFont="1" applyFill="1" applyBorder="1" applyAlignment="1" applyProtection="1">
      <alignment horizontal="left" vertical="top" wrapText="1"/>
    </xf>
    <xf numFmtId="171" fontId="0" fillId="0" borderId="29" xfId="0" applyNumberFormat="1" applyFill="1" applyBorder="1" applyAlignment="1" applyProtection="1">
      <alignment horizontal="center" vertical="center"/>
    </xf>
    <xf numFmtId="0" fontId="8" fillId="0" borderId="0" xfId="0" applyFont="1" applyAlignment="1" applyProtection="1">
      <alignment horizontal="left" vertical="top"/>
    </xf>
    <xf numFmtId="2" fontId="4" fillId="4" borderId="6" xfId="0" applyNumberFormat="1" applyFont="1" applyFill="1" applyBorder="1" applyAlignment="1" applyProtection="1">
      <alignment horizontal="center" vertical="center" wrapText="1"/>
    </xf>
    <xf numFmtId="2" fontId="4" fillId="4" borderId="37" xfId="0" applyNumberFormat="1" applyFont="1" applyFill="1" applyBorder="1" applyAlignment="1" applyProtection="1">
      <alignment horizontal="center" vertical="center" wrapText="1"/>
    </xf>
    <xf numFmtId="2" fontId="4" fillId="4" borderId="7" xfId="0" applyNumberFormat="1" applyFont="1" applyFill="1" applyBorder="1" applyAlignment="1" applyProtection="1">
      <alignment horizontal="center" vertical="center" wrapText="1"/>
    </xf>
    <xf numFmtId="2" fontId="4" fillId="4" borderId="28" xfId="0" applyNumberFormat="1" applyFont="1" applyFill="1" applyBorder="1" applyAlignment="1" applyProtection="1">
      <alignment horizontal="center" vertical="center" wrapText="1"/>
    </xf>
    <xf numFmtId="2" fontId="4" fillId="2" borderId="18" xfId="0" applyNumberFormat="1" applyFont="1" applyFill="1" applyBorder="1" applyAlignment="1" applyProtection="1">
      <alignment horizontal="center" vertical="center" wrapText="1"/>
    </xf>
    <xf numFmtId="2" fontId="4" fillId="2" borderId="26" xfId="0" applyNumberFormat="1" applyFont="1" applyFill="1" applyBorder="1" applyAlignment="1" applyProtection="1">
      <alignment horizontal="center" vertical="center" wrapText="1"/>
    </xf>
    <xf numFmtId="2" fontId="4" fillId="2" borderId="17"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xf>
    <xf numFmtId="2" fontId="4" fillId="2" borderId="9" xfId="0" applyNumberFormat="1" applyFont="1" applyFill="1" applyBorder="1" applyAlignment="1" applyProtection="1">
      <alignment horizontal="center" vertical="center" wrapText="1"/>
    </xf>
    <xf numFmtId="2" fontId="4" fillId="2" borderId="10" xfId="0" applyNumberFormat="1" applyFont="1" applyFill="1" applyBorder="1" applyAlignment="1" applyProtection="1">
      <alignment horizontal="center" vertical="center" wrapText="1"/>
    </xf>
    <xf numFmtId="2" fontId="4" fillId="2" borderId="11" xfId="0" applyNumberFormat="1" applyFont="1" applyFill="1" applyBorder="1" applyAlignment="1" applyProtection="1">
      <alignment horizontal="center" vertical="center" wrapText="1"/>
    </xf>
    <xf numFmtId="2" fontId="4" fillId="2" borderId="38" xfId="0" applyNumberFormat="1" applyFont="1" applyFill="1" applyBorder="1" applyAlignment="1" applyProtection="1">
      <alignment horizontal="center" vertical="center" wrapText="1"/>
    </xf>
    <xf numFmtId="2" fontId="4" fillId="4" borderId="52" xfId="0" applyNumberFormat="1" applyFont="1" applyFill="1" applyBorder="1" applyAlignment="1" applyProtection="1">
      <alignment horizontal="center" vertical="center" wrapText="1"/>
    </xf>
    <xf numFmtId="2" fontId="4" fillId="4" borderId="48" xfId="0" applyNumberFormat="1" applyFont="1" applyFill="1" applyBorder="1" applyAlignment="1" applyProtection="1">
      <alignment horizontal="center" vertical="center" wrapText="1"/>
    </xf>
    <xf numFmtId="171" fontId="13" fillId="5" borderId="0" xfId="0" applyNumberFormat="1" applyFont="1" applyFill="1" applyBorder="1" applyAlignment="1" applyProtection="1">
      <alignment vertical="center"/>
    </xf>
    <xf numFmtId="169" fontId="4" fillId="3" borderId="17" xfId="0" applyNumberFormat="1" applyFont="1" applyFill="1" applyBorder="1" applyAlignment="1" applyProtection="1">
      <alignment horizontal="center" vertical="center" wrapText="1"/>
    </xf>
    <xf numFmtId="2" fontId="4" fillId="5" borderId="18" xfId="0" applyNumberFormat="1" applyFont="1" applyFill="1" applyBorder="1" applyAlignment="1" applyProtection="1">
      <alignment horizontal="center" vertical="center" wrapText="1"/>
    </xf>
    <xf numFmtId="2" fontId="4" fillId="5" borderId="26" xfId="0" applyNumberFormat="1" applyFont="1" applyFill="1" applyBorder="1" applyAlignment="1" applyProtection="1">
      <alignment horizontal="center" vertical="center" wrapText="1"/>
    </xf>
    <xf numFmtId="2" fontId="4" fillId="5" borderId="17" xfId="0" applyNumberFormat="1" applyFont="1" applyFill="1" applyBorder="1" applyAlignment="1" applyProtection="1">
      <alignment horizontal="center" vertical="center" wrapText="1"/>
    </xf>
    <xf numFmtId="2" fontId="4" fillId="5" borderId="25" xfId="0" applyNumberFormat="1" applyFont="1" applyFill="1" applyBorder="1" applyAlignment="1" applyProtection="1">
      <alignment horizontal="center" vertical="center" wrapText="1"/>
    </xf>
    <xf numFmtId="2" fontId="4" fillId="5" borderId="20" xfId="0" applyNumberFormat="1" applyFont="1" applyFill="1" applyBorder="1" applyAlignment="1" applyProtection="1">
      <alignment horizontal="center" vertical="center" wrapText="1"/>
    </xf>
    <xf numFmtId="2" fontId="4" fillId="5" borderId="9" xfId="0" applyNumberFormat="1" applyFont="1" applyFill="1" applyBorder="1" applyAlignment="1" applyProtection="1">
      <alignment horizontal="center" vertical="center" wrapText="1"/>
    </xf>
    <xf numFmtId="2" fontId="4" fillId="5" borderId="10" xfId="0" applyNumberFormat="1" applyFont="1" applyFill="1" applyBorder="1" applyAlignment="1" applyProtection="1">
      <alignment horizontal="center" vertical="center" wrapText="1"/>
    </xf>
    <xf numFmtId="2" fontId="4" fillId="5" borderId="11" xfId="0" applyNumberFormat="1" applyFont="1" applyFill="1" applyBorder="1" applyAlignment="1" applyProtection="1">
      <alignment horizontal="center" vertical="center" wrapText="1"/>
    </xf>
    <xf numFmtId="2" fontId="4" fillId="5" borderId="38" xfId="0" applyNumberFormat="1" applyFont="1" applyFill="1" applyBorder="1" applyAlignment="1" applyProtection="1">
      <alignment horizontal="center" vertical="center" wrapText="1"/>
    </xf>
    <xf numFmtId="0" fontId="0" fillId="0" borderId="19" xfId="0" applyFill="1" applyBorder="1" applyAlignment="1" applyProtection="1">
      <alignment horizontal="center" vertical="center"/>
    </xf>
    <xf numFmtId="173" fontId="0" fillId="0" borderId="45" xfId="0" applyNumberFormat="1" applyBorder="1" applyAlignment="1" applyProtection="1">
      <alignment horizontal="center" vertical="center"/>
    </xf>
    <xf numFmtId="0" fontId="1" fillId="0" borderId="11" xfId="0" applyFont="1" applyFill="1" applyBorder="1" applyAlignment="1" applyProtection="1">
      <alignment horizontal="center" vertical="center" wrapText="1"/>
    </xf>
    <xf numFmtId="49" fontId="5" fillId="0" borderId="9" xfId="2" applyNumberFormat="1" applyFont="1" applyFill="1" applyBorder="1" applyAlignment="1" applyProtection="1">
      <alignment horizontal="right" vertical="top"/>
    </xf>
    <xf numFmtId="49" fontId="10" fillId="0" borderId="18" xfId="2" applyNumberFormat="1" applyFont="1" applyFill="1" applyBorder="1" applyAlignment="1" applyProtection="1">
      <alignment horizontal="left" vertical="top" wrapText="1"/>
    </xf>
    <xf numFmtId="2" fontId="4" fillId="2" borderId="39" xfId="0" applyNumberFormat="1" applyFont="1" applyFill="1" applyBorder="1" applyAlignment="1" applyProtection="1">
      <alignment horizontal="center" vertical="center" wrapText="1"/>
    </xf>
    <xf numFmtId="167" fontId="1" fillId="0" borderId="56" xfId="0" applyNumberFormat="1" applyFont="1" applyFill="1" applyBorder="1" applyAlignment="1" applyProtection="1">
      <alignment horizontal="center" vertical="center"/>
    </xf>
    <xf numFmtId="167"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49" fontId="1" fillId="0" borderId="11" xfId="2" applyNumberFormat="1" applyFont="1" applyFill="1" applyBorder="1" applyAlignment="1" applyProtection="1">
      <alignment horizontal="center" vertical="center"/>
    </xf>
    <xf numFmtId="167" fontId="1" fillId="0" borderId="5" xfId="2"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xf>
    <xf numFmtId="49" fontId="1" fillId="0" borderId="25" xfId="0" applyNumberFormat="1" applyFont="1" applyFill="1" applyBorder="1" applyAlignment="1" applyProtection="1">
      <alignment horizontal="center" vertical="center"/>
    </xf>
    <xf numFmtId="49" fontId="1" fillId="0" borderId="57" xfId="0" applyNumberFormat="1" applyFont="1" applyFill="1" applyBorder="1" applyAlignment="1" applyProtection="1">
      <alignment horizontal="center" vertical="center"/>
    </xf>
    <xf numFmtId="2" fontId="4" fillId="5" borderId="39" xfId="0" applyNumberFormat="1" applyFont="1" applyFill="1" applyBorder="1" applyAlignment="1" applyProtection="1">
      <alignment horizontal="center" vertical="center" wrapText="1"/>
    </xf>
    <xf numFmtId="49" fontId="1" fillId="0" borderId="17" xfId="0" applyNumberFormat="1" applyFont="1" applyFill="1" applyBorder="1" applyAlignment="1" applyProtection="1">
      <alignment horizontal="right" vertical="top" wrapText="1"/>
    </xf>
    <xf numFmtId="49" fontId="1" fillId="0" borderId="9" xfId="2" applyNumberFormat="1" applyFont="1" applyFill="1" applyBorder="1" applyAlignment="1" applyProtection="1">
      <alignment horizontal="right" vertical="top"/>
    </xf>
    <xf numFmtId="49" fontId="1" fillId="7" borderId="0" xfId="0" applyNumberFormat="1" applyFont="1" applyFill="1" applyAlignment="1" applyProtection="1">
      <alignment horizontal="left" vertical="top" wrapText="1"/>
    </xf>
    <xf numFmtId="171" fontId="13" fillId="7" borderId="0" xfId="0" applyNumberFormat="1" applyFont="1" applyFill="1" applyBorder="1" applyAlignment="1" applyProtection="1">
      <alignment vertical="center"/>
    </xf>
    <xf numFmtId="0" fontId="1" fillId="8" borderId="0" xfId="0" applyNumberFormat="1" applyFont="1" applyFill="1" applyAlignment="1" applyProtection="1">
      <alignment vertical="center"/>
    </xf>
    <xf numFmtId="10" fontId="0" fillId="0" borderId="0" xfId="0" applyNumberFormat="1" applyProtection="1"/>
    <xf numFmtId="49" fontId="5" fillId="0" borderId="0" xfId="0" applyNumberFormat="1" applyFont="1" applyBorder="1" applyAlignment="1" applyProtection="1">
      <alignment horizontal="left" vertical="top" wrapText="1"/>
    </xf>
    <xf numFmtId="49" fontId="10" fillId="0" borderId="0" xfId="0" applyNumberFormat="1" applyFont="1" applyAlignment="1" applyProtection="1">
      <alignment horizontal="left" vertical="top" wrapText="1"/>
    </xf>
    <xf numFmtId="49" fontId="10" fillId="0" borderId="0" xfId="0" applyNumberFormat="1" applyFont="1" applyFill="1" applyAlignment="1" applyProtection="1">
      <alignment horizontal="left" vertical="top" wrapText="1"/>
    </xf>
    <xf numFmtId="168" fontId="5" fillId="0" borderId="34" xfId="0" applyNumberFormat="1" applyFont="1" applyBorder="1" applyAlignment="1" applyProtection="1">
      <alignment horizontal="right" vertical="center"/>
    </xf>
    <xf numFmtId="168" fontId="5" fillId="0" borderId="21" xfId="0" applyNumberFormat="1" applyFont="1" applyBorder="1" applyAlignment="1" applyProtection="1">
      <alignment horizontal="right" vertical="center"/>
    </xf>
    <xf numFmtId="168" fontId="5" fillId="0" borderId="33" xfId="0" applyNumberFormat="1" applyFont="1" applyBorder="1" applyAlignment="1" applyProtection="1">
      <alignment horizontal="right" vertical="center"/>
    </xf>
    <xf numFmtId="0" fontId="10" fillId="0" borderId="0" xfId="0"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0" fontId="15" fillId="0" borderId="3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14" fontId="5" fillId="0" borderId="31" xfId="0" applyNumberFormat="1" applyFont="1" applyBorder="1" applyAlignment="1" applyProtection="1">
      <alignment horizontal="center" vertical="center"/>
    </xf>
    <xf numFmtId="14" fontId="5" fillId="0" borderId="4" xfId="0" applyNumberFormat="1" applyFont="1" applyBorder="1" applyAlignment="1" applyProtection="1">
      <alignment horizontal="center" vertical="center"/>
    </xf>
    <xf numFmtId="14" fontId="5" fillId="0" borderId="32" xfId="0" applyNumberFormat="1" applyFont="1" applyBorder="1" applyAlignment="1" applyProtection="1">
      <alignment horizontal="center" vertical="center"/>
    </xf>
    <xf numFmtId="165" fontId="5" fillId="0" borderId="34" xfId="0" applyNumberFormat="1" applyFont="1" applyFill="1" applyBorder="1" applyAlignment="1" applyProtection="1">
      <alignment horizontal="center" vertical="center"/>
    </xf>
    <xf numFmtId="165" fontId="5" fillId="0" borderId="21" xfId="0" applyNumberFormat="1" applyFont="1" applyFill="1" applyBorder="1" applyAlignment="1" applyProtection="1">
      <alignment horizontal="center" vertical="center"/>
    </xf>
    <xf numFmtId="165" fontId="5" fillId="0" borderId="33" xfId="0" applyNumberFormat="1" applyFont="1" applyFill="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34" xfId="0" applyFont="1" applyBorder="1" applyAlignment="1" applyProtection="1">
      <alignment horizontal="center" vertical="center"/>
    </xf>
    <xf numFmtId="0" fontId="5" fillId="0" borderId="21" xfId="0" applyFont="1" applyBorder="1" applyAlignment="1" applyProtection="1">
      <alignment horizontal="center" vertical="center"/>
    </xf>
    <xf numFmtId="9" fontId="5" fillId="0" borderId="34" xfId="0" applyNumberFormat="1" applyFont="1" applyFill="1" applyBorder="1" applyAlignment="1" applyProtection="1">
      <alignment horizontal="center" vertical="center"/>
    </xf>
    <xf numFmtId="9" fontId="5" fillId="0" borderId="21" xfId="0" applyNumberFormat="1" applyFont="1" applyFill="1" applyBorder="1" applyAlignment="1" applyProtection="1">
      <alignment horizontal="center" vertical="center"/>
    </xf>
    <xf numFmtId="9" fontId="5" fillId="0" borderId="33" xfId="0" applyNumberFormat="1" applyFont="1" applyFill="1" applyBorder="1" applyAlignment="1" applyProtection="1">
      <alignment horizontal="center" vertical="center"/>
    </xf>
  </cellXfs>
  <cellStyles count="4">
    <cellStyle name="Comma" xfId="3" builtinId="3"/>
    <cellStyle name="Comma 2" xfId="1"/>
    <cellStyle name="Normal" xfId="0" builtinId="0"/>
    <cellStyle name="Normal 2" xfId="2"/>
  </cellStyles>
  <dxfs count="48">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63"/>
  <sheetViews>
    <sheetView tabSelected="1" topLeftCell="A31" zoomScale="70" zoomScaleNormal="70" workbookViewId="0">
      <pane xSplit="4" topLeftCell="E1" activePane="topRight" state="frozen"/>
      <selection pane="topRight" activeCell="H29" sqref="H29"/>
    </sheetView>
  </sheetViews>
  <sheetFormatPr defaultColWidth="9.140625" defaultRowHeight="12.75" outlineLevelRow="1" x14ac:dyDescent="0.2"/>
  <cols>
    <col min="1" max="1" width="2.140625" style="29" customWidth="1"/>
    <col min="2" max="2" width="6.425781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5703125" style="29" customWidth="1"/>
    <col min="10" max="10" width="21.140625" style="29" customWidth="1"/>
    <col min="11" max="11" width="21.5703125" style="29" customWidth="1"/>
    <col min="12" max="12" width="21.85546875" style="55" customWidth="1"/>
    <col min="13" max="13" width="21.140625" style="29" customWidth="1"/>
    <col min="14" max="14" width="9.140625" style="29"/>
    <col min="15" max="15" width="11" style="29" customWidth="1"/>
    <col min="16" max="16" width="10.42578125" style="29" customWidth="1"/>
    <col min="17" max="16384" width="9.140625" style="29"/>
  </cols>
  <sheetData>
    <row r="1" spans="1:18" s="25" customFormat="1" x14ac:dyDescent="0.2">
      <c r="B1" s="26"/>
      <c r="C1" s="27"/>
      <c r="D1" s="28"/>
      <c r="E1" s="28"/>
      <c r="F1" s="28"/>
      <c r="G1" s="28"/>
      <c r="L1" s="54"/>
    </row>
    <row r="2" spans="1:18" s="25" customFormat="1" ht="15.75" x14ac:dyDescent="0.2">
      <c r="B2" s="26"/>
      <c r="C2" s="73" t="s">
        <v>223</v>
      </c>
      <c r="D2" s="28"/>
      <c r="E2" s="28"/>
      <c r="F2" s="28"/>
      <c r="G2" s="28"/>
      <c r="L2" s="54"/>
    </row>
    <row r="3" spans="1:18" s="25" customFormat="1" x14ac:dyDescent="0.2">
      <c r="B3" s="26"/>
      <c r="C3" s="172" t="s">
        <v>178</v>
      </c>
      <c r="D3" s="28"/>
      <c r="E3" s="28"/>
      <c r="F3" s="28"/>
      <c r="G3" s="28"/>
      <c r="L3" s="54"/>
    </row>
    <row r="4" spans="1:18" s="25" customFormat="1" x14ac:dyDescent="0.2">
      <c r="B4" s="26"/>
      <c r="C4" s="98" t="s">
        <v>179</v>
      </c>
      <c r="D4" s="28"/>
      <c r="E4" s="28"/>
      <c r="F4" s="28"/>
      <c r="G4" s="28"/>
      <c r="L4" s="54"/>
    </row>
    <row r="5" spans="1:18" s="25" customFormat="1" x14ac:dyDescent="0.2">
      <c r="B5" s="26"/>
      <c r="C5" s="173" t="s">
        <v>254</v>
      </c>
      <c r="D5" s="28"/>
      <c r="E5" s="28"/>
      <c r="F5" s="28"/>
      <c r="G5" s="28"/>
      <c r="L5" s="54"/>
    </row>
    <row r="6" spans="1:18" s="25" customFormat="1" ht="38.25" x14ac:dyDescent="0.2">
      <c r="B6" s="26"/>
      <c r="C6" s="171" t="s">
        <v>253</v>
      </c>
      <c r="D6" s="28"/>
      <c r="E6" s="28"/>
      <c r="F6" s="28"/>
      <c r="G6" s="28"/>
      <c r="L6" s="54"/>
    </row>
    <row r="7" spans="1:18" ht="26.25" thickBot="1" x14ac:dyDescent="0.25">
      <c r="B7" s="30"/>
      <c r="C7" s="110" t="s">
        <v>189</v>
      </c>
      <c r="D7" s="32"/>
      <c r="E7" s="33"/>
      <c r="F7" s="34"/>
      <c r="G7" s="34"/>
    </row>
    <row r="8" spans="1:18" ht="13.5" customHeight="1" thickBot="1" x14ac:dyDescent="0.25">
      <c r="B8" s="193" t="s">
        <v>20</v>
      </c>
      <c r="C8" s="190" t="s">
        <v>16</v>
      </c>
      <c r="D8" s="199" t="s">
        <v>15</v>
      </c>
      <c r="E8" s="196" t="s">
        <v>159</v>
      </c>
      <c r="F8" s="197"/>
      <c r="G8" s="198"/>
      <c r="H8" s="196" t="s">
        <v>161</v>
      </c>
      <c r="I8" s="197"/>
      <c r="J8" s="198"/>
      <c r="K8" s="196" t="s">
        <v>160</v>
      </c>
      <c r="L8" s="197"/>
      <c r="M8" s="198"/>
      <c r="N8" s="183" t="s">
        <v>183</v>
      </c>
      <c r="O8" s="187" t="s">
        <v>184</v>
      </c>
      <c r="P8" s="190" t="s">
        <v>185</v>
      </c>
    </row>
    <row r="9" spans="1:18" ht="13.5" customHeight="1" thickBot="1" x14ac:dyDescent="0.25">
      <c r="B9" s="194"/>
      <c r="C9" s="191"/>
      <c r="D9" s="200"/>
      <c r="E9" s="202" t="s">
        <v>181</v>
      </c>
      <c r="F9" s="203"/>
      <c r="G9" s="99">
        <v>0.4</v>
      </c>
      <c r="H9" s="202" t="s">
        <v>181</v>
      </c>
      <c r="I9" s="203"/>
      <c r="J9" s="99">
        <v>0.4</v>
      </c>
      <c r="K9" s="202" t="s">
        <v>181</v>
      </c>
      <c r="L9" s="203"/>
      <c r="M9" s="99">
        <v>0.2</v>
      </c>
      <c r="N9" s="184"/>
      <c r="O9" s="188"/>
      <c r="P9" s="191"/>
    </row>
    <row r="10" spans="1:18" ht="13.5" customHeight="1" thickBot="1" x14ac:dyDescent="0.25">
      <c r="B10" s="194"/>
      <c r="C10" s="191"/>
      <c r="D10" s="200"/>
      <c r="E10" s="204" t="s">
        <v>182</v>
      </c>
      <c r="F10" s="205"/>
      <c r="G10" s="206"/>
      <c r="H10" s="204" t="s">
        <v>182</v>
      </c>
      <c r="I10" s="205"/>
      <c r="J10" s="206"/>
      <c r="K10" s="204" t="s">
        <v>182</v>
      </c>
      <c r="L10" s="205"/>
      <c r="M10" s="206"/>
      <c r="N10" s="184"/>
      <c r="O10" s="188"/>
      <c r="P10" s="191"/>
    </row>
    <row r="11" spans="1:18" ht="13.5" customHeight="1" thickBot="1" x14ac:dyDescent="0.25">
      <c r="B11" s="194"/>
      <c r="C11" s="191"/>
      <c r="D11" s="200"/>
      <c r="E11" s="100">
        <v>0.35193675889328063</v>
      </c>
      <c r="F11" s="101">
        <v>3.2806324110671935E-2</v>
      </c>
      <c r="G11" s="102">
        <v>1.5256916996047429E-2</v>
      </c>
      <c r="H11" s="100">
        <v>0.35193675889328063</v>
      </c>
      <c r="I11" s="101">
        <v>3.2806324110671935E-2</v>
      </c>
      <c r="J11" s="102">
        <v>1.5256916996047429E-2</v>
      </c>
      <c r="K11" s="100">
        <v>0.17596837944664032</v>
      </c>
      <c r="L11" s="101">
        <v>1.6403162055335967E-2</v>
      </c>
      <c r="M11" s="102">
        <v>7.6284584980237146E-3</v>
      </c>
      <c r="N11" s="185"/>
      <c r="O11" s="188"/>
      <c r="P11" s="191"/>
    </row>
    <row r="12" spans="1:18" ht="27.75" customHeight="1" thickBot="1" x14ac:dyDescent="0.25">
      <c r="A12" s="35"/>
      <c r="B12" s="195"/>
      <c r="C12" s="192"/>
      <c r="D12" s="201"/>
      <c r="E12" s="49" t="s">
        <v>74</v>
      </c>
      <c r="F12" s="50" t="s">
        <v>75</v>
      </c>
      <c r="G12" s="51" t="s">
        <v>76</v>
      </c>
      <c r="H12" s="49" t="s">
        <v>74</v>
      </c>
      <c r="I12" s="50" t="s">
        <v>75</v>
      </c>
      <c r="J12" s="51" t="s">
        <v>76</v>
      </c>
      <c r="K12" s="49" t="s">
        <v>74</v>
      </c>
      <c r="L12" s="50" t="s">
        <v>75</v>
      </c>
      <c r="M12" s="51" t="s">
        <v>76</v>
      </c>
      <c r="N12" s="186"/>
      <c r="O12" s="189"/>
      <c r="P12" s="192"/>
    </row>
    <row r="13" spans="1:18" x14ac:dyDescent="0.2">
      <c r="B13" s="118" t="s">
        <v>8</v>
      </c>
      <c r="C13" s="119" t="s">
        <v>0</v>
      </c>
      <c r="D13" s="120"/>
      <c r="E13" s="139"/>
      <c r="F13" s="127"/>
      <c r="G13" s="140"/>
      <c r="H13" s="139"/>
      <c r="I13" s="127"/>
      <c r="J13" s="129"/>
      <c r="K13" s="139"/>
      <c r="L13" s="127"/>
      <c r="M13" s="129"/>
      <c r="N13" s="106"/>
      <c r="O13" s="104" t="s">
        <v>186</v>
      </c>
      <c r="P13" s="107"/>
    </row>
    <row r="14" spans="1:18" x14ac:dyDescent="0.2">
      <c r="B14" s="75" t="s">
        <v>175</v>
      </c>
      <c r="C14" s="76" t="s">
        <v>176</v>
      </c>
      <c r="D14" s="77" t="s">
        <v>167</v>
      </c>
      <c r="E14" s="47">
        <v>22</v>
      </c>
      <c r="F14" s="48">
        <v>22</v>
      </c>
      <c r="G14" s="93">
        <v>30.5</v>
      </c>
      <c r="H14" s="47">
        <v>19</v>
      </c>
      <c r="I14" s="48">
        <v>19</v>
      </c>
      <c r="J14" s="93">
        <v>22</v>
      </c>
      <c r="K14" s="97">
        <v>13</v>
      </c>
      <c r="L14" s="48">
        <v>16</v>
      </c>
      <c r="M14" s="93">
        <v>18</v>
      </c>
      <c r="N14" s="103">
        <f>N253</f>
        <v>19.262806324110674</v>
      </c>
      <c r="O14" s="104">
        <v>0.16</v>
      </c>
      <c r="P14" s="105">
        <f>O14*N14</f>
        <v>3.0820490118577077</v>
      </c>
      <c r="R14" s="174"/>
    </row>
    <row r="15" spans="1:18" s="36" customFormat="1" ht="12.75" customHeight="1" outlineLevel="1" x14ac:dyDescent="0.2">
      <c r="B15" s="59"/>
      <c r="C15" s="60" t="s">
        <v>22</v>
      </c>
      <c r="D15" s="158"/>
      <c r="E15" s="14"/>
      <c r="F15" s="15"/>
      <c r="G15" s="16"/>
      <c r="H15" s="14"/>
      <c r="I15" s="15"/>
      <c r="J15" s="16"/>
      <c r="K15" s="14"/>
      <c r="L15" s="15"/>
      <c r="M15" s="16"/>
      <c r="N15" s="106"/>
      <c r="O15" s="104" t="s">
        <v>186</v>
      </c>
      <c r="P15" s="107"/>
    </row>
    <row r="16" spans="1:18" s="36" customFormat="1" ht="12.75" customHeight="1" outlineLevel="1" x14ac:dyDescent="0.2">
      <c r="B16" s="59"/>
      <c r="C16" s="61" t="s">
        <v>29</v>
      </c>
      <c r="D16" s="158"/>
      <c r="E16" s="17"/>
      <c r="F16" s="18"/>
      <c r="G16" s="19"/>
      <c r="H16" s="17"/>
      <c r="I16" s="18"/>
      <c r="J16" s="19"/>
      <c r="K16" s="17"/>
      <c r="L16" s="18"/>
      <c r="M16" s="19"/>
      <c r="N16" s="106"/>
      <c r="O16" s="104" t="s">
        <v>186</v>
      </c>
      <c r="P16" s="107"/>
    </row>
    <row r="17" spans="2:18" s="36" customFormat="1" ht="12.75" customHeight="1" outlineLevel="1" x14ac:dyDescent="0.2">
      <c r="B17" s="59"/>
      <c r="C17" s="61" t="s">
        <v>21</v>
      </c>
      <c r="D17" s="158"/>
      <c r="E17" s="17"/>
      <c r="F17" s="18"/>
      <c r="G17" s="19"/>
      <c r="H17" s="17"/>
      <c r="I17" s="18"/>
      <c r="J17" s="19"/>
      <c r="K17" s="17"/>
      <c r="L17" s="18"/>
      <c r="M17" s="19"/>
      <c r="N17" s="106"/>
      <c r="O17" s="104" t="s">
        <v>186</v>
      </c>
      <c r="P17" s="107"/>
    </row>
    <row r="18" spans="2:18" s="36" customFormat="1" ht="12.75" customHeight="1" outlineLevel="1" x14ac:dyDescent="0.2">
      <c r="B18" s="59"/>
      <c r="C18" s="61" t="s">
        <v>30</v>
      </c>
      <c r="D18" s="158"/>
      <c r="E18" s="17"/>
      <c r="F18" s="18"/>
      <c r="G18" s="19"/>
      <c r="H18" s="17"/>
      <c r="I18" s="18"/>
      <c r="J18" s="19"/>
      <c r="K18" s="17"/>
      <c r="L18" s="18"/>
      <c r="M18" s="19"/>
      <c r="N18" s="106"/>
      <c r="O18" s="104" t="s">
        <v>186</v>
      </c>
      <c r="P18" s="107"/>
    </row>
    <row r="19" spans="2:18" s="36" customFormat="1" ht="39" customHeight="1" outlineLevel="1" x14ac:dyDescent="0.2">
      <c r="B19" s="59"/>
      <c r="C19" s="1" t="s">
        <v>84</v>
      </c>
      <c r="D19" s="158"/>
      <c r="E19" s="17"/>
      <c r="F19" s="18"/>
      <c r="G19" s="19"/>
      <c r="H19" s="17"/>
      <c r="I19" s="18"/>
      <c r="J19" s="19"/>
      <c r="K19" s="17"/>
      <c r="L19" s="18"/>
      <c r="M19" s="19"/>
      <c r="N19" s="106"/>
      <c r="O19" s="104" t="s">
        <v>186</v>
      </c>
      <c r="P19" s="107"/>
    </row>
    <row r="20" spans="2:18" s="36" customFormat="1" ht="12.75" customHeight="1" outlineLevel="1" x14ac:dyDescent="0.2">
      <c r="B20" s="59"/>
      <c r="C20" s="1" t="s">
        <v>25</v>
      </c>
      <c r="D20" s="158"/>
      <c r="E20" s="17"/>
      <c r="F20" s="18"/>
      <c r="G20" s="19"/>
      <c r="H20" s="17"/>
      <c r="I20" s="18"/>
      <c r="J20" s="19"/>
      <c r="K20" s="17"/>
      <c r="L20" s="18"/>
      <c r="M20" s="19"/>
      <c r="N20" s="106"/>
      <c r="O20" s="104" t="s">
        <v>186</v>
      </c>
      <c r="P20" s="107"/>
    </row>
    <row r="21" spans="2:18" s="36" customFormat="1" ht="12.75" customHeight="1" outlineLevel="1" x14ac:dyDescent="0.2">
      <c r="B21" s="59"/>
      <c r="C21" s="1" t="s">
        <v>40</v>
      </c>
      <c r="D21" s="95"/>
      <c r="E21" s="17"/>
      <c r="F21" s="18"/>
      <c r="G21" s="19"/>
      <c r="H21" s="17"/>
      <c r="I21" s="18"/>
      <c r="J21" s="19"/>
      <c r="K21" s="17"/>
      <c r="L21" s="18"/>
      <c r="M21" s="19"/>
      <c r="N21" s="106"/>
      <c r="O21" s="104" t="s">
        <v>186</v>
      </c>
      <c r="P21" s="107"/>
    </row>
    <row r="22" spans="2:18" s="36" customFormat="1" ht="12.75" customHeight="1" x14ac:dyDescent="0.2">
      <c r="B22" s="75" t="s">
        <v>177</v>
      </c>
      <c r="C22" s="63" t="s">
        <v>180</v>
      </c>
      <c r="D22" s="77" t="s">
        <v>167</v>
      </c>
      <c r="E22" s="47">
        <v>46</v>
      </c>
      <c r="F22" s="48">
        <v>75</v>
      </c>
      <c r="G22" s="93">
        <v>95</v>
      </c>
      <c r="H22" s="47">
        <v>45</v>
      </c>
      <c r="I22" s="48">
        <v>75</v>
      </c>
      <c r="J22" s="93">
        <v>80</v>
      </c>
      <c r="K22" s="97">
        <v>40</v>
      </c>
      <c r="L22" s="48">
        <v>65</v>
      </c>
      <c r="M22" s="93">
        <v>75</v>
      </c>
      <c r="N22" s="103">
        <f>N261</f>
        <v>48.294229249011856</v>
      </c>
      <c r="O22" s="104">
        <v>0.01</v>
      </c>
      <c r="P22" s="105">
        <f t="shared" ref="P22" si="0">O22*N22</f>
        <v>0.48294229249011855</v>
      </c>
      <c r="R22" s="174"/>
    </row>
    <row r="23" spans="2:18" s="36" customFormat="1" ht="12.75" customHeight="1" outlineLevel="1" x14ac:dyDescent="0.2">
      <c r="B23" s="59"/>
      <c r="C23" s="60" t="s">
        <v>22</v>
      </c>
      <c r="D23" s="158"/>
      <c r="E23" s="17"/>
      <c r="F23" s="18"/>
      <c r="G23" s="16"/>
      <c r="H23" s="17"/>
      <c r="I23" s="18"/>
      <c r="J23" s="19"/>
      <c r="K23" s="17"/>
      <c r="L23" s="18"/>
      <c r="M23" s="19"/>
      <c r="N23" s="106"/>
      <c r="O23" s="104" t="s">
        <v>186</v>
      </c>
      <c r="P23" s="107"/>
    </row>
    <row r="24" spans="2:18" s="36" customFormat="1" ht="12.75" customHeight="1" outlineLevel="1" x14ac:dyDescent="0.2">
      <c r="B24" s="59"/>
      <c r="C24" s="1" t="s">
        <v>21</v>
      </c>
      <c r="D24" s="158"/>
      <c r="E24" s="17"/>
      <c r="F24" s="18"/>
      <c r="G24" s="19"/>
      <c r="H24" s="17"/>
      <c r="I24" s="18"/>
      <c r="J24" s="19"/>
      <c r="K24" s="17"/>
      <c r="L24" s="18"/>
      <c r="M24" s="19"/>
      <c r="N24" s="106"/>
      <c r="O24" s="104" t="s">
        <v>186</v>
      </c>
      <c r="P24" s="107"/>
    </row>
    <row r="25" spans="2:18" s="36" customFormat="1" ht="12.75" customHeight="1" outlineLevel="1" x14ac:dyDescent="0.2">
      <c r="B25" s="59"/>
      <c r="C25" s="61" t="s">
        <v>30</v>
      </c>
      <c r="D25" s="158"/>
      <c r="E25" s="17"/>
      <c r="F25" s="18"/>
      <c r="G25" s="19"/>
      <c r="H25" s="17"/>
      <c r="I25" s="18"/>
      <c r="J25" s="19"/>
      <c r="K25" s="17"/>
      <c r="L25" s="18"/>
      <c r="M25" s="19"/>
      <c r="N25" s="106"/>
      <c r="O25" s="104" t="s">
        <v>186</v>
      </c>
      <c r="P25" s="107"/>
    </row>
    <row r="26" spans="2:18" s="36" customFormat="1" ht="38.25" outlineLevel="1" x14ac:dyDescent="0.2">
      <c r="B26" s="59"/>
      <c r="C26" s="1" t="s">
        <v>84</v>
      </c>
      <c r="D26" s="158"/>
      <c r="E26" s="17"/>
      <c r="F26" s="18"/>
      <c r="G26" s="19"/>
      <c r="H26" s="17"/>
      <c r="I26" s="18"/>
      <c r="J26" s="19"/>
      <c r="K26" s="17"/>
      <c r="L26" s="18"/>
      <c r="M26" s="19"/>
      <c r="N26" s="106"/>
      <c r="O26" s="104" t="s">
        <v>186</v>
      </c>
      <c r="P26" s="107"/>
    </row>
    <row r="27" spans="2:18" s="36" customFormat="1" ht="12.75" customHeight="1" outlineLevel="1" x14ac:dyDescent="0.2">
      <c r="B27" s="59"/>
      <c r="C27" s="1" t="s">
        <v>25</v>
      </c>
      <c r="D27" s="158"/>
      <c r="E27" s="17"/>
      <c r="F27" s="18"/>
      <c r="G27" s="19"/>
      <c r="H27" s="17"/>
      <c r="I27" s="18"/>
      <c r="J27" s="19"/>
      <c r="K27" s="17"/>
      <c r="L27" s="18"/>
      <c r="M27" s="19"/>
      <c r="N27" s="106"/>
      <c r="O27" s="104" t="s">
        <v>186</v>
      </c>
      <c r="P27" s="107"/>
    </row>
    <row r="28" spans="2:18" s="36" customFormat="1" ht="12.75" customHeight="1" outlineLevel="1" x14ac:dyDescent="0.2">
      <c r="B28" s="59"/>
      <c r="C28" s="1" t="s">
        <v>40</v>
      </c>
      <c r="D28" s="158"/>
      <c r="E28" s="17"/>
      <c r="F28" s="18"/>
      <c r="G28" s="96"/>
      <c r="H28" s="17"/>
      <c r="I28" s="18"/>
      <c r="J28" s="19"/>
      <c r="K28" s="17"/>
      <c r="L28" s="18"/>
      <c r="M28" s="19"/>
      <c r="N28" s="106"/>
      <c r="O28" s="104" t="s">
        <v>186</v>
      </c>
      <c r="P28" s="107"/>
    </row>
    <row r="29" spans="2:18" x14ac:dyDescent="0.2">
      <c r="B29" s="70" t="s">
        <v>1</v>
      </c>
      <c r="C29" s="71" t="s">
        <v>57</v>
      </c>
      <c r="D29" s="77" t="s">
        <v>167</v>
      </c>
      <c r="E29" s="47">
        <v>20</v>
      </c>
      <c r="F29" s="48">
        <v>28</v>
      </c>
      <c r="G29" s="93">
        <v>60.5</v>
      </c>
      <c r="H29" s="47">
        <v>20</v>
      </c>
      <c r="I29" s="48">
        <v>26</v>
      </c>
      <c r="J29" s="93">
        <v>60.5</v>
      </c>
      <c r="K29" s="97">
        <v>18</v>
      </c>
      <c r="L29" s="48">
        <v>26</v>
      </c>
      <c r="M29" s="93">
        <v>60.5</v>
      </c>
      <c r="N29" s="103">
        <f>N268</f>
        <v>21.750533596837947</v>
      </c>
      <c r="O29" s="104">
        <v>0.22</v>
      </c>
      <c r="P29" s="105">
        <f t="shared" ref="P29" si="1">O29*N29</f>
        <v>4.7851173913043485</v>
      </c>
      <c r="R29" s="174"/>
    </row>
    <row r="30" spans="2:18" s="36" customFormat="1" outlineLevel="1" x14ac:dyDescent="0.2">
      <c r="B30" s="62"/>
      <c r="C30" s="63" t="s">
        <v>59</v>
      </c>
      <c r="D30" s="159"/>
      <c r="E30" s="17"/>
      <c r="F30" s="18"/>
      <c r="G30" s="19"/>
      <c r="H30" s="17"/>
      <c r="I30" s="18"/>
      <c r="J30" s="19"/>
      <c r="K30" s="17"/>
      <c r="L30" s="18"/>
      <c r="M30" s="19"/>
      <c r="N30" s="106"/>
      <c r="O30" s="104" t="s">
        <v>186</v>
      </c>
      <c r="P30" s="107"/>
    </row>
    <row r="31" spans="2:18" s="36" customFormat="1" outlineLevel="1" x14ac:dyDescent="0.2">
      <c r="B31" s="64"/>
      <c r="C31" s="1" t="s">
        <v>18</v>
      </c>
      <c r="D31" s="159"/>
      <c r="E31" s="17"/>
      <c r="F31" s="18"/>
      <c r="G31" s="19"/>
      <c r="H31" s="17"/>
      <c r="I31" s="18"/>
      <c r="J31" s="19"/>
      <c r="K31" s="17"/>
      <c r="L31" s="18"/>
      <c r="M31" s="19"/>
      <c r="N31" s="106"/>
      <c r="O31" s="104" t="s">
        <v>186</v>
      </c>
      <c r="P31" s="107"/>
    </row>
    <row r="32" spans="2:18" s="36" customFormat="1" outlineLevel="1" x14ac:dyDescent="0.2">
      <c r="B32" s="64"/>
      <c r="C32" s="1" t="s">
        <v>153</v>
      </c>
      <c r="D32" s="159"/>
      <c r="E32" s="17"/>
      <c r="F32" s="18"/>
      <c r="G32" s="19"/>
      <c r="H32" s="17"/>
      <c r="I32" s="18"/>
      <c r="J32" s="19"/>
      <c r="K32" s="17"/>
      <c r="L32" s="18"/>
      <c r="M32" s="19"/>
      <c r="N32" s="106"/>
      <c r="O32" s="104" t="s">
        <v>186</v>
      </c>
      <c r="P32" s="107"/>
    </row>
    <row r="33" spans="2:18" s="36" customFormat="1" outlineLevel="1" x14ac:dyDescent="0.2">
      <c r="B33" s="64"/>
      <c r="C33" s="63" t="s">
        <v>22</v>
      </c>
      <c r="D33" s="159"/>
      <c r="E33" s="17"/>
      <c r="F33" s="18"/>
      <c r="G33" s="19"/>
      <c r="H33" s="17"/>
      <c r="I33" s="18"/>
      <c r="J33" s="19"/>
      <c r="K33" s="17"/>
      <c r="L33" s="18"/>
      <c r="M33" s="19"/>
      <c r="N33" s="106"/>
      <c r="O33" s="104" t="s">
        <v>186</v>
      </c>
      <c r="P33" s="107"/>
    </row>
    <row r="34" spans="2:18" s="36" customFormat="1" ht="38.25" outlineLevel="1" x14ac:dyDescent="0.2">
      <c r="B34" s="62"/>
      <c r="C34" s="1" t="s">
        <v>158</v>
      </c>
      <c r="D34" s="159"/>
      <c r="E34" s="17"/>
      <c r="F34" s="18"/>
      <c r="G34" s="19"/>
      <c r="H34" s="17"/>
      <c r="I34" s="18"/>
      <c r="J34" s="19"/>
      <c r="K34" s="17"/>
      <c r="L34" s="18"/>
      <c r="M34" s="19"/>
      <c r="N34" s="106"/>
      <c r="O34" s="104" t="s">
        <v>186</v>
      </c>
      <c r="P34" s="107"/>
    </row>
    <row r="35" spans="2:18" s="36" customFormat="1" outlineLevel="1" x14ac:dyDescent="0.2">
      <c r="B35" s="62"/>
      <c r="C35" s="1" t="s">
        <v>23</v>
      </c>
      <c r="D35" s="159"/>
      <c r="E35" s="17"/>
      <c r="F35" s="18"/>
      <c r="G35" s="19"/>
      <c r="H35" s="17"/>
      <c r="I35" s="18"/>
      <c r="J35" s="19"/>
      <c r="K35" s="17"/>
      <c r="L35" s="18"/>
      <c r="M35" s="19"/>
      <c r="N35" s="106"/>
      <c r="O35" s="104" t="s">
        <v>186</v>
      </c>
      <c r="P35" s="107"/>
    </row>
    <row r="36" spans="2:18" s="36" customFormat="1" outlineLevel="1" x14ac:dyDescent="0.2">
      <c r="B36" s="62"/>
      <c r="C36" s="1" t="s">
        <v>41</v>
      </c>
      <c r="D36" s="159"/>
      <c r="E36" s="17"/>
      <c r="F36" s="18"/>
      <c r="G36" s="19"/>
      <c r="H36" s="17"/>
      <c r="I36" s="18"/>
      <c r="J36" s="19"/>
      <c r="K36" s="17"/>
      <c r="L36" s="18"/>
      <c r="M36" s="19"/>
      <c r="N36" s="106"/>
      <c r="O36" s="104" t="s">
        <v>186</v>
      </c>
      <c r="P36" s="107"/>
    </row>
    <row r="37" spans="2:18" s="36" customFormat="1" outlineLevel="1" x14ac:dyDescent="0.2">
      <c r="B37" s="62"/>
      <c r="C37" s="1" t="s">
        <v>42</v>
      </c>
      <c r="D37" s="159"/>
      <c r="E37" s="17"/>
      <c r="F37" s="18"/>
      <c r="G37" s="19"/>
      <c r="H37" s="17"/>
      <c r="I37" s="18"/>
      <c r="J37" s="19"/>
      <c r="K37" s="17"/>
      <c r="L37" s="18"/>
      <c r="M37" s="19"/>
      <c r="N37" s="106"/>
      <c r="O37" s="104" t="s">
        <v>186</v>
      </c>
      <c r="P37" s="107"/>
    </row>
    <row r="38" spans="2:18" s="36" customFormat="1" ht="25.5" outlineLevel="1" x14ac:dyDescent="0.2">
      <c r="B38" s="62"/>
      <c r="C38" s="1" t="s">
        <v>27</v>
      </c>
      <c r="D38" s="159"/>
      <c r="E38" s="17"/>
      <c r="F38" s="18"/>
      <c r="G38" s="19"/>
      <c r="H38" s="17"/>
      <c r="I38" s="18"/>
      <c r="J38" s="19"/>
      <c r="K38" s="17"/>
      <c r="L38" s="18"/>
      <c r="M38" s="19"/>
      <c r="N38" s="106"/>
      <c r="O38" s="104" t="s">
        <v>186</v>
      </c>
      <c r="P38" s="107"/>
    </row>
    <row r="39" spans="2:18" s="36" customFormat="1" outlineLevel="1" x14ac:dyDescent="0.2">
      <c r="B39" s="62"/>
      <c r="C39" s="1" t="s">
        <v>131</v>
      </c>
      <c r="D39" s="159"/>
      <c r="E39" s="17"/>
      <c r="F39" s="18"/>
      <c r="G39" s="19"/>
      <c r="H39" s="17"/>
      <c r="I39" s="18"/>
      <c r="J39" s="19"/>
      <c r="K39" s="17"/>
      <c r="L39" s="18"/>
      <c r="M39" s="19"/>
      <c r="N39" s="106"/>
      <c r="O39" s="104" t="s">
        <v>186</v>
      </c>
      <c r="P39" s="107"/>
    </row>
    <row r="40" spans="2:18" s="36" customFormat="1" outlineLevel="1" x14ac:dyDescent="0.2">
      <c r="B40" s="62"/>
      <c r="C40" s="1" t="s">
        <v>43</v>
      </c>
      <c r="D40" s="159"/>
      <c r="E40" s="17"/>
      <c r="F40" s="18"/>
      <c r="G40" s="19"/>
      <c r="H40" s="17"/>
      <c r="I40" s="18"/>
      <c r="J40" s="19"/>
      <c r="K40" s="17"/>
      <c r="L40" s="18"/>
      <c r="M40" s="19"/>
      <c r="N40" s="106"/>
      <c r="O40" s="104" t="s">
        <v>186</v>
      </c>
      <c r="P40" s="107"/>
    </row>
    <row r="41" spans="2:18" s="36" customFormat="1" outlineLevel="1" x14ac:dyDescent="0.2">
      <c r="B41" s="62"/>
      <c r="C41" s="1" t="s">
        <v>24</v>
      </c>
      <c r="D41" s="159"/>
      <c r="E41" s="17"/>
      <c r="F41" s="18"/>
      <c r="G41" s="19"/>
      <c r="H41" s="17"/>
      <c r="I41" s="18"/>
      <c r="J41" s="19"/>
      <c r="K41" s="17"/>
      <c r="L41" s="18"/>
      <c r="M41" s="19"/>
      <c r="N41" s="106"/>
      <c r="O41" s="104" t="s">
        <v>186</v>
      </c>
      <c r="P41" s="107"/>
    </row>
    <row r="42" spans="2:18" s="36" customFormat="1" outlineLevel="1" x14ac:dyDescent="0.2">
      <c r="B42" s="62"/>
      <c r="C42" s="1" t="s">
        <v>70</v>
      </c>
      <c r="D42" s="159"/>
      <c r="E42" s="17"/>
      <c r="F42" s="18"/>
      <c r="G42" s="19"/>
      <c r="H42" s="17"/>
      <c r="I42" s="18"/>
      <c r="J42" s="19"/>
      <c r="K42" s="17"/>
      <c r="L42" s="18"/>
      <c r="M42" s="19"/>
      <c r="N42" s="106"/>
      <c r="O42" s="104" t="s">
        <v>186</v>
      </c>
      <c r="P42" s="107"/>
    </row>
    <row r="43" spans="2:18" s="36" customFormat="1" outlineLevel="1" x14ac:dyDescent="0.2">
      <c r="B43" s="78"/>
      <c r="C43" s="1" t="s">
        <v>35</v>
      </c>
      <c r="D43" s="159"/>
      <c r="E43" s="17"/>
      <c r="F43" s="18"/>
      <c r="G43" s="19"/>
      <c r="H43" s="17"/>
      <c r="I43" s="18"/>
      <c r="J43" s="19"/>
      <c r="K43" s="17"/>
      <c r="L43" s="18"/>
      <c r="M43" s="19"/>
      <c r="N43" s="106"/>
      <c r="O43" s="104" t="s">
        <v>186</v>
      </c>
      <c r="P43" s="107"/>
    </row>
    <row r="44" spans="2:18" s="36" customFormat="1" outlineLevel="1" x14ac:dyDescent="0.2">
      <c r="B44" s="78"/>
      <c r="C44" s="1" t="s">
        <v>44</v>
      </c>
      <c r="D44" s="159"/>
      <c r="E44" s="17"/>
      <c r="F44" s="18"/>
      <c r="G44" s="19"/>
      <c r="H44" s="17"/>
      <c r="I44" s="18"/>
      <c r="J44" s="19"/>
      <c r="K44" s="17"/>
      <c r="L44" s="18"/>
      <c r="M44" s="19"/>
      <c r="N44" s="106"/>
      <c r="O44" s="104" t="s">
        <v>186</v>
      </c>
      <c r="P44" s="107"/>
    </row>
    <row r="45" spans="2:18" ht="38.25" x14ac:dyDescent="0.2">
      <c r="B45" s="70" t="s">
        <v>9</v>
      </c>
      <c r="C45" s="71" t="s">
        <v>113</v>
      </c>
      <c r="D45" s="77" t="s">
        <v>167</v>
      </c>
      <c r="E45" s="47">
        <v>60</v>
      </c>
      <c r="F45" s="48">
        <v>88</v>
      </c>
      <c r="G45" s="93">
        <v>145</v>
      </c>
      <c r="H45" s="47">
        <v>58</v>
      </c>
      <c r="I45" s="48">
        <v>86</v>
      </c>
      <c r="J45" s="93">
        <v>141</v>
      </c>
      <c r="K45" s="97">
        <v>56</v>
      </c>
      <c r="L45" s="48">
        <v>86</v>
      </c>
      <c r="M45" s="93">
        <v>141</v>
      </c>
      <c r="N45" s="103">
        <f>N284</f>
        <v>63.940830039525693</v>
      </c>
      <c r="O45" s="104">
        <v>2.5499999999999998E-2</v>
      </c>
      <c r="P45" s="105">
        <f t="shared" ref="P45" si="2">O45*N45</f>
        <v>1.6304911660079051</v>
      </c>
      <c r="R45" s="174"/>
    </row>
    <row r="46" spans="2:18" s="36" customFormat="1" outlineLevel="1" x14ac:dyDescent="0.2">
      <c r="B46" s="62"/>
      <c r="C46" s="63" t="s">
        <v>59</v>
      </c>
      <c r="D46" s="159"/>
      <c r="E46" s="17"/>
      <c r="F46" s="18"/>
      <c r="G46" s="19"/>
      <c r="H46" s="17"/>
      <c r="I46" s="18"/>
      <c r="J46" s="16"/>
      <c r="K46" s="17"/>
      <c r="L46" s="18"/>
      <c r="M46" s="19"/>
      <c r="N46" s="106"/>
      <c r="O46" s="104" t="s">
        <v>186</v>
      </c>
      <c r="P46" s="107"/>
    </row>
    <row r="47" spans="2:18" s="36" customFormat="1" ht="38.25" outlineLevel="1" x14ac:dyDescent="0.2">
      <c r="B47" s="64"/>
      <c r="C47" s="1" t="s">
        <v>112</v>
      </c>
      <c r="D47" s="159"/>
      <c r="E47" s="17"/>
      <c r="F47" s="18"/>
      <c r="G47" s="19"/>
      <c r="H47" s="17"/>
      <c r="I47" s="18"/>
      <c r="J47" s="19"/>
      <c r="K47" s="17"/>
      <c r="L47" s="18"/>
      <c r="M47" s="19"/>
      <c r="N47" s="106"/>
      <c r="O47" s="104" t="s">
        <v>186</v>
      </c>
      <c r="P47" s="107"/>
    </row>
    <row r="48" spans="2:18" s="36" customFormat="1" outlineLevel="1" x14ac:dyDescent="0.2">
      <c r="B48" s="64"/>
      <c r="C48" s="1" t="s">
        <v>153</v>
      </c>
      <c r="D48" s="159"/>
      <c r="E48" s="17"/>
      <c r="F48" s="18"/>
      <c r="G48" s="19"/>
      <c r="H48" s="17"/>
      <c r="I48" s="18"/>
      <c r="J48" s="19"/>
      <c r="K48" s="17"/>
      <c r="L48" s="18"/>
      <c r="M48" s="19"/>
      <c r="N48" s="106"/>
      <c r="O48" s="104" t="s">
        <v>186</v>
      </c>
      <c r="P48" s="107"/>
    </row>
    <row r="49" spans="2:18" s="36" customFormat="1" outlineLevel="1" x14ac:dyDescent="0.2">
      <c r="B49" s="64"/>
      <c r="C49" s="63" t="s">
        <v>22</v>
      </c>
      <c r="D49" s="159"/>
      <c r="E49" s="17"/>
      <c r="F49" s="18"/>
      <c r="G49" s="19"/>
      <c r="H49" s="17"/>
      <c r="I49" s="18"/>
      <c r="J49" s="19"/>
      <c r="K49" s="17"/>
      <c r="L49" s="18"/>
      <c r="M49" s="19"/>
      <c r="N49" s="106"/>
      <c r="O49" s="104" t="s">
        <v>186</v>
      </c>
      <c r="P49" s="107"/>
    </row>
    <row r="50" spans="2:18" s="36" customFormat="1" outlineLevel="1" x14ac:dyDescent="0.2">
      <c r="B50" s="62"/>
      <c r="C50" s="1" t="s">
        <v>109</v>
      </c>
      <c r="D50" s="159"/>
      <c r="E50" s="17"/>
      <c r="F50" s="18"/>
      <c r="G50" s="19"/>
      <c r="H50" s="17"/>
      <c r="I50" s="18"/>
      <c r="J50" s="19"/>
      <c r="K50" s="17"/>
      <c r="L50" s="18"/>
      <c r="M50" s="19"/>
      <c r="N50" s="106"/>
      <c r="O50" s="104" t="s">
        <v>186</v>
      </c>
      <c r="P50" s="107"/>
    </row>
    <row r="51" spans="2:18" s="36" customFormat="1" outlineLevel="1" x14ac:dyDescent="0.2">
      <c r="B51" s="62"/>
      <c r="C51" s="1" t="s">
        <v>110</v>
      </c>
      <c r="D51" s="159"/>
      <c r="E51" s="17"/>
      <c r="F51" s="18"/>
      <c r="G51" s="19"/>
      <c r="H51" s="17"/>
      <c r="I51" s="18"/>
      <c r="J51" s="19"/>
      <c r="K51" s="17"/>
      <c r="L51" s="18"/>
      <c r="M51" s="19"/>
      <c r="N51" s="106"/>
      <c r="O51" s="104" t="s">
        <v>186</v>
      </c>
      <c r="P51" s="107"/>
    </row>
    <row r="52" spans="2:18" s="36" customFormat="1" outlineLevel="1" x14ac:dyDescent="0.2">
      <c r="B52" s="62"/>
      <c r="C52" s="1" t="s">
        <v>108</v>
      </c>
      <c r="D52" s="159"/>
      <c r="E52" s="17"/>
      <c r="F52" s="18"/>
      <c r="G52" s="19"/>
      <c r="H52" s="17"/>
      <c r="I52" s="18"/>
      <c r="J52" s="19"/>
      <c r="K52" s="17"/>
      <c r="L52" s="18"/>
      <c r="M52" s="19"/>
      <c r="N52" s="106"/>
      <c r="O52" s="104" t="s">
        <v>186</v>
      </c>
      <c r="P52" s="107"/>
    </row>
    <row r="53" spans="2:18" s="36" customFormat="1" outlineLevel="1" x14ac:dyDescent="0.2">
      <c r="B53" s="62"/>
      <c r="C53" s="1" t="s">
        <v>41</v>
      </c>
      <c r="D53" s="159"/>
      <c r="E53" s="17"/>
      <c r="F53" s="18"/>
      <c r="G53" s="19"/>
      <c r="H53" s="17"/>
      <c r="I53" s="18"/>
      <c r="J53" s="19"/>
      <c r="K53" s="17"/>
      <c r="L53" s="18"/>
      <c r="M53" s="19"/>
      <c r="N53" s="106"/>
      <c r="O53" s="104" t="s">
        <v>186</v>
      </c>
      <c r="P53" s="107"/>
    </row>
    <row r="54" spans="2:18" s="36" customFormat="1" outlineLevel="1" x14ac:dyDescent="0.2">
      <c r="B54" s="62"/>
      <c r="C54" s="1" t="s">
        <v>42</v>
      </c>
      <c r="D54" s="159"/>
      <c r="E54" s="17"/>
      <c r="F54" s="18"/>
      <c r="G54" s="19"/>
      <c r="H54" s="17"/>
      <c r="I54" s="18"/>
      <c r="J54" s="19"/>
      <c r="K54" s="17"/>
      <c r="L54" s="18"/>
      <c r="M54" s="19"/>
      <c r="N54" s="106"/>
      <c r="O54" s="104" t="s">
        <v>186</v>
      </c>
      <c r="P54" s="107"/>
    </row>
    <row r="55" spans="2:18" s="36" customFormat="1" outlineLevel="1" x14ac:dyDescent="0.2">
      <c r="B55" s="62"/>
      <c r="C55" s="1" t="s">
        <v>111</v>
      </c>
      <c r="D55" s="159"/>
      <c r="E55" s="17"/>
      <c r="F55" s="18"/>
      <c r="G55" s="19"/>
      <c r="H55" s="17"/>
      <c r="I55" s="18"/>
      <c r="J55" s="19"/>
      <c r="K55" s="17"/>
      <c r="L55" s="18"/>
      <c r="M55" s="19"/>
      <c r="N55" s="106"/>
      <c r="O55" s="104" t="s">
        <v>186</v>
      </c>
      <c r="P55" s="107"/>
    </row>
    <row r="56" spans="2:18" s="36" customFormat="1" outlineLevel="1" x14ac:dyDescent="0.2">
      <c r="B56" s="62"/>
      <c r="C56" s="1" t="s">
        <v>131</v>
      </c>
      <c r="D56" s="159"/>
      <c r="E56" s="17"/>
      <c r="F56" s="18"/>
      <c r="G56" s="19"/>
      <c r="H56" s="17"/>
      <c r="I56" s="18"/>
      <c r="J56" s="19"/>
      <c r="K56" s="17"/>
      <c r="L56" s="18"/>
      <c r="M56" s="19"/>
      <c r="N56" s="106"/>
      <c r="O56" s="104" t="s">
        <v>186</v>
      </c>
      <c r="P56" s="107"/>
    </row>
    <row r="57" spans="2:18" s="36" customFormat="1" outlineLevel="1" x14ac:dyDescent="0.2">
      <c r="B57" s="62"/>
      <c r="C57" s="1" t="s">
        <v>24</v>
      </c>
      <c r="D57" s="159"/>
      <c r="E57" s="17"/>
      <c r="F57" s="18"/>
      <c r="G57" s="19"/>
      <c r="H57" s="17"/>
      <c r="I57" s="18"/>
      <c r="J57" s="19"/>
      <c r="K57" s="17"/>
      <c r="L57" s="18"/>
      <c r="M57" s="19"/>
      <c r="N57" s="106"/>
      <c r="O57" s="104" t="s">
        <v>186</v>
      </c>
      <c r="P57" s="107"/>
    </row>
    <row r="58" spans="2:18" s="36" customFormat="1" outlineLevel="1" x14ac:dyDescent="0.2">
      <c r="B58" s="62"/>
      <c r="C58" s="1" t="s">
        <v>70</v>
      </c>
      <c r="D58" s="159"/>
      <c r="E58" s="17"/>
      <c r="F58" s="18"/>
      <c r="G58" s="19"/>
      <c r="H58" s="17"/>
      <c r="I58" s="18"/>
      <c r="J58" s="19"/>
      <c r="K58" s="17"/>
      <c r="L58" s="18"/>
      <c r="M58" s="19"/>
      <c r="N58" s="106"/>
      <c r="O58" s="104" t="s">
        <v>186</v>
      </c>
      <c r="P58" s="107"/>
    </row>
    <row r="59" spans="2:18" s="36" customFormat="1" outlineLevel="1" x14ac:dyDescent="0.2">
      <c r="B59" s="78"/>
      <c r="C59" s="1" t="s">
        <v>35</v>
      </c>
      <c r="D59" s="159"/>
      <c r="E59" s="17"/>
      <c r="F59" s="18"/>
      <c r="G59" s="19"/>
      <c r="H59" s="17"/>
      <c r="I59" s="18"/>
      <c r="J59" s="19"/>
      <c r="K59" s="17"/>
      <c r="L59" s="18"/>
      <c r="M59" s="19"/>
      <c r="N59" s="106"/>
      <c r="O59" s="104" t="s">
        <v>186</v>
      </c>
      <c r="P59" s="107"/>
    </row>
    <row r="60" spans="2:18" s="36" customFormat="1" outlineLevel="1" x14ac:dyDescent="0.2">
      <c r="B60" s="78"/>
      <c r="C60" s="1" t="s">
        <v>44</v>
      </c>
      <c r="D60" s="159"/>
      <c r="E60" s="17"/>
      <c r="F60" s="18"/>
      <c r="G60" s="19"/>
      <c r="H60" s="17"/>
      <c r="I60" s="18"/>
      <c r="J60" s="19"/>
      <c r="K60" s="17"/>
      <c r="L60" s="18"/>
      <c r="M60" s="19"/>
      <c r="N60" s="106"/>
      <c r="O60" s="104" t="s">
        <v>186</v>
      </c>
      <c r="P60" s="107"/>
    </row>
    <row r="61" spans="2:18" ht="15.75" customHeight="1" x14ac:dyDescent="0.2">
      <c r="B61" s="70" t="s">
        <v>2</v>
      </c>
      <c r="C61" s="71" t="s">
        <v>83</v>
      </c>
      <c r="D61" s="77" t="s">
        <v>167</v>
      </c>
      <c r="E61" s="47">
        <v>45</v>
      </c>
      <c r="F61" s="48">
        <v>70</v>
      </c>
      <c r="G61" s="93">
        <v>180</v>
      </c>
      <c r="H61" s="47">
        <v>45</v>
      </c>
      <c r="I61" s="48">
        <v>70</v>
      </c>
      <c r="J61" s="93">
        <v>180</v>
      </c>
      <c r="K61" s="97">
        <v>45</v>
      </c>
      <c r="L61" s="48">
        <v>70</v>
      </c>
      <c r="M61" s="93">
        <v>180</v>
      </c>
      <c r="N61" s="103">
        <f>N300</f>
        <v>52.199604743083015</v>
      </c>
      <c r="O61" s="104">
        <v>0.02</v>
      </c>
      <c r="P61" s="105">
        <f t="shared" ref="P61" si="3">O61*N61</f>
        <v>1.0439920948616603</v>
      </c>
      <c r="R61" s="174"/>
    </row>
    <row r="62" spans="2:18" s="36" customFormat="1" outlineLevel="1" x14ac:dyDescent="0.2">
      <c r="B62" s="62"/>
      <c r="C62" s="63" t="s">
        <v>59</v>
      </c>
      <c r="D62" s="159"/>
      <c r="E62" s="17"/>
      <c r="F62" s="18"/>
      <c r="G62" s="19"/>
      <c r="H62" s="17"/>
      <c r="I62" s="18"/>
      <c r="J62" s="19"/>
      <c r="K62" s="17"/>
      <c r="L62" s="18"/>
      <c r="M62" s="19"/>
      <c r="N62" s="106"/>
      <c r="O62" s="104" t="s">
        <v>186</v>
      </c>
      <c r="P62" s="107"/>
    </row>
    <row r="63" spans="2:18" s="36" customFormat="1" outlineLevel="1" x14ac:dyDescent="0.2">
      <c r="B63" s="64"/>
      <c r="C63" s="1" t="s">
        <v>18</v>
      </c>
      <c r="D63" s="159"/>
      <c r="E63" s="17"/>
      <c r="F63" s="18"/>
      <c r="G63" s="19"/>
      <c r="H63" s="17"/>
      <c r="I63" s="18"/>
      <c r="J63" s="19"/>
      <c r="K63" s="17"/>
      <c r="L63" s="18"/>
      <c r="M63" s="19"/>
      <c r="N63" s="106"/>
      <c r="O63" s="104" t="s">
        <v>186</v>
      </c>
      <c r="P63" s="107"/>
    </row>
    <row r="64" spans="2:18" s="36" customFormat="1" outlineLevel="1" x14ac:dyDescent="0.2">
      <c r="B64" s="64"/>
      <c r="C64" s="1" t="s">
        <v>153</v>
      </c>
      <c r="D64" s="159"/>
      <c r="E64" s="17"/>
      <c r="F64" s="18"/>
      <c r="G64" s="19"/>
      <c r="H64" s="17"/>
      <c r="I64" s="18"/>
      <c r="J64" s="19"/>
      <c r="K64" s="17"/>
      <c r="L64" s="18"/>
      <c r="M64" s="19"/>
      <c r="N64" s="106"/>
      <c r="O64" s="104" t="s">
        <v>186</v>
      </c>
      <c r="P64" s="107"/>
    </row>
    <row r="65" spans="2:18" s="36" customFormat="1" outlineLevel="1" x14ac:dyDescent="0.2">
      <c r="B65" s="64"/>
      <c r="C65" s="63" t="s">
        <v>22</v>
      </c>
      <c r="D65" s="159"/>
      <c r="E65" s="17"/>
      <c r="F65" s="18"/>
      <c r="G65" s="19"/>
      <c r="H65" s="17"/>
      <c r="I65" s="18"/>
      <c r="J65" s="19"/>
      <c r="K65" s="17"/>
      <c r="L65" s="18"/>
      <c r="M65" s="19"/>
      <c r="N65" s="106"/>
      <c r="O65" s="104" t="s">
        <v>186</v>
      </c>
      <c r="P65" s="107"/>
    </row>
    <row r="66" spans="2:18" s="36" customFormat="1" ht="39" customHeight="1" outlineLevel="1" x14ac:dyDescent="0.2">
      <c r="B66" s="62"/>
      <c r="C66" s="1" t="s">
        <v>69</v>
      </c>
      <c r="D66" s="159"/>
      <c r="E66" s="17"/>
      <c r="F66" s="18"/>
      <c r="G66" s="19"/>
      <c r="H66" s="17"/>
      <c r="I66" s="18"/>
      <c r="J66" s="19"/>
      <c r="K66" s="17"/>
      <c r="L66" s="18"/>
      <c r="M66" s="19"/>
      <c r="N66" s="106"/>
      <c r="O66" s="104" t="s">
        <v>186</v>
      </c>
      <c r="P66" s="107"/>
    </row>
    <row r="67" spans="2:18" s="36" customFormat="1" outlineLevel="1" x14ac:dyDescent="0.2">
      <c r="B67" s="62"/>
      <c r="C67" s="1" t="s">
        <v>23</v>
      </c>
      <c r="D67" s="159"/>
      <c r="E67" s="17"/>
      <c r="F67" s="18"/>
      <c r="G67" s="19"/>
      <c r="H67" s="17"/>
      <c r="I67" s="18"/>
      <c r="J67" s="19"/>
      <c r="K67" s="17"/>
      <c r="L67" s="18"/>
      <c r="M67" s="19"/>
      <c r="N67" s="106"/>
      <c r="O67" s="104" t="s">
        <v>186</v>
      </c>
      <c r="P67" s="107"/>
    </row>
    <row r="68" spans="2:18" s="36" customFormat="1" outlineLevel="1" x14ac:dyDescent="0.2">
      <c r="B68" s="62"/>
      <c r="C68" s="1" t="s">
        <v>41</v>
      </c>
      <c r="D68" s="159"/>
      <c r="E68" s="17"/>
      <c r="F68" s="18"/>
      <c r="G68" s="19"/>
      <c r="H68" s="17"/>
      <c r="I68" s="18"/>
      <c r="J68" s="19"/>
      <c r="K68" s="17"/>
      <c r="L68" s="18"/>
      <c r="M68" s="19"/>
      <c r="N68" s="106"/>
      <c r="O68" s="104" t="s">
        <v>186</v>
      </c>
      <c r="P68" s="107"/>
    </row>
    <row r="69" spans="2:18" s="36" customFormat="1" outlineLevel="1" x14ac:dyDescent="0.2">
      <c r="B69" s="62"/>
      <c r="C69" s="1" t="s">
        <v>42</v>
      </c>
      <c r="D69" s="159"/>
      <c r="E69" s="17"/>
      <c r="F69" s="18"/>
      <c r="G69" s="19"/>
      <c r="H69" s="17"/>
      <c r="I69" s="18"/>
      <c r="J69" s="19"/>
      <c r="K69" s="17"/>
      <c r="L69" s="18"/>
      <c r="M69" s="19"/>
      <c r="N69" s="106"/>
      <c r="O69" s="104" t="s">
        <v>186</v>
      </c>
      <c r="P69" s="107"/>
    </row>
    <row r="70" spans="2:18" s="36" customFormat="1" outlineLevel="1" x14ac:dyDescent="0.2">
      <c r="B70" s="62"/>
      <c r="C70" s="1" t="s">
        <v>43</v>
      </c>
      <c r="D70" s="159"/>
      <c r="E70" s="17"/>
      <c r="F70" s="18"/>
      <c r="G70" s="19"/>
      <c r="H70" s="17"/>
      <c r="I70" s="18"/>
      <c r="J70" s="19"/>
      <c r="K70" s="17"/>
      <c r="L70" s="18"/>
      <c r="M70" s="19"/>
      <c r="N70" s="106"/>
      <c r="O70" s="104" t="s">
        <v>186</v>
      </c>
      <c r="P70" s="107"/>
    </row>
    <row r="71" spans="2:18" s="36" customFormat="1" outlineLevel="1" x14ac:dyDescent="0.2">
      <c r="B71" s="62"/>
      <c r="C71" s="1" t="s">
        <v>24</v>
      </c>
      <c r="D71" s="159"/>
      <c r="E71" s="17"/>
      <c r="F71" s="18"/>
      <c r="G71" s="19"/>
      <c r="H71" s="17"/>
      <c r="I71" s="18"/>
      <c r="J71" s="19"/>
      <c r="K71" s="17"/>
      <c r="L71" s="18"/>
      <c r="M71" s="19"/>
      <c r="N71" s="106"/>
      <c r="O71" s="104" t="s">
        <v>186</v>
      </c>
      <c r="P71" s="107"/>
    </row>
    <row r="72" spans="2:18" s="36" customFormat="1" outlineLevel="1" x14ac:dyDescent="0.2">
      <c r="B72" s="78"/>
      <c r="C72" s="1" t="s">
        <v>35</v>
      </c>
      <c r="D72" s="159"/>
      <c r="E72" s="17"/>
      <c r="F72" s="18"/>
      <c r="G72" s="19"/>
      <c r="H72" s="17"/>
      <c r="I72" s="18"/>
      <c r="J72" s="19"/>
      <c r="K72" s="17"/>
      <c r="L72" s="18"/>
      <c r="M72" s="19"/>
      <c r="N72" s="106"/>
      <c r="O72" s="104" t="s">
        <v>186</v>
      </c>
      <c r="P72" s="107"/>
    </row>
    <row r="73" spans="2:18" s="36" customFormat="1" outlineLevel="1" x14ac:dyDescent="0.2">
      <c r="B73" s="78"/>
      <c r="C73" s="1" t="s">
        <v>132</v>
      </c>
      <c r="D73" s="159"/>
      <c r="E73" s="17"/>
      <c r="F73" s="18"/>
      <c r="G73" s="19"/>
      <c r="H73" s="17"/>
      <c r="I73" s="18"/>
      <c r="J73" s="19"/>
      <c r="K73" s="17"/>
      <c r="L73" s="18"/>
      <c r="M73" s="19"/>
      <c r="N73" s="106"/>
      <c r="O73" s="104" t="s">
        <v>186</v>
      </c>
      <c r="P73" s="107"/>
    </row>
    <row r="74" spans="2:18" s="36" customFormat="1" outlineLevel="1" x14ac:dyDescent="0.2">
      <c r="B74" s="78"/>
      <c r="C74" s="1" t="s">
        <v>133</v>
      </c>
      <c r="D74" s="159"/>
      <c r="E74" s="17"/>
      <c r="F74" s="18"/>
      <c r="G74" s="19"/>
      <c r="H74" s="17"/>
      <c r="I74" s="18"/>
      <c r="J74" s="19"/>
      <c r="K74" s="17"/>
      <c r="L74" s="18"/>
      <c r="M74" s="19"/>
      <c r="N74" s="106"/>
      <c r="O74" s="104" t="s">
        <v>186</v>
      </c>
      <c r="P74" s="107"/>
    </row>
    <row r="75" spans="2:18" s="36" customFormat="1" outlineLevel="1" x14ac:dyDescent="0.2">
      <c r="B75" s="78"/>
      <c r="C75" s="1" t="s">
        <v>44</v>
      </c>
      <c r="D75" s="159"/>
      <c r="E75" s="17"/>
      <c r="F75" s="18"/>
      <c r="G75" s="19"/>
      <c r="H75" s="17"/>
      <c r="I75" s="18"/>
      <c r="J75" s="19"/>
      <c r="K75" s="17"/>
      <c r="L75" s="18"/>
      <c r="M75" s="19"/>
      <c r="N75" s="106"/>
      <c r="O75" s="104" t="s">
        <v>186</v>
      </c>
      <c r="P75" s="107"/>
    </row>
    <row r="76" spans="2:18" x14ac:dyDescent="0.2">
      <c r="B76" s="70" t="s">
        <v>3</v>
      </c>
      <c r="C76" s="71" t="s">
        <v>58</v>
      </c>
      <c r="D76" s="77" t="s">
        <v>167</v>
      </c>
      <c r="E76" s="47">
        <v>8</v>
      </c>
      <c r="F76" s="48">
        <v>11</v>
      </c>
      <c r="G76" s="93">
        <v>13</v>
      </c>
      <c r="H76" s="47">
        <v>8</v>
      </c>
      <c r="I76" s="48">
        <v>11</v>
      </c>
      <c r="J76" s="93">
        <v>13</v>
      </c>
      <c r="K76" s="97">
        <v>8</v>
      </c>
      <c r="L76" s="48">
        <v>11</v>
      </c>
      <c r="M76" s="93">
        <v>13</v>
      </c>
      <c r="N76" s="103">
        <f>N315</f>
        <v>8.4367588932806328</v>
      </c>
      <c r="O76" s="104">
        <v>0.02</v>
      </c>
      <c r="P76" s="105">
        <f t="shared" ref="P76" si="4">O76*N76</f>
        <v>0.16873517786561265</v>
      </c>
      <c r="R76" s="174"/>
    </row>
    <row r="77" spans="2:18" x14ac:dyDescent="0.2">
      <c r="B77" s="79" t="s">
        <v>4</v>
      </c>
      <c r="C77" s="71" t="s">
        <v>79</v>
      </c>
      <c r="D77" s="160"/>
      <c r="E77" s="6"/>
      <c r="F77" s="7"/>
      <c r="G77" s="8"/>
      <c r="H77" s="6"/>
      <c r="I77" s="7"/>
      <c r="J77" s="8"/>
      <c r="K77" s="6"/>
      <c r="L77" s="7"/>
      <c r="M77" s="8"/>
      <c r="N77" s="106"/>
      <c r="O77" s="104" t="s">
        <v>186</v>
      </c>
      <c r="P77" s="107"/>
    </row>
    <row r="78" spans="2:18" outlineLevel="1" x14ac:dyDescent="0.2">
      <c r="B78" s="64"/>
      <c r="C78" s="63" t="s">
        <v>59</v>
      </c>
      <c r="D78" s="160"/>
      <c r="E78" s="6"/>
      <c r="F78" s="7"/>
      <c r="G78" s="8"/>
      <c r="H78" s="6"/>
      <c r="I78" s="7"/>
      <c r="J78" s="8"/>
      <c r="K78" s="6"/>
      <c r="L78" s="7"/>
      <c r="M78" s="8"/>
      <c r="N78" s="106"/>
      <c r="O78" s="104" t="s">
        <v>186</v>
      </c>
      <c r="P78" s="107"/>
    </row>
    <row r="79" spans="2:18" outlineLevel="1" x14ac:dyDescent="0.2">
      <c r="B79" s="64"/>
      <c r="C79" s="1" t="s">
        <v>32</v>
      </c>
      <c r="D79" s="160"/>
      <c r="E79" s="6"/>
      <c r="F79" s="7"/>
      <c r="G79" s="8"/>
      <c r="H79" s="6"/>
      <c r="I79" s="7"/>
      <c r="J79" s="8"/>
      <c r="K79" s="6"/>
      <c r="L79" s="7"/>
      <c r="M79" s="8"/>
      <c r="N79" s="106"/>
      <c r="O79" s="104" t="s">
        <v>186</v>
      </c>
      <c r="P79" s="107"/>
    </row>
    <row r="80" spans="2:18" outlineLevel="1" x14ac:dyDescent="0.2">
      <c r="B80" s="64"/>
      <c r="C80" s="63" t="s">
        <v>22</v>
      </c>
      <c r="D80" s="160"/>
      <c r="E80" s="6"/>
      <c r="F80" s="7"/>
      <c r="G80" s="8"/>
      <c r="H80" s="6"/>
      <c r="I80" s="7"/>
      <c r="J80" s="8"/>
      <c r="K80" s="6"/>
      <c r="L80" s="7"/>
      <c r="M80" s="8"/>
      <c r="N80" s="106"/>
      <c r="O80" s="104" t="s">
        <v>186</v>
      </c>
      <c r="P80" s="107"/>
    </row>
    <row r="81" spans="2:18" ht="25.5" outlineLevel="1" x14ac:dyDescent="0.2">
      <c r="B81" s="64"/>
      <c r="C81" s="41" t="s">
        <v>80</v>
      </c>
      <c r="D81" s="160"/>
      <c r="E81" s="6"/>
      <c r="F81" s="7"/>
      <c r="G81" s="8"/>
      <c r="H81" s="6"/>
      <c r="I81" s="7"/>
      <c r="J81" s="8"/>
      <c r="K81" s="6"/>
      <c r="L81" s="7"/>
      <c r="M81" s="8"/>
      <c r="N81" s="106"/>
      <c r="O81" s="104" t="s">
        <v>186</v>
      </c>
      <c r="P81" s="107"/>
    </row>
    <row r="82" spans="2:18" outlineLevel="1" x14ac:dyDescent="0.2">
      <c r="B82" s="64"/>
      <c r="C82" s="1" t="s">
        <v>26</v>
      </c>
      <c r="D82" s="160"/>
      <c r="E82" s="6"/>
      <c r="F82" s="7"/>
      <c r="G82" s="8"/>
      <c r="H82" s="6"/>
      <c r="I82" s="7"/>
      <c r="J82" s="8"/>
      <c r="K82" s="6"/>
      <c r="L82" s="7"/>
      <c r="M82" s="8"/>
      <c r="N82" s="106"/>
      <c r="O82" s="104" t="s">
        <v>186</v>
      </c>
      <c r="P82" s="107"/>
    </row>
    <row r="83" spans="2:18" outlineLevel="1" x14ac:dyDescent="0.2">
      <c r="B83" s="64"/>
      <c r="C83" s="1" t="s">
        <v>33</v>
      </c>
      <c r="D83" s="160"/>
      <c r="E83" s="6"/>
      <c r="F83" s="7"/>
      <c r="G83" s="8"/>
      <c r="H83" s="6"/>
      <c r="I83" s="7"/>
      <c r="J83" s="8"/>
      <c r="K83" s="6"/>
      <c r="L83" s="7"/>
      <c r="M83" s="8"/>
      <c r="N83" s="106"/>
      <c r="O83" s="104" t="s">
        <v>186</v>
      </c>
      <c r="P83" s="107"/>
    </row>
    <row r="84" spans="2:18" outlineLevel="1" x14ac:dyDescent="0.2">
      <c r="B84" s="64"/>
      <c r="C84" s="65" t="s">
        <v>45</v>
      </c>
      <c r="D84" s="160"/>
      <c r="E84" s="6"/>
      <c r="F84" s="7"/>
      <c r="G84" s="8"/>
      <c r="H84" s="6"/>
      <c r="I84" s="7"/>
      <c r="J84" s="8"/>
      <c r="K84" s="6"/>
      <c r="L84" s="7"/>
      <c r="M84" s="8"/>
      <c r="N84" s="106"/>
      <c r="O84" s="104" t="s">
        <v>186</v>
      </c>
      <c r="P84" s="107"/>
    </row>
    <row r="85" spans="2:18" x14ac:dyDescent="0.2">
      <c r="B85" s="80" t="s">
        <v>98</v>
      </c>
      <c r="C85" s="81" t="s">
        <v>100</v>
      </c>
      <c r="D85" s="77" t="s">
        <v>167</v>
      </c>
      <c r="E85" s="47">
        <v>40</v>
      </c>
      <c r="F85" s="48">
        <v>85</v>
      </c>
      <c r="G85" s="93">
        <v>151</v>
      </c>
      <c r="H85" s="47">
        <v>38</v>
      </c>
      <c r="I85" s="48">
        <v>81</v>
      </c>
      <c r="J85" s="93">
        <v>151</v>
      </c>
      <c r="K85" s="97">
        <v>38</v>
      </c>
      <c r="L85" s="48">
        <v>81</v>
      </c>
      <c r="M85" s="93">
        <v>151</v>
      </c>
      <c r="N85" s="103">
        <f>N324</f>
        <v>46.671857707509879</v>
      </c>
      <c r="O85" s="104">
        <v>0.02</v>
      </c>
      <c r="P85" s="105">
        <f t="shared" ref="P85:P86" si="5">O85*N85</f>
        <v>0.93343715415019757</v>
      </c>
      <c r="R85" s="174"/>
    </row>
    <row r="86" spans="2:18" x14ac:dyDescent="0.2">
      <c r="B86" s="80" t="s">
        <v>99</v>
      </c>
      <c r="C86" s="81" t="s">
        <v>101</v>
      </c>
      <c r="D86" s="77" t="s">
        <v>167</v>
      </c>
      <c r="E86" s="47">
        <v>28</v>
      </c>
      <c r="F86" s="48">
        <v>51</v>
      </c>
      <c r="G86" s="93">
        <v>101</v>
      </c>
      <c r="H86" s="47">
        <v>28</v>
      </c>
      <c r="I86" s="48">
        <v>51</v>
      </c>
      <c r="J86" s="93">
        <v>101</v>
      </c>
      <c r="K86" s="97">
        <v>28</v>
      </c>
      <c r="L86" s="48">
        <v>51</v>
      </c>
      <c r="M86" s="93">
        <v>101</v>
      </c>
      <c r="N86" s="103">
        <f>N325</f>
        <v>32.670750988142295</v>
      </c>
      <c r="O86" s="104">
        <v>1.4999999999999999E-2</v>
      </c>
      <c r="P86" s="105">
        <f t="shared" si="5"/>
        <v>0.49006126482213441</v>
      </c>
      <c r="R86" s="174"/>
    </row>
    <row r="87" spans="2:18" ht="38.25" x14ac:dyDescent="0.2">
      <c r="B87" s="80" t="s">
        <v>114</v>
      </c>
      <c r="C87" s="81" t="s">
        <v>145</v>
      </c>
      <c r="D87" s="77" t="s">
        <v>167</v>
      </c>
      <c r="E87" s="47">
        <v>38</v>
      </c>
      <c r="F87" s="48">
        <v>60</v>
      </c>
      <c r="G87" s="93">
        <v>80</v>
      </c>
      <c r="H87" s="47">
        <v>37</v>
      </c>
      <c r="I87" s="48">
        <v>59</v>
      </c>
      <c r="J87" s="93">
        <v>79</v>
      </c>
      <c r="K87" s="97">
        <v>36</v>
      </c>
      <c r="L87" s="48">
        <v>58</v>
      </c>
      <c r="M87" s="93">
        <v>78</v>
      </c>
      <c r="N87" s="103">
        <f>N326</f>
        <v>40.606324110671935</v>
      </c>
      <c r="O87" s="104">
        <v>8.0000000000000002E-3</v>
      </c>
      <c r="P87" s="105">
        <f t="shared" ref="P87" si="6">O87*N87</f>
        <v>0.32485059288537549</v>
      </c>
      <c r="R87" s="174"/>
    </row>
    <row r="88" spans="2:18" s="36" customFormat="1" x14ac:dyDescent="0.2">
      <c r="B88" s="79" t="s">
        <v>5</v>
      </c>
      <c r="C88" s="71" t="s">
        <v>208</v>
      </c>
      <c r="D88" s="161"/>
      <c r="E88" s="2"/>
      <c r="F88" s="3"/>
      <c r="G88" s="4"/>
      <c r="H88" s="2"/>
      <c r="I88" s="3"/>
      <c r="J88" s="4"/>
      <c r="K88" s="2"/>
      <c r="L88" s="3"/>
      <c r="M88" s="4"/>
      <c r="N88" s="106"/>
      <c r="O88" s="104" t="s">
        <v>186</v>
      </c>
      <c r="P88" s="107"/>
    </row>
    <row r="89" spans="2:18" outlineLevel="1" x14ac:dyDescent="0.2">
      <c r="B89" s="64"/>
      <c r="C89" s="63" t="s">
        <v>222</v>
      </c>
      <c r="D89" s="160"/>
      <c r="E89" s="6"/>
      <c r="F89" s="7"/>
      <c r="G89" s="8"/>
      <c r="H89" s="6"/>
      <c r="I89" s="7"/>
      <c r="J89" s="8"/>
      <c r="K89" s="6"/>
      <c r="L89" s="7"/>
      <c r="M89" s="8"/>
      <c r="N89" s="106"/>
      <c r="O89" s="104" t="s">
        <v>186</v>
      </c>
      <c r="P89" s="107"/>
    </row>
    <row r="90" spans="2:18" outlineLevel="1" x14ac:dyDescent="0.2">
      <c r="B90" s="64"/>
      <c r="C90" s="1" t="s">
        <v>288</v>
      </c>
      <c r="D90" s="160"/>
      <c r="E90" s="6"/>
      <c r="F90" s="7"/>
      <c r="G90" s="8"/>
      <c r="H90" s="6"/>
      <c r="I90" s="7"/>
      <c r="J90" s="8"/>
      <c r="K90" s="6"/>
      <c r="L90" s="7"/>
      <c r="M90" s="8"/>
      <c r="N90" s="106"/>
      <c r="O90" s="104" t="s">
        <v>186</v>
      </c>
      <c r="P90" s="107"/>
    </row>
    <row r="91" spans="2:18" ht="25.5" outlineLevel="1" x14ac:dyDescent="0.2">
      <c r="B91" s="64"/>
      <c r="C91" s="1" t="s">
        <v>219</v>
      </c>
      <c r="D91" s="160"/>
      <c r="E91" s="6"/>
      <c r="F91" s="7"/>
      <c r="G91" s="8"/>
      <c r="H91" s="6"/>
      <c r="I91" s="7"/>
      <c r="J91" s="8"/>
      <c r="K91" s="6"/>
      <c r="L91" s="7"/>
      <c r="M91" s="8"/>
      <c r="N91" s="106"/>
      <c r="O91" s="104" t="s">
        <v>186</v>
      </c>
      <c r="P91" s="107"/>
    </row>
    <row r="92" spans="2:18" outlineLevel="1" x14ac:dyDescent="0.2">
      <c r="B92" s="64"/>
      <c r="C92" s="63" t="s">
        <v>220</v>
      </c>
      <c r="D92" s="160"/>
      <c r="E92" s="6"/>
      <c r="F92" s="7"/>
      <c r="G92" s="8"/>
      <c r="H92" s="6"/>
      <c r="I92" s="7"/>
      <c r="J92" s="8"/>
      <c r="K92" s="6"/>
      <c r="L92" s="7"/>
      <c r="M92" s="8"/>
      <c r="N92" s="106"/>
      <c r="O92" s="104" t="s">
        <v>186</v>
      </c>
      <c r="P92" s="107"/>
    </row>
    <row r="93" spans="2:18" outlineLevel="1" x14ac:dyDescent="0.2">
      <c r="B93" s="62"/>
      <c r="C93" s="1" t="s">
        <v>289</v>
      </c>
      <c r="D93" s="160"/>
      <c r="E93" s="6"/>
      <c r="F93" s="7"/>
      <c r="G93" s="8"/>
      <c r="H93" s="6"/>
      <c r="I93" s="7"/>
      <c r="J93" s="8"/>
      <c r="K93" s="6"/>
      <c r="L93" s="7"/>
      <c r="M93" s="8"/>
      <c r="N93" s="106"/>
      <c r="O93" s="104" t="s">
        <v>186</v>
      </c>
      <c r="P93" s="107"/>
    </row>
    <row r="94" spans="2:18" outlineLevel="1" x14ac:dyDescent="0.2">
      <c r="B94" s="62"/>
      <c r="C94" s="1" t="s">
        <v>60</v>
      </c>
      <c r="D94" s="160"/>
      <c r="E94" s="6"/>
      <c r="F94" s="7"/>
      <c r="G94" s="8"/>
      <c r="H94" s="6"/>
      <c r="I94" s="7"/>
      <c r="J94" s="8"/>
      <c r="K94" s="6"/>
      <c r="L94" s="7"/>
      <c r="M94" s="8"/>
      <c r="N94" s="106"/>
      <c r="O94" s="104" t="s">
        <v>186</v>
      </c>
      <c r="P94" s="107"/>
    </row>
    <row r="95" spans="2:18" outlineLevel="1" x14ac:dyDescent="0.2">
      <c r="B95" s="62"/>
      <c r="C95" s="1" t="s">
        <v>41</v>
      </c>
      <c r="D95" s="160"/>
      <c r="E95" s="6"/>
      <c r="F95" s="7"/>
      <c r="G95" s="8"/>
      <c r="H95" s="6"/>
      <c r="I95" s="7"/>
      <c r="J95" s="8"/>
      <c r="K95" s="6"/>
      <c r="L95" s="7"/>
      <c r="M95" s="8"/>
      <c r="N95" s="106"/>
      <c r="O95" s="104" t="s">
        <v>186</v>
      </c>
      <c r="P95" s="107"/>
    </row>
    <row r="96" spans="2:18" outlineLevel="1" x14ac:dyDescent="0.2">
      <c r="B96" s="62"/>
      <c r="C96" s="1" t="s">
        <v>42</v>
      </c>
      <c r="D96" s="160"/>
      <c r="E96" s="6"/>
      <c r="F96" s="7"/>
      <c r="G96" s="8"/>
      <c r="H96" s="6"/>
      <c r="I96" s="7"/>
      <c r="J96" s="8"/>
      <c r="K96" s="6"/>
      <c r="L96" s="7"/>
      <c r="M96" s="8"/>
      <c r="N96" s="106"/>
      <c r="O96" s="104" t="s">
        <v>186</v>
      </c>
      <c r="P96" s="107"/>
    </row>
    <row r="97" spans="2:18" outlineLevel="1" x14ac:dyDescent="0.2">
      <c r="B97" s="62"/>
      <c r="C97" s="1" t="s">
        <v>134</v>
      </c>
      <c r="D97" s="160"/>
      <c r="E97" s="6"/>
      <c r="F97" s="7"/>
      <c r="G97" s="8"/>
      <c r="H97" s="6"/>
      <c r="I97" s="7"/>
      <c r="J97" s="8"/>
      <c r="K97" s="6"/>
      <c r="L97" s="7"/>
      <c r="M97" s="8"/>
      <c r="N97" s="106"/>
      <c r="O97" s="104" t="s">
        <v>186</v>
      </c>
      <c r="P97" s="107"/>
    </row>
    <row r="98" spans="2:18" ht="25.5" outlineLevel="1" x14ac:dyDescent="0.2">
      <c r="B98" s="64"/>
      <c r="C98" s="1" t="s">
        <v>290</v>
      </c>
      <c r="D98" s="160"/>
      <c r="E98" s="6"/>
      <c r="F98" s="7"/>
      <c r="G98" s="8"/>
      <c r="H98" s="6"/>
      <c r="I98" s="7"/>
      <c r="J98" s="8"/>
      <c r="K98" s="6"/>
      <c r="L98" s="7"/>
      <c r="M98" s="8"/>
      <c r="N98" s="106"/>
      <c r="O98" s="104" t="s">
        <v>186</v>
      </c>
      <c r="P98" s="107"/>
    </row>
    <row r="99" spans="2:18" x14ac:dyDescent="0.2">
      <c r="B99" s="155" t="s">
        <v>115</v>
      </c>
      <c r="C99" s="156" t="s">
        <v>152</v>
      </c>
      <c r="D99" s="154"/>
      <c r="E99" s="6"/>
      <c r="F99" s="7"/>
      <c r="G99" s="8"/>
      <c r="H99" s="6"/>
      <c r="I99" s="7"/>
      <c r="J99" s="8"/>
      <c r="K99" s="9"/>
      <c r="L99" s="7"/>
      <c r="M99" s="8"/>
      <c r="N99" s="152"/>
      <c r="O99" s="104" t="s">
        <v>186</v>
      </c>
      <c r="P99" s="153"/>
    </row>
    <row r="100" spans="2:18" x14ac:dyDescent="0.2">
      <c r="B100" s="80" t="s">
        <v>203</v>
      </c>
      <c r="C100" s="81" t="s">
        <v>296</v>
      </c>
      <c r="D100" s="77" t="s">
        <v>37</v>
      </c>
      <c r="E100" s="47">
        <v>200</v>
      </c>
      <c r="F100" s="56">
        <f t="shared" ref="F100" si="7">E100</f>
        <v>200</v>
      </c>
      <c r="G100" s="24">
        <f>F100</f>
        <v>200</v>
      </c>
      <c r="H100" s="142">
        <f t="shared" ref="H100" si="8">E100</f>
        <v>200</v>
      </c>
      <c r="I100" s="23">
        <f t="shared" ref="I100" si="9">F100</f>
        <v>200</v>
      </c>
      <c r="J100" s="24">
        <f t="shared" ref="J100" si="10">G100</f>
        <v>200</v>
      </c>
      <c r="K100" s="23">
        <f t="shared" ref="K100" si="11">E100</f>
        <v>200</v>
      </c>
      <c r="L100" s="56">
        <f t="shared" ref="L100" si="12">F100</f>
        <v>200</v>
      </c>
      <c r="M100" s="24">
        <f t="shared" ref="M100" si="13">G100</f>
        <v>200</v>
      </c>
      <c r="N100" s="103">
        <f t="shared" ref="N100:N105" si="14">N339</f>
        <v>200</v>
      </c>
      <c r="O100" s="104">
        <v>4.0000000000000001E-3</v>
      </c>
      <c r="P100" s="105">
        <f t="shared" ref="P100" si="15">O100*N100</f>
        <v>0.8</v>
      </c>
      <c r="R100" s="174"/>
    </row>
    <row r="101" spans="2:18" ht="25.5" x14ac:dyDescent="0.2">
      <c r="B101" s="80" t="s">
        <v>204</v>
      </c>
      <c r="C101" s="81" t="s">
        <v>283</v>
      </c>
      <c r="D101" s="77" t="s">
        <v>167</v>
      </c>
      <c r="E101" s="47">
        <v>15</v>
      </c>
      <c r="F101" s="56">
        <f t="shared" ref="F101" si="16">E101</f>
        <v>15</v>
      </c>
      <c r="G101" s="24">
        <f>F101</f>
        <v>15</v>
      </c>
      <c r="H101" s="142">
        <f t="shared" ref="H101" si="17">E101</f>
        <v>15</v>
      </c>
      <c r="I101" s="23">
        <f t="shared" ref="I101" si="18">F101</f>
        <v>15</v>
      </c>
      <c r="J101" s="24">
        <f t="shared" ref="J101" si="19">G101</f>
        <v>15</v>
      </c>
      <c r="K101" s="23">
        <f t="shared" ref="K101" si="20">E101</f>
        <v>15</v>
      </c>
      <c r="L101" s="56">
        <f t="shared" ref="L101" si="21">F101</f>
        <v>15</v>
      </c>
      <c r="M101" s="24">
        <f t="shared" ref="M101" si="22">G101</f>
        <v>15</v>
      </c>
      <c r="N101" s="103">
        <f t="shared" si="14"/>
        <v>15</v>
      </c>
      <c r="O101" s="104">
        <v>8.0000000000000002E-3</v>
      </c>
      <c r="P101" s="105">
        <f t="shared" ref="P101" si="23">O101*N101</f>
        <v>0.12</v>
      </c>
      <c r="R101" s="174"/>
    </row>
    <row r="102" spans="2:18" ht="26.25" customHeight="1" x14ac:dyDescent="0.2">
      <c r="B102" s="80" t="s">
        <v>210</v>
      </c>
      <c r="C102" s="81" t="s">
        <v>151</v>
      </c>
      <c r="D102" s="77" t="s">
        <v>38</v>
      </c>
      <c r="E102" s="47">
        <v>40</v>
      </c>
      <c r="F102" s="56">
        <f>E102</f>
        <v>40</v>
      </c>
      <c r="G102" s="24">
        <f>E102</f>
        <v>40</v>
      </c>
      <c r="H102" s="142">
        <f>E102</f>
        <v>40</v>
      </c>
      <c r="I102" s="23">
        <f>H102</f>
        <v>40</v>
      </c>
      <c r="J102" s="24">
        <f>H102</f>
        <v>40</v>
      </c>
      <c r="K102" s="23">
        <f>E102</f>
        <v>40</v>
      </c>
      <c r="L102" s="56">
        <f>K102</f>
        <v>40</v>
      </c>
      <c r="M102" s="24">
        <f>K102</f>
        <v>40</v>
      </c>
      <c r="N102" s="103">
        <f t="shared" si="14"/>
        <v>40</v>
      </c>
      <c r="O102" s="104">
        <v>1E-3</v>
      </c>
      <c r="P102" s="105">
        <f>O102*N102</f>
        <v>0.04</v>
      </c>
      <c r="R102" s="174"/>
    </row>
    <row r="103" spans="2:18" ht="25.5" customHeight="1" x14ac:dyDescent="0.2">
      <c r="B103" s="80" t="s">
        <v>211</v>
      </c>
      <c r="C103" s="81" t="s">
        <v>217</v>
      </c>
      <c r="D103" s="77" t="s">
        <v>37</v>
      </c>
      <c r="E103" s="47">
        <v>120</v>
      </c>
      <c r="F103" s="56">
        <f t="shared" ref="F103" si="24">E103</f>
        <v>120</v>
      </c>
      <c r="G103" s="24">
        <f>E103</f>
        <v>120</v>
      </c>
      <c r="H103" s="142">
        <f t="shared" ref="H103:H112" si="25">E103</f>
        <v>120</v>
      </c>
      <c r="I103" s="23">
        <f t="shared" ref="I103" si="26">H103</f>
        <v>120</v>
      </c>
      <c r="J103" s="24">
        <f t="shared" ref="J103" si="27">H103</f>
        <v>120</v>
      </c>
      <c r="K103" s="23">
        <f t="shared" ref="K103" si="28">E103</f>
        <v>120</v>
      </c>
      <c r="L103" s="56">
        <f t="shared" ref="L103" si="29">K103</f>
        <v>120</v>
      </c>
      <c r="M103" s="24">
        <f t="shared" ref="M103" si="30">K103</f>
        <v>120</v>
      </c>
      <c r="N103" s="103">
        <f t="shared" si="14"/>
        <v>120</v>
      </c>
      <c r="O103" s="104">
        <v>1.5E-3</v>
      </c>
      <c r="P103" s="105">
        <f t="shared" ref="P103:P104" si="31">O103*N103</f>
        <v>0.18</v>
      </c>
      <c r="R103" s="174"/>
    </row>
    <row r="104" spans="2:18" ht="25.5" customHeight="1" x14ac:dyDescent="0.2">
      <c r="B104" s="80" t="s">
        <v>212</v>
      </c>
      <c r="C104" s="81" t="s">
        <v>209</v>
      </c>
      <c r="D104" s="77" t="s">
        <v>37</v>
      </c>
      <c r="E104" s="47">
        <v>300</v>
      </c>
      <c r="F104" s="56">
        <f t="shared" ref="F104" si="32">E104</f>
        <v>300</v>
      </c>
      <c r="G104" s="24">
        <f>E104</f>
        <v>300</v>
      </c>
      <c r="H104" s="142">
        <f t="shared" ref="H104" si="33">E104</f>
        <v>300</v>
      </c>
      <c r="I104" s="23">
        <f t="shared" ref="I104" si="34">H104</f>
        <v>300</v>
      </c>
      <c r="J104" s="24">
        <f t="shared" ref="J104" si="35">H104</f>
        <v>300</v>
      </c>
      <c r="K104" s="23">
        <f t="shared" ref="K104" si="36">E104</f>
        <v>300</v>
      </c>
      <c r="L104" s="56">
        <f t="shared" ref="L104" si="37">K104</f>
        <v>300</v>
      </c>
      <c r="M104" s="24">
        <f t="shared" ref="M104" si="38">K104</f>
        <v>300</v>
      </c>
      <c r="N104" s="103">
        <f t="shared" si="14"/>
        <v>300.00000000000006</v>
      </c>
      <c r="O104" s="104">
        <v>2.9999999999999997E-4</v>
      </c>
      <c r="P104" s="105">
        <f t="shared" si="31"/>
        <v>9.0000000000000011E-2</v>
      </c>
      <c r="R104" s="174"/>
    </row>
    <row r="105" spans="2:18" ht="25.5" customHeight="1" x14ac:dyDescent="0.2">
      <c r="B105" s="80" t="s">
        <v>280</v>
      </c>
      <c r="C105" s="81" t="s">
        <v>281</v>
      </c>
      <c r="D105" s="77" t="s">
        <v>37</v>
      </c>
      <c r="E105" s="47">
        <v>100</v>
      </c>
      <c r="F105" s="56">
        <f t="shared" ref="F105" si="39">E105</f>
        <v>100</v>
      </c>
      <c r="G105" s="24">
        <f>E105</f>
        <v>100</v>
      </c>
      <c r="H105" s="142">
        <f t="shared" ref="H105" si="40">E105</f>
        <v>100</v>
      </c>
      <c r="I105" s="23">
        <f t="shared" ref="I105" si="41">H105</f>
        <v>100</v>
      </c>
      <c r="J105" s="24">
        <f t="shared" ref="J105" si="42">H105</f>
        <v>100</v>
      </c>
      <c r="K105" s="23">
        <f t="shared" ref="K105" si="43">E105</f>
        <v>100</v>
      </c>
      <c r="L105" s="56">
        <f t="shared" ref="L105" si="44">K105</f>
        <v>100</v>
      </c>
      <c r="M105" s="24">
        <f t="shared" ref="M105" si="45">K105</f>
        <v>100</v>
      </c>
      <c r="N105" s="103">
        <f t="shared" si="14"/>
        <v>100</v>
      </c>
      <c r="O105" s="104">
        <v>5.0000000000000001E-4</v>
      </c>
      <c r="P105" s="105">
        <f t="shared" ref="P105" si="46">O105*N105</f>
        <v>0.05</v>
      </c>
      <c r="R105" s="174"/>
    </row>
    <row r="106" spans="2:18" ht="51" x14ac:dyDescent="0.2">
      <c r="B106" s="80" t="s">
        <v>116</v>
      </c>
      <c r="C106" s="81" t="s">
        <v>218</v>
      </c>
      <c r="D106" s="77" t="s">
        <v>167</v>
      </c>
      <c r="E106" s="47">
        <v>35</v>
      </c>
      <c r="F106" s="56">
        <f>E106</f>
        <v>35</v>
      </c>
      <c r="G106" s="24">
        <f>F106</f>
        <v>35</v>
      </c>
      <c r="H106" s="142">
        <f>E106</f>
        <v>35</v>
      </c>
      <c r="I106" s="23">
        <f t="shared" ref="I106:J106" si="47">F106</f>
        <v>35</v>
      </c>
      <c r="J106" s="24">
        <f t="shared" si="47"/>
        <v>35</v>
      </c>
      <c r="K106" s="23">
        <f>E106</f>
        <v>35</v>
      </c>
      <c r="L106" s="56">
        <f t="shared" ref="L106:M106" si="48">F106</f>
        <v>35</v>
      </c>
      <c r="M106" s="24">
        <f t="shared" si="48"/>
        <v>35</v>
      </c>
      <c r="N106" s="103">
        <f t="shared" ref="N106" si="49">N345</f>
        <v>35</v>
      </c>
      <c r="O106" s="104">
        <v>1E-3</v>
      </c>
      <c r="P106" s="105">
        <f>O106*N106</f>
        <v>3.5000000000000003E-2</v>
      </c>
      <c r="R106" s="174"/>
    </row>
    <row r="107" spans="2:18" x14ac:dyDescent="0.2">
      <c r="B107" s="155" t="s">
        <v>147</v>
      </c>
      <c r="C107" s="156" t="s">
        <v>216</v>
      </c>
      <c r="D107" s="154"/>
      <c r="E107" s="6"/>
      <c r="F107" s="7"/>
      <c r="G107" s="8"/>
      <c r="H107" s="6"/>
      <c r="I107" s="7"/>
      <c r="J107" s="8"/>
      <c r="K107" s="9"/>
      <c r="L107" s="7"/>
      <c r="M107" s="8"/>
      <c r="N107" s="152"/>
      <c r="O107" s="104" t="s">
        <v>186</v>
      </c>
      <c r="P107" s="153"/>
    </row>
    <row r="108" spans="2:18" x14ac:dyDescent="0.2">
      <c r="B108" s="80" t="s">
        <v>214</v>
      </c>
      <c r="C108" s="81" t="s">
        <v>206</v>
      </c>
      <c r="D108" s="77" t="s">
        <v>38</v>
      </c>
      <c r="E108" s="47">
        <v>200</v>
      </c>
      <c r="F108" s="56">
        <f>E108</f>
        <v>200</v>
      </c>
      <c r="G108" s="24">
        <f>E108</f>
        <v>200</v>
      </c>
      <c r="H108" s="142">
        <f t="shared" si="25"/>
        <v>200</v>
      </c>
      <c r="I108" s="23">
        <f>H108</f>
        <v>200</v>
      </c>
      <c r="J108" s="24">
        <f>H108</f>
        <v>200</v>
      </c>
      <c r="K108" s="23">
        <f>E108</f>
        <v>200</v>
      </c>
      <c r="L108" s="56">
        <f>K108</f>
        <v>200</v>
      </c>
      <c r="M108" s="24">
        <f>K108</f>
        <v>200</v>
      </c>
      <c r="N108" s="103">
        <f>N347</f>
        <v>200</v>
      </c>
      <c r="O108" s="104">
        <v>4.0000000000000001E-3</v>
      </c>
      <c r="P108" s="105">
        <f>O108*N108</f>
        <v>0.8</v>
      </c>
      <c r="R108" s="174"/>
    </row>
    <row r="109" spans="2:18" x14ac:dyDescent="0.2">
      <c r="B109" s="80" t="s">
        <v>215</v>
      </c>
      <c r="C109" s="81" t="s">
        <v>207</v>
      </c>
      <c r="D109" s="77" t="s">
        <v>167</v>
      </c>
      <c r="E109" s="47">
        <v>20</v>
      </c>
      <c r="F109" s="56">
        <f>E109</f>
        <v>20</v>
      </c>
      <c r="G109" s="24">
        <f>E109</f>
        <v>20</v>
      </c>
      <c r="H109" s="142">
        <f t="shared" si="25"/>
        <v>20</v>
      </c>
      <c r="I109" s="23">
        <f>H109</f>
        <v>20</v>
      </c>
      <c r="J109" s="24">
        <f>H109</f>
        <v>20</v>
      </c>
      <c r="K109" s="23">
        <f>E109</f>
        <v>20</v>
      </c>
      <c r="L109" s="56">
        <f>K109</f>
        <v>20</v>
      </c>
      <c r="M109" s="24">
        <f>K109</f>
        <v>20</v>
      </c>
      <c r="N109" s="103">
        <f>N348</f>
        <v>20</v>
      </c>
      <c r="O109" s="104">
        <v>8.0000000000000002E-3</v>
      </c>
      <c r="P109" s="105">
        <f>O109*N109</f>
        <v>0.16</v>
      </c>
      <c r="R109" s="174"/>
    </row>
    <row r="110" spans="2:18" ht="25.5" x14ac:dyDescent="0.2">
      <c r="B110" s="80" t="s">
        <v>150</v>
      </c>
      <c r="C110" s="81" t="s">
        <v>205</v>
      </c>
      <c r="D110" s="77" t="s">
        <v>37</v>
      </c>
      <c r="E110" s="47">
        <v>100</v>
      </c>
      <c r="F110" s="56">
        <f>E110</f>
        <v>100</v>
      </c>
      <c r="G110" s="24">
        <f>E110</f>
        <v>100</v>
      </c>
      <c r="H110" s="142">
        <f t="shared" ref="H110" si="50">E110</f>
        <v>100</v>
      </c>
      <c r="I110" s="23">
        <f>H110</f>
        <v>100</v>
      </c>
      <c r="J110" s="24">
        <f>H110</f>
        <v>100</v>
      </c>
      <c r="K110" s="23">
        <f>E110</f>
        <v>100</v>
      </c>
      <c r="L110" s="56">
        <f>K110</f>
        <v>100</v>
      </c>
      <c r="M110" s="24">
        <f>K110</f>
        <v>100</v>
      </c>
      <c r="N110" s="103">
        <f>N349</f>
        <v>100</v>
      </c>
      <c r="O110" s="104">
        <v>1E-3</v>
      </c>
      <c r="P110" s="105">
        <f>O110*N110</f>
        <v>0.1</v>
      </c>
      <c r="R110" s="174"/>
    </row>
    <row r="111" spans="2:18" ht="25.5" x14ac:dyDescent="0.2">
      <c r="B111" s="80" t="s">
        <v>213</v>
      </c>
      <c r="C111" s="81" t="s">
        <v>146</v>
      </c>
      <c r="D111" s="77" t="s">
        <v>37</v>
      </c>
      <c r="E111" s="47">
        <v>200</v>
      </c>
      <c r="F111" s="56">
        <f>E111</f>
        <v>200</v>
      </c>
      <c r="G111" s="24">
        <f>E111</f>
        <v>200</v>
      </c>
      <c r="H111" s="142">
        <f t="shared" si="25"/>
        <v>200</v>
      </c>
      <c r="I111" s="23">
        <f>H111</f>
        <v>200</v>
      </c>
      <c r="J111" s="24">
        <f>H111</f>
        <v>200</v>
      </c>
      <c r="K111" s="23">
        <f>E111</f>
        <v>200</v>
      </c>
      <c r="L111" s="56">
        <f>K111</f>
        <v>200</v>
      </c>
      <c r="M111" s="24">
        <f>K111</f>
        <v>200</v>
      </c>
      <c r="N111" s="103">
        <f>N350</f>
        <v>200</v>
      </c>
      <c r="O111" s="104">
        <v>5.0000000000000001E-4</v>
      </c>
      <c r="P111" s="105">
        <f>O111*N111</f>
        <v>0.1</v>
      </c>
      <c r="R111" s="174"/>
    </row>
    <row r="112" spans="2:18" x14ac:dyDescent="0.2">
      <c r="B112" s="79" t="s">
        <v>6</v>
      </c>
      <c r="C112" s="71" t="s">
        <v>47</v>
      </c>
      <c r="D112" s="162" t="s">
        <v>38</v>
      </c>
      <c r="E112" s="47">
        <v>65</v>
      </c>
      <c r="F112" s="48">
        <f>E112</f>
        <v>65</v>
      </c>
      <c r="G112" s="93">
        <f>E112</f>
        <v>65</v>
      </c>
      <c r="H112" s="47">
        <f t="shared" si="25"/>
        <v>65</v>
      </c>
      <c r="I112" s="48">
        <f>H112</f>
        <v>65</v>
      </c>
      <c r="J112" s="93">
        <f>H112</f>
        <v>65</v>
      </c>
      <c r="K112" s="97">
        <f>E112</f>
        <v>65</v>
      </c>
      <c r="L112" s="48">
        <f>K112</f>
        <v>65</v>
      </c>
      <c r="M112" s="93">
        <f>K112</f>
        <v>65</v>
      </c>
      <c r="N112" s="103">
        <f>N351</f>
        <v>64.999999999999986</v>
      </c>
      <c r="O112" s="104">
        <v>0.02</v>
      </c>
      <c r="P112" s="105">
        <f t="shared" ref="P112" si="51">O112*N112</f>
        <v>1.2999999999999998</v>
      </c>
      <c r="R112" s="174"/>
    </row>
    <row r="113" spans="2:18" outlineLevel="1" x14ac:dyDescent="0.2">
      <c r="B113" s="64"/>
      <c r="C113" s="63" t="s">
        <v>22</v>
      </c>
      <c r="D113" s="163"/>
      <c r="E113" s="6"/>
      <c r="F113" s="7"/>
      <c r="G113" s="8"/>
      <c r="H113" s="6"/>
      <c r="I113" s="7"/>
      <c r="J113" s="8"/>
      <c r="K113" s="6"/>
      <c r="L113" s="7"/>
      <c r="M113" s="8"/>
      <c r="N113" s="106"/>
      <c r="O113" s="104" t="s">
        <v>186</v>
      </c>
      <c r="P113" s="107"/>
    </row>
    <row r="114" spans="2:18" outlineLevel="1" x14ac:dyDescent="0.2">
      <c r="B114" s="64"/>
      <c r="C114" s="41" t="s">
        <v>56</v>
      </c>
      <c r="D114" s="163"/>
      <c r="E114" s="6"/>
      <c r="F114" s="7"/>
      <c r="G114" s="8"/>
      <c r="H114" s="6"/>
      <c r="I114" s="7"/>
      <c r="J114" s="8"/>
      <c r="K114" s="6"/>
      <c r="L114" s="7"/>
      <c r="M114" s="8"/>
      <c r="N114" s="106"/>
      <c r="O114" s="104" t="s">
        <v>186</v>
      </c>
      <c r="P114" s="107"/>
    </row>
    <row r="115" spans="2:18" outlineLevel="1" x14ac:dyDescent="0.2">
      <c r="B115" s="64"/>
      <c r="C115" s="1" t="s">
        <v>48</v>
      </c>
      <c r="D115" s="163"/>
      <c r="E115" s="6"/>
      <c r="F115" s="7"/>
      <c r="G115" s="8"/>
      <c r="H115" s="6"/>
      <c r="I115" s="7"/>
      <c r="J115" s="8"/>
      <c r="K115" s="6"/>
      <c r="L115" s="7"/>
      <c r="M115" s="8"/>
      <c r="N115" s="106"/>
      <c r="O115" s="104" t="s">
        <v>186</v>
      </c>
      <c r="P115" s="107"/>
    </row>
    <row r="116" spans="2:18" ht="25.5" outlineLevel="1" x14ac:dyDescent="0.2">
      <c r="B116" s="64"/>
      <c r="C116" s="1" t="s">
        <v>72</v>
      </c>
      <c r="D116" s="163"/>
      <c r="E116" s="6"/>
      <c r="F116" s="7"/>
      <c r="G116" s="8"/>
      <c r="H116" s="6"/>
      <c r="I116" s="7"/>
      <c r="J116" s="8"/>
      <c r="K116" s="6"/>
      <c r="L116" s="7"/>
      <c r="M116" s="8"/>
      <c r="N116" s="106"/>
      <c r="O116" s="104" t="s">
        <v>186</v>
      </c>
      <c r="P116" s="107"/>
    </row>
    <row r="117" spans="2:18" outlineLevel="1" x14ac:dyDescent="0.2">
      <c r="B117" s="64"/>
      <c r="C117" s="65" t="s">
        <v>61</v>
      </c>
      <c r="D117" s="163"/>
      <c r="E117" s="6"/>
      <c r="F117" s="7"/>
      <c r="G117" s="8"/>
      <c r="H117" s="6"/>
      <c r="I117" s="7"/>
      <c r="J117" s="8"/>
      <c r="K117" s="6"/>
      <c r="L117" s="7"/>
      <c r="M117" s="8"/>
      <c r="N117" s="106"/>
      <c r="O117" s="104" t="s">
        <v>186</v>
      </c>
      <c r="P117" s="107"/>
    </row>
    <row r="118" spans="2:18" s="36" customFormat="1" x14ac:dyDescent="0.2">
      <c r="B118" s="70" t="s">
        <v>7</v>
      </c>
      <c r="C118" s="71" t="s">
        <v>49</v>
      </c>
      <c r="D118" s="161"/>
      <c r="E118" s="2"/>
      <c r="F118" s="3"/>
      <c r="G118" s="4"/>
      <c r="H118" s="2"/>
      <c r="I118" s="3"/>
      <c r="J118" s="4"/>
      <c r="K118" s="2"/>
      <c r="L118" s="3"/>
      <c r="M118" s="4"/>
      <c r="N118" s="106"/>
      <c r="O118" s="104" t="s">
        <v>186</v>
      </c>
      <c r="P118" s="107"/>
    </row>
    <row r="119" spans="2:18" outlineLevel="1" x14ac:dyDescent="0.2">
      <c r="B119" s="64"/>
      <c r="C119" s="63" t="s">
        <v>22</v>
      </c>
      <c r="D119" s="163"/>
      <c r="E119" s="6"/>
      <c r="F119" s="7"/>
      <c r="G119" s="8"/>
      <c r="H119" s="6"/>
      <c r="I119" s="7"/>
      <c r="J119" s="8"/>
      <c r="K119" s="6"/>
      <c r="L119" s="7"/>
      <c r="M119" s="8"/>
      <c r="N119" s="106"/>
      <c r="O119" s="104" t="s">
        <v>186</v>
      </c>
      <c r="P119" s="107"/>
    </row>
    <row r="120" spans="2:18" outlineLevel="1" x14ac:dyDescent="0.2">
      <c r="B120" s="64"/>
      <c r="C120" s="41" t="s">
        <v>49</v>
      </c>
      <c r="D120" s="163"/>
      <c r="E120" s="6"/>
      <c r="F120" s="7"/>
      <c r="G120" s="8"/>
      <c r="H120" s="6"/>
      <c r="I120" s="7"/>
      <c r="J120" s="8"/>
      <c r="K120" s="6"/>
      <c r="L120" s="7"/>
      <c r="M120" s="8"/>
      <c r="N120" s="106"/>
      <c r="O120" s="104" t="s">
        <v>186</v>
      </c>
      <c r="P120" s="107"/>
    </row>
    <row r="121" spans="2:18" outlineLevel="1" x14ac:dyDescent="0.2">
      <c r="B121" s="64"/>
      <c r="C121" s="41" t="s">
        <v>91</v>
      </c>
      <c r="D121" s="163"/>
      <c r="E121" s="6"/>
      <c r="F121" s="7"/>
      <c r="G121" s="8"/>
      <c r="H121" s="6"/>
      <c r="I121" s="7"/>
      <c r="J121" s="8"/>
      <c r="K121" s="6"/>
      <c r="L121" s="7"/>
      <c r="M121" s="8"/>
      <c r="N121" s="106"/>
      <c r="O121" s="104" t="s">
        <v>186</v>
      </c>
      <c r="P121" s="107"/>
    </row>
    <row r="122" spans="2:18" outlineLevel="1" x14ac:dyDescent="0.2">
      <c r="B122" s="64"/>
      <c r="C122" s="65" t="s">
        <v>92</v>
      </c>
      <c r="D122" s="163"/>
      <c r="E122" s="6"/>
      <c r="F122" s="7"/>
      <c r="G122" s="8"/>
      <c r="H122" s="6"/>
      <c r="I122" s="7"/>
      <c r="J122" s="8"/>
      <c r="K122" s="6"/>
      <c r="L122" s="7"/>
      <c r="M122" s="8"/>
      <c r="N122" s="106"/>
      <c r="O122" s="104" t="s">
        <v>186</v>
      </c>
      <c r="P122" s="107"/>
    </row>
    <row r="123" spans="2:18" s="36" customFormat="1" ht="14.25" x14ac:dyDescent="0.2">
      <c r="B123" s="155" t="s">
        <v>77</v>
      </c>
      <c r="C123" s="156" t="s">
        <v>278</v>
      </c>
      <c r="D123" s="154"/>
      <c r="E123" s="2"/>
      <c r="F123" s="3"/>
      <c r="G123" s="4"/>
      <c r="H123" s="2"/>
      <c r="I123" s="3"/>
      <c r="J123" s="4"/>
      <c r="K123" s="2"/>
      <c r="L123" s="3"/>
      <c r="M123" s="4"/>
      <c r="N123" s="106"/>
      <c r="O123" s="104" t="s">
        <v>186</v>
      </c>
      <c r="P123" s="107"/>
    </row>
    <row r="124" spans="2:18" ht="14.25" x14ac:dyDescent="0.2">
      <c r="B124" s="82" t="s">
        <v>256</v>
      </c>
      <c r="C124" s="74" t="s">
        <v>50</v>
      </c>
      <c r="D124" s="72" t="s">
        <v>224</v>
      </c>
      <c r="E124" s="47">
        <v>55</v>
      </c>
      <c r="F124" s="48">
        <v>55</v>
      </c>
      <c r="G124" s="93">
        <v>55</v>
      </c>
      <c r="H124" s="47">
        <v>55</v>
      </c>
      <c r="I124" s="48">
        <v>55</v>
      </c>
      <c r="J124" s="93">
        <v>55</v>
      </c>
      <c r="K124" s="97">
        <v>55</v>
      </c>
      <c r="L124" s="48">
        <v>55</v>
      </c>
      <c r="M124" s="93">
        <v>55</v>
      </c>
      <c r="N124" s="103">
        <f t="shared" ref="N124:N146" si="52">N363</f>
        <v>55</v>
      </c>
      <c r="O124" s="104">
        <v>0.03</v>
      </c>
      <c r="P124" s="105">
        <f t="shared" ref="P124:P132" si="53">O124*N124</f>
        <v>1.65</v>
      </c>
      <c r="R124" s="174"/>
    </row>
    <row r="125" spans="2:18" ht="14.25" x14ac:dyDescent="0.2">
      <c r="B125" s="82" t="s">
        <v>257</v>
      </c>
      <c r="C125" s="74" t="s">
        <v>107</v>
      </c>
      <c r="D125" s="72" t="s">
        <v>224</v>
      </c>
      <c r="E125" s="47">
        <v>91</v>
      </c>
      <c r="F125" s="48">
        <v>91</v>
      </c>
      <c r="G125" s="93">
        <v>91</v>
      </c>
      <c r="H125" s="47">
        <v>91</v>
      </c>
      <c r="I125" s="48">
        <v>91</v>
      </c>
      <c r="J125" s="93">
        <v>91</v>
      </c>
      <c r="K125" s="97">
        <v>91</v>
      </c>
      <c r="L125" s="48">
        <v>91</v>
      </c>
      <c r="M125" s="93">
        <v>91</v>
      </c>
      <c r="N125" s="103">
        <f t="shared" si="52"/>
        <v>91</v>
      </c>
      <c r="O125" s="104">
        <v>5.0000000000000001E-3</v>
      </c>
      <c r="P125" s="105">
        <f t="shared" si="53"/>
        <v>0.45500000000000002</v>
      </c>
      <c r="R125" s="174"/>
    </row>
    <row r="126" spans="2:18" ht="14.25" x14ac:dyDescent="0.2">
      <c r="B126" s="82" t="s">
        <v>258</v>
      </c>
      <c r="C126" s="66" t="s">
        <v>51</v>
      </c>
      <c r="D126" s="72" t="s">
        <v>224</v>
      </c>
      <c r="E126" s="47">
        <v>17</v>
      </c>
      <c r="F126" s="48">
        <v>17</v>
      </c>
      <c r="G126" s="93">
        <v>17</v>
      </c>
      <c r="H126" s="47">
        <v>17</v>
      </c>
      <c r="I126" s="48">
        <v>17</v>
      </c>
      <c r="J126" s="93">
        <v>17</v>
      </c>
      <c r="K126" s="97">
        <v>17</v>
      </c>
      <c r="L126" s="48">
        <v>17</v>
      </c>
      <c r="M126" s="93">
        <v>17</v>
      </c>
      <c r="N126" s="103">
        <f t="shared" si="52"/>
        <v>17</v>
      </c>
      <c r="O126" s="104">
        <v>0.04</v>
      </c>
      <c r="P126" s="105">
        <f t="shared" si="53"/>
        <v>0.68</v>
      </c>
      <c r="R126" s="174"/>
    </row>
    <row r="127" spans="2:18" ht="14.25" x14ac:dyDescent="0.2">
      <c r="B127" s="82" t="s">
        <v>259</v>
      </c>
      <c r="C127" s="66" t="s">
        <v>52</v>
      </c>
      <c r="D127" s="72" t="s">
        <v>224</v>
      </c>
      <c r="E127" s="47">
        <v>25</v>
      </c>
      <c r="F127" s="48">
        <v>25</v>
      </c>
      <c r="G127" s="93">
        <v>25</v>
      </c>
      <c r="H127" s="47">
        <v>25</v>
      </c>
      <c r="I127" s="48">
        <v>25</v>
      </c>
      <c r="J127" s="93">
        <v>25</v>
      </c>
      <c r="K127" s="97">
        <v>25</v>
      </c>
      <c r="L127" s="48">
        <v>25</v>
      </c>
      <c r="M127" s="93">
        <v>25</v>
      </c>
      <c r="N127" s="103">
        <f t="shared" si="52"/>
        <v>25</v>
      </c>
      <c r="O127" s="104">
        <v>0.02</v>
      </c>
      <c r="P127" s="105">
        <f t="shared" si="53"/>
        <v>0.5</v>
      </c>
      <c r="R127" s="174"/>
    </row>
    <row r="128" spans="2:18" ht="14.25" x14ac:dyDescent="0.2">
      <c r="B128" s="82" t="s">
        <v>260</v>
      </c>
      <c r="C128" s="66" t="s">
        <v>53</v>
      </c>
      <c r="D128" s="72" t="s">
        <v>224</v>
      </c>
      <c r="E128" s="47">
        <v>31</v>
      </c>
      <c r="F128" s="48">
        <v>31</v>
      </c>
      <c r="G128" s="93">
        <v>31</v>
      </c>
      <c r="H128" s="47">
        <v>31</v>
      </c>
      <c r="I128" s="48">
        <v>31</v>
      </c>
      <c r="J128" s="93">
        <v>31</v>
      </c>
      <c r="K128" s="97">
        <v>31</v>
      </c>
      <c r="L128" s="48">
        <v>31</v>
      </c>
      <c r="M128" s="93">
        <v>31</v>
      </c>
      <c r="N128" s="103">
        <f t="shared" si="52"/>
        <v>31</v>
      </c>
      <c r="O128" s="104">
        <v>0.02</v>
      </c>
      <c r="P128" s="105">
        <f t="shared" si="53"/>
        <v>0.62</v>
      </c>
      <c r="R128" s="174"/>
    </row>
    <row r="129" spans="2:18" ht="14.25" x14ac:dyDescent="0.2">
      <c r="B129" s="82" t="s">
        <v>261</v>
      </c>
      <c r="C129" s="66" t="s">
        <v>54</v>
      </c>
      <c r="D129" s="72" t="s">
        <v>224</v>
      </c>
      <c r="E129" s="47">
        <v>43</v>
      </c>
      <c r="F129" s="48">
        <v>43</v>
      </c>
      <c r="G129" s="93">
        <v>43</v>
      </c>
      <c r="H129" s="47">
        <v>43</v>
      </c>
      <c r="I129" s="48">
        <v>43</v>
      </c>
      <c r="J129" s="93">
        <v>43</v>
      </c>
      <c r="K129" s="97">
        <v>43</v>
      </c>
      <c r="L129" s="48">
        <v>43</v>
      </c>
      <c r="M129" s="93">
        <v>43</v>
      </c>
      <c r="N129" s="103">
        <f t="shared" si="52"/>
        <v>43.000000000000007</v>
      </c>
      <c r="O129" s="104">
        <v>5.0000000000000001E-3</v>
      </c>
      <c r="P129" s="105">
        <f t="shared" si="53"/>
        <v>0.21500000000000005</v>
      </c>
      <c r="R129" s="174"/>
    </row>
    <row r="130" spans="2:18" ht="14.25" x14ac:dyDescent="0.2">
      <c r="B130" s="82" t="s">
        <v>262</v>
      </c>
      <c r="C130" s="67" t="s">
        <v>55</v>
      </c>
      <c r="D130" s="72" t="s">
        <v>224</v>
      </c>
      <c r="E130" s="47">
        <v>15</v>
      </c>
      <c r="F130" s="48">
        <v>15</v>
      </c>
      <c r="G130" s="93">
        <v>15</v>
      </c>
      <c r="H130" s="47">
        <v>15</v>
      </c>
      <c r="I130" s="48">
        <v>15</v>
      </c>
      <c r="J130" s="93">
        <v>15</v>
      </c>
      <c r="K130" s="97">
        <v>15</v>
      </c>
      <c r="L130" s="48">
        <v>15</v>
      </c>
      <c r="M130" s="93">
        <v>15</v>
      </c>
      <c r="N130" s="103">
        <f t="shared" si="52"/>
        <v>15</v>
      </c>
      <c r="O130" s="104">
        <v>0.03</v>
      </c>
      <c r="P130" s="105">
        <f t="shared" si="53"/>
        <v>0.44999999999999996</v>
      </c>
      <c r="R130" s="174"/>
    </row>
    <row r="131" spans="2:18" ht="14.25" x14ac:dyDescent="0.2">
      <c r="B131" s="82" t="s">
        <v>263</v>
      </c>
      <c r="C131" s="67" t="s">
        <v>136</v>
      </c>
      <c r="D131" s="72" t="s">
        <v>224</v>
      </c>
      <c r="E131" s="47">
        <v>94</v>
      </c>
      <c r="F131" s="48">
        <v>94</v>
      </c>
      <c r="G131" s="93">
        <v>94</v>
      </c>
      <c r="H131" s="47">
        <v>94</v>
      </c>
      <c r="I131" s="48">
        <v>94</v>
      </c>
      <c r="J131" s="93">
        <v>94</v>
      </c>
      <c r="K131" s="97">
        <v>94</v>
      </c>
      <c r="L131" s="48">
        <v>94</v>
      </c>
      <c r="M131" s="93">
        <v>94</v>
      </c>
      <c r="N131" s="103">
        <f t="shared" si="52"/>
        <v>94</v>
      </c>
      <c r="O131" s="104">
        <v>2E-3</v>
      </c>
      <c r="P131" s="105">
        <f t="shared" si="53"/>
        <v>0.188</v>
      </c>
      <c r="R131" s="174"/>
    </row>
    <row r="132" spans="2:18" ht="14.25" x14ac:dyDescent="0.2">
      <c r="B132" s="82" t="s">
        <v>264</v>
      </c>
      <c r="C132" s="74" t="s">
        <v>245</v>
      </c>
      <c r="D132" s="72" t="s">
        <v>224</v>
      </c>
      <c r="E132" s="47">
        <v>40</v>
      </c>
      <c r="F132" s="48">
        <v>40</v>
      </c>
      <c r="G132" s="93">
        <v>40</v>
      </c>
      <c r="H132" s="47">
        <v>40</v>
      </c>
      <c r="I132" s="48">
        <v>40</v>
      </c>
      <c r="J132" s="93">
        <v>40</v>
      </c>
      <c r="K132" s="97">
        <v>40</v>
      </c>
      <c r="L132" s="48">
        <v>40</v>
      </c>
      <c r="M132" s="93">
        <v>40</v>
      </c>
      <c r="N132" s="103">
        <f t="shared" si="52"/>
        <v>40</v>
      </c>
      <c r="O132" s="104">
        <v>3.0000000000000001E-3</v>
      </c>
      <c r="P132" s="105">
        <f t="shared" si="53"/>
        <v>0.12</v>
      </c>
      <c r="R132" s="174"/>
    </row>
    <row r="133" spans="2:18" ht="14.25" x14ac:dyDescent="0.2">
      <c r="B133" s="82" t="s">
        <v>265</v>
      </c>
      <c r="C133" s="67" t="s">
        <v>246</v>
      </c>
      <c r="D133" s="72" t="s">
        <v>224</v>
      </c>
      <c r="E133" s="47">
        <v>35</v>
      </c>
      <c r="F133" s="48">
        <v>35</v>
      </c>
      <c r="G133" s="93">
        <v>35</v>
      </c>
      <c r="H133" s="47">
        <v>35</v>
      </c>
      <c r="I133" s="48">
        <v>35</v>
      </c>
      <c r="J133" s="93">
        <v>35</v>
      </c>
      <c r="K133" s="97">
        <v>35</v>
      </c>
      <c r="L133" s="48">
        <v>35</v>
      </c>
      <c r="M133" s="93">
        <v>35</v>
      </c>
      <c r="N133" s="103">
        <f t="shared" si="52"/>
        <v>35</v>
      </c>
      <c r="O133" s="104">
        <v>4.0000000000000001E-3</v>
      </c>
      <c r="P133" s="105">
        <f t="shared" ref="P133" si="54">O133*N133</f>
        <v>0.14000000000000001</v>
      </c>
      <c r="R133" s="174"/>
    </row>
    <row r="134" spans="2:18" ht="14.25" x14ac:dyDescent="0.2">
      <c r="B134" s="82" t="s">
        <v>266</v>
      </c>
      <c r="C134" s="67" t="s">
        <v>247</v>
      </c>
      <c r="D134" s="72" t="s">
        <v>224</v>
      </c>
      <c r="E134" s="47">
        <v>40</v>
      </c>
      <c r="F134" s="48">
        <v>40</v>
      </c>
      <c r="G134" s="93">
        <v>40</v>
      </c>
      <c r="H134" s="47">
        <v>40</v>
      </c>
      <c r="I134" s="48">
        <v>40</v>
      </c>
      <c r="J134" s="93">
        <v>40</v>
      </c>
      <c r="K134" s="97">
        <v>40</v>
      </c>
      <c r="L134" s="48">
        <v>40</v>
      </c>
      <c r="M134" s="93">
        <v>40</v>
      </c>
      <c r="N134" s="103">
        <f t="shared" si="52"/>
        <v>40</v>
      </c>
      <c r="O134" s="104">
        <v>3.0000000000000001E-3</v>
      </c>
      <c r="P134" s="105">
        <f t="shared" ref="P134" si="55">O134*N134</f>
        <v>0.12</v>
      </c>
      <c r="R134" s="174"/>
    </row>
    <row r="135" spans="2:18" s="36" customFormat="1" ht="14.25" x14ac:dyDescent="0.2">
      <c r="B135" s="155" t="s">
        <v>78</v>
      </c>
      <c r="C135" s="156" t="s">
        <v>279</v>
      </c>
      <c r="D135" s="154"/>
      <c r="E135" s="2"/>
      <c r="F135" s="3"/>
      <c r="G135" s="4"/>
      <c r="H135" s="2"/>
      <c r="I135" s="3"/>
      <c r="J135" s="4"/>
      <c r="K135" s="2"/>
      <c r="L135" s="3"/>
      <c r="M135" s="4"/>
      <c r="N135" s="106"/>
      <c r="O135" s="104" t="s">
        <v>186</v>
      </c>
      <c r="P135" s="107"/>
    </row>
    <row r="136" spans="2:18" ht="14.25" x14ac:dyDescent="0.2">
      <c r="B136" s="82" t="s">
        <v>267</v>
      </c>
      <c r="C136" s="74" t="s">
        <v>50</v>
      </c>
      <c r="D136" s="72" t="s">
        <v>224</v>
      </c>
      <c r="E136" s="47">
        <v>45</v>
      </c>
      <c r="F136" s="48">
        <v>45</v>
      </c>
      <c r="G136" s="93">
        <v>45</v>
      </c>
      <c r="H136" s="47">
        <v>45</v>
      </c>
      <c r="I136" s="48">
        <v>45</v>
      </c>
      <c r="J136" s="93">
        <v>45</v>
      </c>
      <c r="K136" s="97">
        <v>45</v>
      </c>
      <c r="L136" s="48">
        <v>45</v>
      </c>
      <c r="M136" s="93">
        <v>45</v>
      </c>
      <c r="N136" s="103">
        <f t="shared" si="52"/>
        <v>44.999999999999993</v>
      </c>
      <c r="O136" s="104">
        <v>0.03</v>
      </c>
      <c r="P136" s="105">
        <f t="shared" ref="P136:P146" si="56">O136*N136</f>
        <v>1.3499999999999996</v>
      </c>
      <c r="R136" s="174"/>
    </row>
    <row r="137" spans="2:18" ht="14.25" x14ac:dyDescent="0.2">
      <c r="B137" s="82" t="s">
        <v>268</v>
      </c>
      <c r="C137" s="74" t="s">
        <v>107</v>
      </c>
      <c r="D137" s="72" t="s">
        <v>224</v>
      </c>
      <c r="E137" s="47">
        <v>91</v>
      </c>
      <c r="F137" s="48">
        <v>91</v>
      </c>
      <c r="G137" s="93">
        <v>91</v>
      </c>
      <c r="H137" s="47">
        <v>91</v>
      </c>
      <c r="I137" s="48">
        <v>91</v>
      </c>
      <c r="J137" s="93">
        <v>91</v>
      </c>
      <c r="K137" s="97">
        <v>91</v>
      </c>
      <c r="L137" s="48">
        <v>91</v>
      </c>
      <c r="M137" s="93">
        <v>91</v>
      </c>
      <c r="N137" s="103">
        <f t="shared" si="52"/>
        <v>91</v>
      </c>
      <c r="O137" s="104">
        <v>5.0000000000000001E-3</v>
      </c>
      <c r="P137" s="105">
        <f t="shared" si="56"/>
        <v>0.45500000000000002</v>
      </c>
      <c r="R137" s="174"/>
    </row>
    <row r="138" spans="2:18" ht="14.25" x14ac:dyDescent="0.2">
      <c r="B138" s="82" t="s">
        <v>269</v>
      </c>
      <c r="C138" s="66" t="s">
        <v>51</v>
      </c>
      <c r="D138" s="72" t="s">
        <v>224</v>
      </c>
      <c r="E138" s="47">
        <v>17</v>
      </c>
      <c r="F138" s="48">
        <v>17</v>
      </c>
      <c r="G138" s="93">
        <v>17</v>
      </c>
      <c r="H138" s="47">
        <v>17</v>
      </c>
      <c r="I138" s="48">
        <v>17</v>
      </c>
      <c r="J138" s="93">
        <v>17</v>
      </c>
      <c r="K138" s="97">
        <v>17</v>
      </c>
      <c r="L138" s="48">
        <v>17</v>
      </c>
      <c r="M138" s="93">
        <v>17</v>
      </c>
      <c r="N138" s="103">
        <f t="shared" si="52"/>
        <v>17</v>
      </c>
      <c r="O138" s="104">
        <v>0.04</v>
      </c>
      <c r="P138" s="105">
        <f t="shared" si="56"/>
        <v>0.68</v>
      </c>
      <c r="R138" s="174"/>
    </row>
    <row r="139" spans="2:18" ht="14.25" x14ac:dyDescent="0.2">
      <c r="B139" s="82" t="s">
        <v>270</v>
      </c>
      <c r="C139" s="66" t="s">
        <v>52</v>
      </c>
      <c r="D139" s="72" t="s">
        <v>224</v>
      </c>
      <c r="E139" s="47">
        <v>25</v>
      </c>
      <c r="F139" s="48">
        <v>25</v>
      </c>
      <c r="G139" s="93">
        <v>25</v>
      </c>
      <c r="H139" s="47">
        <v>25</v>
      </c>
      <c r="I139" s="48">
        <v>25</v>
      </c>
      <c r="J139" s="93">
        <v>25</v>
      </c>
      <c r="K139" s="97">
        <v>25</v>
      </c>
      <c r="L139" s="48">
        <v>25</v>
      </c>
      <c r="M139" s="93">
        <v>25</v>
      </c>
      <c r="N139" s="103">
        <f t="shared" si="52"/>
        <v>25</v>
      </c>
      <c r="O139" s="104">
        <v>0.02</v>
      </c>
      <c r="P139" s="105">
        <f t="shared" si="56"/>
        <v>0.5</v>
      </c>
      <c r="R139" s="174"/>
    </row>
    <row r="140" spans="2:18" ht="14.25" x14ac:dyDescent="0.2">
      <c r="B140" s="82" t="s">
        <v>271</v>
      </c>
      <c r="C140" s="66" t="s">
        <v>53</v>
      </c>
      <c r="D140" s="72" t="s">
        <v>224</v>
      </c>
      <c r="E140" s="47">
        <v>35</v>
      </c>
      <c r="F140" s="48">
        <v>35</v>
      </c>
      <c r="G140" s="93">
        <v>35</v>
      </c>
      <c r="H140" s="47">
        <v>35</v>
      </c>
      <c r="I140" s="48">
        <v>35</v>
      </c>
      <c r="J140" s="93">
        <v>35</v>
      </c>
      <c r="K140" s="97">
        <v>35</v>
      </c>
      <c r="L140" s="48">
        <v>35</v>
      </c>
      <c r="M140" s="93">
        <v>35</v>
      </c>
      <c r="N140" s="103">
        <f t="shared" si="52"/>
        <v>35</v>
      </c>
      <c r="O140" s="104">
        <v>0.02</v>
      </c>
      <c r="P140" s="105">
        <f t="shared" si="56"/>
        <v>0.70000000000000007</v>
      </c>
      <c r="R140" s="174"/>
    </row>
    <row r="141" spans="2:18" ht="14.25" x14ac:dyDescent="0.2">
      <c r="B141" s="82" t="s">
        <v>272</v>
      </c>
      <c r="C141" s="66" t="s">
        <v>54</v>
      </c>
      <c r="D141" s="72" t="s">
        <v>224</v>
      </c>
      <c r="E141" s="47">
        <v>36</v>
      </c>
      <c r="F141" s="48">
        <v>36</v>
      </c>
      <c r="G141" s="93">
        <v>36</v>
      </c>
      <c r="H141" s="47">
        <v>36</v>
      </c>
      <c r="I141" s="48">
        <v>36</v>
      </c>
      <c r="J141" s="93">
        <v>36</v>
      </c>
      <c r="K141" s="97">
        <v>36</v>
      </c>
      <c r="L141" s="48">
        <v>36</v>
      </c>
      <c r="M141" s="93">
        <v>36</v>
      </c>
      <c r="N141" s="103">
        <f t="shared" si="52"/>
        <v>36</v>
      </c>
      <c r="O141" s="104">
        <v>5.0000000000000001E-3</v>
      </c>
      <c r="P141" s="105">
        <f t="shared" si="56"/>
        <v>0.18</v>
      </c>
      <c r="R141" s="174"/>
    </row>
    <row r="142" spans="2:18" ht="14.25" x14ac:dyDescent="0.2">
      <c r="B142" s="82" t="s">
        <v>273</v>
      </c>
      <c r="C142" s="67" t="s">
        <v>55</v>
      </c>
      <c r="D142" s="72" t="s">
        <v>224</v>
      </c>
      <c r="E142" s="47">
        <v>12</v>
      </c>
      <c r="F142" s="48">
        <v>12</v>
      </c>
      <c r="G142" s="93">
        <v>12</v>
      </c>
      <c r="H142" s="47">
        <v>12</v>
      </c>
      <c r="I142" s="48">
        <v>12</v>
      </c>
      <c r="J142" s="93">
        <v>12</v>
      </c>
      <c r="K142" s="97">
        <v>12</v>
      </c>
      <c r="L142" s="48">
        <v>12</v>
      </c>
      <c r="M142" s="93">
        <v>12</v>
      </c>
      <c r="N142" s="103">
        <f t="shared" si="52"/>
        <v>12</v>
      </c>
      <c r="O142" s="104">
        <v>0.03</v>
      </c>
      <c r="P142" s="105">
        <f t="shared" si="56"/>
        <v>0.36</v>
      </c>
      <c r="R142" s="174"/>
    </row>
    <row r="143" spans="2:18" ht="14.25" x14ac:dyDescent="0.2">
      <c r="B143" s="82" t="s">
        <v>274</v>
      </c>
      <c r="C143" s="67" t="s">
        <v>136</v>
      </c>
      <c r="D143" s="72" t="s">
        <v>224</v>
      </c>
      <c r="E143" s="47">
        <v>77</v>
      </c>
      <c r="F143" s="48">
        <v>77</v>
      </c>
      <c r="G143" s="93">
        <v>77</v>
      </c>
      <c r="H143" s="47">
        <v>77</v>
      </c>
      <c r="I143" s="48">
        <v>77</v>
      </c>
      <c r="J143" s="93">
        <v>77</v>
      </c>
      <c r="K143" s="97">
        <v>77</v>
      </c>
      <c r="L143" s="48">
        <v>77</v>
      </c>
      <c r="M143" s="93">
        <v>77</v>
      </c>
      <c r="N143" s="103">
        <f t="shared" si="52"/>
        <v>77</v>
      </c>
      <c r="O143" s="104">
        <v>2E-3</v>
      </c>
      <c r="P143" s="105">
        <f t="shared" si="56"/>
        <v>0.154</v>
      </c>
      <c r="R143" s="174"/>
    </row>
    <row r="144" spans="2:18" ht="14.25" x14ac:dyDescent="0.2">
      <c r="B144" s="82" t="s">
        <v>275</v>
      </c>
      <c r="C144" s="74" t="s">
        <v>245</v>
      </c>
      <c r="D144" s="72" t="s">
        <v>224</v>
      </c>
      <c r="E144" s="47">
        <v>35</v>
      </c>
      <c r="F144" s="48">
        <v>35</v>
      </c>
      <c r="G144" s="93">
        <v>35</v>
      </c>
      <c r="H144" s="47">
        <v>35</v>
      </c>
      <c r="I144" s="48">
        <v>35</v>
      </c>
      <c r="J144" s="93">
        <v>35</v>
      </c>
      <c r="K144" s="97">
        <v>35</v>
      </c>
      <c r="L144" s="48">
        <v>35</v>
      </c>
      <c r="M144" s="93">
        <v>35</v>
      </c>
      <c r="N144" s="103">
        <f t="shared" si="52"/>
        <v>35</v>
      </c>
      <c r="O144" s="104">
        <v>3.0000000000000001E-3</v>
      </c>
      <c r="P144" s="105">
        <f t="shared" si="56"/>
        <v>0.105</v>
      </c>
      <c r="R144" s="174"/>
    </row>
    <row r="145" spans="2:18" ht="14.25" x14ac:dyDescent="0.2">
      <c r="B145" s="82" t="s">
        <v>276</v>
      </c>
      <c r="C145" s="67" t="s">
        <v>246</v>
      </c>
      <c r="D145" s="72" t="s">
        <v>224</v>
      </c>
      <c r="E145" s="47">
        <v>35</v>
      </c>
      <c r="F145" s="48">
        <v>35</v>
      </c>
      <c r="G145" s="93">
        <v>35</v>
      </c>
      <c r="H145" s="47">
        <v>35</v>
      </c>
      <c r="I145" s="48">
        <v>35</v>
      </c>
      <c r="J145" s="93">
        <v>35</v>
      </c>
      <c r="K145" s="97">
        <v>35</v>
      </c>
      <c r="L145" s="48">
        <v>35</v>
      </c>
      <c r="M145" s="93">
        <v>35</v>
      </c>
      <c r="N145" s="103">
        <f t="shared" si="52"/>
        <v>35</v>
      </c>
      <c r="O145" s="104">
        <v>4.0000000000000001E-3</v>
      </c>
      <c r="P145" s="105">
        <f t="shared" si="56"/>
        <v>0.14000000000000001</v>
      </c>
      <c r="R145" s="174"/>
    </row>
    <row r="146" spans="2:18" ht="14.25" x14ac:dyDescent="0.2">
      <c r="B146" s="82" t="s">
        <v>277</v>
      </c>
      <c r="C146" s="67" t="s">
        <v>247</v>
      </c>
      <c r="D146" s="72" t="s">
        <v>224</v>
      </c>
      <c r="E146" s="47">
        <v>35</v>
      </c>
      <c r="F146" s="48">
        <v>35</v>
      </c>
      <c r="G146" s="93">
        <v>35</v>
      </c>
      <c r="H146" s="47">
        <v>35</v>
      </c>
      <c r="I146" s="48">
        <v>35</v>
      </c>
      <c r="J146" s="93">
        <v>35</v>
      </c>
      <c r="K146" s="97">
        <v>35</v>
      </c>
      <c r="L146" s="48">
        <v>35</v>
      </c>
      <c r="M146" s="93">
        <v>35</v>
      </c>
      <c r="N146" s="103">
        <f t="shared" si="52"/>
        <v>35</v>
      </c>
      <c r="O146" s="104">
        <v>3.0000000000000001E-3</v>
      </c>
      <c r="P146" s="105">
        <f t="shared" si="56"/>
        <v>0.105</v>
      </c>
      <c r="R146" s="174"/>
    </row>
    <row r="147" spans="2:18" s="36" customFormat="1" ht="39.75" customHeight="1" x14ac:dyDescent="0.2">
      <c r="B147" s="37" t="s">
        <v>12</v>
      </c>
      <c r="C147" s="38" t="s">
        <v>73</v>
      </c>
      <c r="D147" s="163"/>
      <c r="E147" s="6"/>
      <c r="F147" s="7"/>
      <c r="G147" s="8"/>
      <c r="H147" s="6"/>
      <c r="I147" s="7"/>
      <c r="J147" s="8"/>
      <c r="K147" s="6"/>
      <c r="L147" s="7"/>
      <c r="M147" s="8"/>
      <c r="N147" s="106"/>
      <c r="O147" s="104" t="s">
        <v>186</v>
      </c>
      <c r="P147" s="107"/>
    </row>
    <row r="148" spans="2:18" outlineLevel="1" x14ac:dyDescent="0.2">
      <c r="B148" s="64"/>
      <c r="C148" s="63" t="s">
        <v>22</v>
      </c>
      <c r="D148" s="163"/>
      <c r="E148" s="6"/>
      <c r="F148" s="7"/>
      <c r="G148" s="8"/>
      <c r="H148" s="6"/>
      <c r="I148" s="7"/>
      <c r="J148" s="8"/>
      <c r="K148" s="6"/>
      <c r="L148" s="7"/>
      <c r="M148" s="8"/>
      <c r="N148" s="106"/>
      <c r="O148" s="104" t="s">
        <v>186</v>
      </c>
      <c r="P148" s="107"/>
    </row>
    <row r="149" spans="2:18" outlineLevel="1" x14ac:dyDescent="0.2">
      <c r="B149" s="64"/>
      <c r="C149" s="41" t="s">
        <v>67</v>
      </c>
      <c r="D149" s="163"/>
      <c r="E149" s="6"/>
      <c r="F149" s="7"/>
      <c r="G149" s="8"/>
      <c r="H149" s="6"/>
      <c r="I149" s="7"/>
      <c r="J149" s="8"/>
      <c r="K149" s="6"/>
      <c r="L149" s="7"/>
      <c r="M149" s="8"/>
      <c r="N149" s="106"/>
      <c r="O149" s="104" t="s">
        <v>186</v>
      </c>
      <c r="P149" s="107"/>
    </row>
    <row r="150" spans="2:18" outlineLevel="1" x14ac:dyDescent="0.2">
      <c r="B150" s="64"/>
      <c r="C150" s="1" t="s">
        <v>85</v>
      </c>
      <c r="D150" s="163"/>
      <c r="E150" s="6"/>
      <c r="F150" s="7"/>
      <c r="G150" s="8"/>
      <c r="H150" s="6"/>
      <c r="I150" s="7"/>
      <c r="J150" s="8"/>
      <c r="K150" s="6"/>
      <c r="L150" s="7"/>
      <c r="M150" s="8"/>
      <c r="N150" s="106"/>
      <c r="O150" s="104" t="s">
        <v>186</v>
      </c>
      <c r="P150" s="107"/>
    </row>
    <row r="151" spans="2:18" ht="27" customHeight="1" outlineLevel="1" x14ac:dyDescent="0.2">
      <c r="B151" s="64"/>
      <c r="C151" s="1" t="s">
        <v>86</v>
      </c>
      <c r="D151" s="163"/>
      <c r="E151" s="6"/>
      <c r="F151" s="7"/>
      <c r="G151" s="8"/>
      <c r="H151" s="6"/>
      <c r="I151" s="7"/>
      <c r="J151" s="8"/>
      <c r="K151" s="6"/>
      <c r="L151" s="7"/>
      <c r="M151" s="8"/>
      <c r="N151" s="106"/>
      <c r="O151" s="104" t="s">
        <v>186</v>
      </c>
      <c r="P151" s="107"/>
    </row>
    <row r="152" spans="2:18" outlineLevel="1" x14ac:dyDescent="0.2">
      <c r="B152" s="64"/>
      <c r="C152" s="1" t="s">
        <v>71</v>
      </c>
      <c r="D152" s="163"/>
      <c r="E152" s="6"/>
      <c r="F152" s="7"/>
      <c r="G152" s="8"/>
      <c r="H152" s="6"/>
      <c r="I152" s="7"/>
      <c r="J152" s="8"/>
      <c r="K152" s="6"/>
      <c r="L152" s="7"/>
      <c r="M152" s="8"/>
      <c r="N152" s="106"/>
      <c r="O152" s="104" t="s">
        <v>186</v>
      </c>
      <c r="P152" s="107"/>
    </row>
    <row r="153" spans="2:18" outlineLevel="1" x14ac:dyDescent="0.2">
      <c r="B153" s="64"/>
      <c r="C153" s="1" t="s">
        <v>137</v>
      </c>
      <c r="D153" s="163"/>
      <c r="E153" s="6"/>
      <c r="F153" s="7"/>
      <c r="G153" s="8"/>
      <c r="H153" s="6"/>
      <c r="I153" s="7"/>
      <c r="J153" s="8"/>
      <c r="K153" s="6"/>
      <c r="L153" s="7"/>
      <c r="M153" s="8"/>
      <c r="N153" s="106"/>
      <c r="O153" s="104" t="s">
        <v>186</v>
      </c>
      <c r="P153" s="107"/>
    </row>
    <row r="154" spans="2:18" outlineLevel="1" x14ac:dyDescent="0.2">
      <c r="B154" s="64"/>
      <c r="C154" s="65" t="s">
        <v>68</v>
      </c>
      <c r="D154" s="163"/>
      <c r="E154" s="6"/>
      <c r="F154" s="7"/>
      <c r="G154" s="8"/>
      <c r="H154" s="6"/>
      <c r="I154" s="7"/>
      <c r="J154" s="8"/>
      <c r="K154" s="6"/>
      <c r="L154" s="7"/>
      <c r="M154" s="8"/>
      <c r="N154" s="106"/>
      <c r="O154" s="104" t="s">
        <v>186</v>
      </c>
      <c r="P154" s="107"/>
    </row>
    <row r="155" spans="2:18" ht="15" customHeight="1" x14ac:dyDescent="0.2">
      <c r="B155" s="68" t="s">
        <v>93</v>
      </c>
      <c r="C155" s="69" t="s">
        <v>62</v>
      </c>
      <c r="D155" s="164" t="s">
        <v>37</v>
      </c>
      <c r="E155" s="47">
        <v>65</v>
      </c>
      <c r="F155" s="48">
        <v>65</v>
      </c>
      <c r="G155" s="93">
        <v>65</v>
      </c>
      <c r="H155" s="47">
        <v>65</v>
      </c>
      <c r="I155" s="48">
        <v>65</v>
      </c>
      <c r="J155" s="93">
        <v>65</v>
      </c>
      <c r="K155" s="97">
        <v>65</v>
      </c>
      <c r="L155" s="48">
        <v>65</v>
      </c>
      <c r="M155" s="93">
        <v>65</v>
      </c>
      <c r="N155" s="103">
        <f>N394</f>
        <v>64.999999999999986</v>
      </c>
      <c r="O155" s="104">
        <v>4.0000000000000001E-3</v>
      </c>
      <c r="P155" s="105">
        <f t="shared" ref="P155:P156" si="57">O155*N155</f>
        <v>0.25999999999999995</v>
      </c>
      <c r="R155" s="174"/>
    </row>
    <row r="156" spans="2:18" x14ac:dyDescent="0.2">
      <c r="B156" s="68" t="s">
        <v>94</v>
      </c>
      <c r="C156" s="69" t="s">
        <v>63</v>
      </c>
      <c r="D156" s="164" t="s">
        <v>37</v>
      </c>
      <c r="E156" s="47">
        <v>110</v>
      </c>
      <c r="F156" s="48">
        <v>110</v>
      </c>
      <c r="G156" s="93">
        <v>110</v>
      </c>
      <c r="H156" s="47">
        <v>110</v>
      </c>
      <c r="I156" s="48">
        <v>110</v>
      </c>
      <c r="J156" s="93">
        <v>110</v>
      </c>
      <c r="K156" s="97">
        <v>110</v>
      </c>
      <c r="L156" s="48">
        <v>110</v>
      </c>
      <c r="M156" s="93">
        <v>110</v>
      </c>
      <c r="N156" s="103">
        <f>N395</f>
        <v>110</v>
      </c>
      <c r="O156" s="104">
        <v>8.0000000000000002E-3</v>
      </c>
      <c r="P156" s="105">
        <f t="shared" si="57"/>
        <v>0.88</v>
      </c>
      <c r="R156" s="174"/>
    </row>
    <row r="157" spans="2:18" x14ac:dyDescent="0.2">
      <c r="B157" s="68" t="s">
        <v>95</v>
      </c>
      <c r="C157" s="69" t="s">
        <v>64</v>
      </c>
      <c r="D157" s="164" t="s">
        <v>37</v>
      </c>
      <c r="E157" s="47">
        <v>200</v>
      </c>
      <c r="F157" s="48">
        <v>200</v>
      </c>
      <c r="G157" s="93">
        <v>200</v>
      </c>
      <c r="H157" s="47">
        <v>200</v>
      </c>
      <c r="I157" s="48">
        <v>200</v>
      </c>
      <c r="J157" s="93">
        <v>200</v>
      </c>
      <c r="K157" s="97">
        <v>200</v>
      </c>
      <c r="L157" s="48">
        <v>200</v>
      </c>
      <c r="M157" s="93">
        <v>200</v>
      </c>
      <c r="N157" s="103">
        <f>N396</f>
        <v>200</v>
      </c>
      <c r="O157" s="104">
        <v>1E-3</v>
      </c>
      <c r="P157" s="105">
        <f t="shared" ref="P157" si="58">O157*N157</f>
        <v>0.2</v>
      </c>
      <c r="R157" s="174"/>
    </row>
    <row r="158" spans="2:18" s="36" customFormat="1" ht="25.5" x14ac:dyDescent="0.2">
      <c r="B158" s="37" t="s">
        <v>13</v>
      </c>
      <c r="C158" s="43" t="s">
        <v>96</v>
      </c>
      <c r="D158" s="164"/>
      <c r="E158" s="10"/>
      <c r="F158" s="11"/>
      <c r="G158" s="12"/>
      <c r="H158" s="10"/>
      <c r="I158" s="11"/>
      <c r="J158" s="12"/>
      <c r="K158" s="10"/>
      <c r="L158" s="11"/>
      <c r="M158" s="12"/>
      <c r="N158" s="106"/>
      <c r="O158" s="104" t="s">
        <v>186</v>
      </c>
      <c r="P158" s="107"/>
    </row>
    <row r="159" spans="2:18" ht="25.5" x14ac:dyDescent="0.2">
      <c r="B159" s="68" t="s">
        <v>117</v>
      </c>
      <c r="C159" s="69" t="s">
        <v>285</v>
      </c>
      <c r="D159" s="164" t="s">
        <v>37</v>
      </c>
      <c r="E159" s="47">
        <v>250</v>
      </c>
      <c r="F159" s="56">
        <f t="shared" ref="F159:F165" si="59">E159</f>
        <v>250</v>
      </c>
      <c r="G159" s="24">
        <f t="shared" ref="G159:G165" si="60">E159</f>
        <v>250</v>
      </c>
      <c r="H159" s="142">
        <f t="shared" ref="H159:H166" si="61">E159</f>
        <v>250</v>
      </c>
      <c r="I159" s="23">
        <f t="shared" ref="I159:I165" si="62">H159</f>
        <v>250</v>
      </c>
      <c r="J159" s="24">
        <f t="shared" ref="J159:J165" si="63">H159</f>
        <v>250</v>
      </c>
      <c r="K159" s="23">
        <f>E159</f>
        <v>250</v>
      </c>
      <c r="L159" s="56">
        <f>K159</f>
        <v>250</v>
      </c>
      <c r="M159" s="24">
        <f>K159</f>
        <v>250</v>
      </c>
      <c r="N159" s="103">
        <f>N398</f>
        <v>250</v>
      </c>
      <c r="O159" s="104">
        <v>1E-4</v>
      </c>
      <c r="P159" s="105">
        <f t="shared" ref="P159:P164" si="64">O159*N159</f>
        <v>2.5000000000000001E-2</v>
      </c>
      <c r="R159" s="174"/>
    </row>
    <row r="160" spans="2:18" ht="25.5" x14ac:dyDescent="0.2">
      <c r="B160" s="68" t="s">
        <v>118</v>
      </c>
      <c r="C160" s="69" t="s">
        <v>286</v>
      </c>
      <c r="D160" s="164" t="s">
        <v>37</v>
      </c>
      <c r="E160" s="47">
        <v>900</v>
      </c>
      <c r="F160" s="56">
        <f t="shared" ref="F160" si="65">E160</f>
        <v>900</v>
      </c>
      <c r="G160" s="24">
        <f t="shared" ref="G160" si="66">E160</f>
        <v>900</v>
      </c>
      <c r="H160" s="142">
        <f t="shared" ref="H160" si="67">E160</f>
        <v>900</v>
      </c>
      <c r="I160" s="23">
        <f t="shared" ref="I160" si="68">H160</f>
        <v>900</v>
      </c>
      <c r="J160" s="24">
        <f t="shared" ref="J160" si="69">H160</f>
        <v>900</v>
      </c>
      <c r="K160" s="23">
        <f>E160</f>
        <v>900</v>
      </c>
      <c r="L160" s="56">
        <f>K160</f>
        <v>900</v>
      </c>
      <c r="M160" s="24">
        <f>K160</f>
        <v>900</v>
      </c>
      <c r="N160" s="103">
        <f>N399</f>
        <v>899.99999999999989</v>
      </c>
      <c r="O160" s="104">
        <v>1E-4</v>
      </c>
      <c r="P160" s="105">
        <f t="shared" ref="P160" si="70">O160*N160</f>
        <v>0.09</v>
      </c>
      <c r="R160" s="174"/>
    </row>
    <row r="161" spans="1:18" ht="38.25" x14ac:dyDescent="0.2">
      <c r="B161" s="68" t="s">
        <v>119</v>
      </c>
      <c r="C161" s="69" t="s">
        <v>102</v>
      </c>
      <c r="D161" s="164" t="s">
        <v>37</v>
      </c>
      <c r="E161" s="47">
        <v>495</v>
      </c>
      <c r="F161" s="56">
        <f t="shared" si="59"/>
        <v>495</v>
      </c>
      <c r="G161" s="24">
        <f t="shared" si="60"/>
        <v>495</v>
      </c>
      <c r="H161" s="142">
        <f t="shared" si="61"/>
        <v>495</v>
      </c>
      <c r="I161" s="23">
        <f t="shared" si="62"/>
        <v>495</v>
      </c>
      <c r="J161" s="24">
        <f t="shared" si="63"/>
        <v>495</v>
      </c>
      <c r="K161" s="23">
        <f t="shared" ref="K161:K166" si="71">E161</f>
        <v>495</v>
      </c>
      <c r="L161" s="56">
        <f t="shared" ref="L161:L165" si="72">K161</f>
        <v>495</v>
      </c>
      <c r="M161" s="24">
        <f t="shared" ref="M161:M165" si="73">K161</f>
        <v>495</v>
      </c>
      <c r="N161" s="103">
        <f t="shared" ref="N161:N166" si="74">N400</f>
        <v>495</v>
      </c>
      <c r="O161" s="104">
        <v>1E-4</v>
      </c>
      <c r="P161" s="105">
        <f t="shared" si="64"/>
        <v>4.9500000000000002E-2</v>
      </c>
      <c r="R161" s="174"/>
    </row>
    <row r="162" spans="1:18" ht="38.25" x14ac:dyDescent="0.2">
      <c r="B162" s="68" t="s">
        <v>120</v>
      </c>
      <c r="C162" s="69" t="s">
        <v>103</v>
      </c>
      <c r="D162" s="164" t="s">
        <v>37</v>
      </c>
      <c r="E162" s="47">
        <v>1800</v>
      </c>
      <c r="F162" s="56">
        <f t="shared" si="59"/>
        <v>1800</v>
      </c>
      <c r="G162" s="24">
        <f t="shared" si="60"/>
        <v>1800</v>
      </c>
      <c r="H162" s="142">
        <f t="shared" si="61"/>
        <v>1800</v>
      </c>
      <c r="I162" s="23">
        <f t="shared" si="62"/>
        <v>1800</v>
      </c>
      <c r="J162" s="24">
        <f t="shared" si="63"/>
        <v>1800</v>
      </c>
      <c r="K162" s="23">
        <f t="shared" si="71"/>
        <v>1800</v>
      </c>
      <c r="L162" s="56">
        <f t="shared" si="72"/>
        <v>1800</v>
      </c>
      <c r="M162" s="24">
        <f t="shared" si="73"/>
        <v>1800</v>
      </c>
      <c r="N162" s="103">
        <f t="shared" si="74"/>
        <v>1799.9999999999998</v>
      </c>
      <c r="O162" s="104">
        <v>1E-4</v>
      </c>
      <c r="P162" s="105">
        <f t="shared" si="64"/>
        <v>0.18</v>
      </c>
      <c r="R162" s="174"/>
    </row>
    <row r="163" spans="1:18" ht="38.25" x14ac:dyDescent="0.2">
      <c r="B163" s="68" t="s">
        <v>121</v>
      </c>
      <c r="C163" s="69" t="s">
        <v>104</v>
      </c>
      <c r="D163" s="164" t="s">
        <v>37</v>
      </c>
      <c r="E163" s="47">
        <v>500</v>
      </c>
      <c r="F163" s="56">
        <f t="shared" si="59"/>
        <v>500</v>
      </c>
      <c r="G163" s="24">
        <f t="shared" si="60"/>
        <v>500</v>
      </c>
      <c r="H163" s="142">
        <f t="shared" si="61"/>
        <v>500</v>
      </c>
      <c r="I163" s="23">
        <f t="shared" si="62"/>
        <v>500</v>
      </c>
      <c r="J163" s="24">
        <f t="shared" si="63"/>
        <v>500</v>
      </c>
      <c r="K163" s="23">
        <f t="shared" si="71"/>
        <v>500</v>
      </c>
      <c r="L163" s="56">
        <f t="shared" si="72"/>
        <v>500</v>
      </c>
      <c r="M163" s="24">
        <f t="shared" si="73"/>
        <v>500</v>
      </c>
      <c r="N163" s="103">
        <f t="shared" si="74"/>
        <v>500</v>
      </c>
      <c r="O163" s="104">
        <v>1E-4</v>
      </c>
      <c r="P163" s="105">
        <f t="shared" si="64"/>
        <v>0.05</v>
      </c>
      <c r="R163" s="174"/>
    </row>
    <row r="164" spans="1:18" ht="51" x14ac:dyDescent="0.2">
      <c r="B164" s="68" t="s">
        <v>122</v>
      </c>
      <c r="C164" s="69" t="s">
        <v>105</v>
      </c>
      <c r="D164" s="164" t="s">
        <v>37</v>
      </c>
      <c r="E164" s="47">
        <v>920</v>
      </c>
      <c r="F164" s="56">
        <f t="shared" si="59"/>
        <v>920</v>
      </c>
      <c r="G164" s="24">
        <f t="shared" si="60"/>
        <v>920</v>
      </c>
      <c r="H164" s="142">
        <f t="shared" si="61"/>
        <v>920</v>
      </c>
      <c r="I164" s="23">
        <f t="shared" si="62"/>
        <v>920</v>
      </c>
      <c r="J164" s="24">
        <f t="shared" si="63"/>
        <v>920</v>
      </c>
      <c r="K164" s="23">
        <f t="shared" si="71"/>
        <v>920</v>
      </c>
      <c r="L164" s="56">
        <f t="shared" si="72"/>
        <v>920</v>
      </c>
      <c r="M164" s="24">
        <f t="shared" si="73"/>
        <v>920</v>
      </c>
      <c r="N164" s="103">
        <f t="shared" si="74"/>
        <v>920</v>
      </c>
      <c r="O164" s="104">
        <v>1E-4</v>
      </c>
      <c r="P164" s="105">
        <f t="shared" si="64"/>
        <v>9.1999999999999998E-2</v>
      </c>
      <c r="R164" s="174"/>
    </row>
    <row r="165" spans="1:18" ht="51" x14ac:dyDescent="0.2">
      <c r="B165" s="68" t="s">
        <v>284</v>
      </c>
      <c r="C165" s="69" t="s">
        <v>106</v>
      </c>
      <c r="D165" s="164" t="s">
        <v>37</v>
      </c>
      <c r="E165" s="47">
        <v>3900</v>
      </c>
      <c r="F165" s="56">
        <f t="shared" si="59"/>
        <v>3900</v>
      </c>
      <c r="G165" s="24">
        <f t="shared" si="60"/>
        <v>3900</v>
      </c>
      <c r="H165" s="142">
        <f t="shared" si="61"/>
        <v>3900</v>
      </c>
      <c r="I165" s="23">
        <f t="shared" si="62"/>
        <v>3900</v>
      </c>
      <c r="J165" s="24">
        <f t="shared" si="63"/>
        <v>3900</v>
      </c>
      <c r="K165" s="23">
        <f t="shared" si="71"/>
        <v>3900</v>
      </c>
      <c r="L165" s="56">
        <f t="shared" si="72"/>
        <v>3900</v>
      </c>
      <c r="M165" s="24">
        <f t="shared" si="73"/>
        <v>3900</v>
      </c>
      <c r="N165" s="103">
        <f t="shared" si="74"/>
        <v>3900</v>
      </c>
      <c r="O165" s="104">
        <v>1E-4</v>
      </c>
      <c r="P165" s="105">
        <f t="shared" ref="P165" si="75">O165*N165</f>
        <v>0.39</v>
      </c>
      <c r="R165" s="174"/>
    </row>
    <row r="166" spans="1:18" x14ac:dyDescent="0.2">
      <c r="B166" s="37" t="s">
        <v>14</v>
      </c>
      <c r="C166" s="38" t="s">
        <v>138</v>
      </c>
      <c r="D166" s="164" t="s">
        <v>37</v>
      </c>
      <c r="E166" s="47">
        <v>170</v>
      </c>
      <c r="F166" s="48">
        <v>210</v>
      </c>
      <c r="G166" s="93">
        <v>250</v>
      </c>
      <c r="H166" s="47">
        <f t="shared" si="61"/>
        <v>170</v>
      </c>
      <c r="I166" s="48">
        <v>210</v>
      </c>
      <c r="J166" s="93">
        <v>250</v>
      </c>
      <c r="K166" s="97">
        <f t="shared" si="71"/>
        <v>170</v>
      </c>
      <c r="L166" s="48">
        <v>210</v>
      </c>
      <c r="M166" s="93">
        <v>250</v>
      </c>
      <c r="N166" s="103">
        <f t="shared" si="74"/>
        <v>176.33201581027666</v>
      </c>
      <c r="O166" s="104">
        <v>2E-3</v>
      </c>
      <c r="P166" s="105">
        <f t="shared" ref="P166" si="76">O166*N166</f>
        <v>0.35266403162055332</v>
      </c>
      <c r="R166" s="174"/>
    </row>
    <row r="167" spans="1:18" outlineLevel="1" x14ac:dyDescent="0.2">
      <c r="A167" s="39"/>
      <c r="B167" s="83"/>
      <c r="C167" s="40" t="s">
        <v>59</v>
      </c>
      <c r="D167" s="84"/>
      <c r="E167" s="2"/>
      <c r="F167" s="3"/>
      <c r="G167" s="4"/>
      <c r="H167" s="2"/>
      <c r="I167" s="3"/>
      <c r="J167" s="4"/>
      <c r="K167" s="2"/>
      <c r="L167" s="3"/>
      <c r="M167" s="4"/>
      <c r="N167" s="106"/>
      <c r="O167" s="104" t="s">
        <v>186</v>
      </c>
      <c r="P167" s="107"/>
    </row>
    <row r="168" spans="1:18" outlineLevel="1" x14ac:dyDescent="0.2">
      <c r="A168" s="39"/>
      <c r="B168" s="83"/>
      <c r="C168" s="41" t="s">
        <v>140</v>
      </c>
      <c r="D168" s="85"/>
      <c r="E168" s="6"/>
      <c r="F168" s="7"/>
      <c r="G168" s="8"/>
      <c r="H168" s="6"/>
      <c r="I168" s="7"/>
      <c r="J168" s="8"/>
      <c r="K168" s="6"/>
      <c r="L168" s="7"/>
      <c r="M168" s="8"/>
      <c r="N168" s="106"/>
      <c r="O168" s="104" t="s">
        <v>186</v>
      </c>
      <c r="P168" s="107"/>
    </row>
    <row r="169" spans="1:18" outlineLevel="1" x14ac:dyDescent="0.2">
      <c r="A169" s="39"/>
      <c r="B169" s="83"/>
      <c r="C169" s="41" t="s">
        <v>65</v>
      </c>
      <c r="D169" s="85"/>
      <c r="E169" s="6"/>
      <c r="F169" s="7"/>
      <c r="G169" s="8"/>
      <c r="H169" s="6"/>
      <c r="I169" s="7"/>
      <c r="J169" s="8"/>
      <c r="K169" s="6"/>
      <c r="L169" s="7"/>
      <c r="M169" s="8"/>
      <c r="N169" s="106"/>
      <c r="O169" s="104" t="s">
        <v>186</v>
      </c>
      <c r="P169" s="107"/>
    </row>
    <row r="170" spans="1:18" outlineLevel="1" x14ac:dyDescent="0.2">
      <c r="A170" s="39"/>
      <c r="B170" s="83"/>
      <c r="C170" s="40" t="s">
        <v>22</v>
      </c>
      <c r="D170" s="85"/>
      <c r="E170" s="6"/>
      <c r="F170" s="7"/>
      <c r="G170" s="8"/>
      <c r="H170" s="6"/>
      <c r="I170" s="7"/>
      <c r="J170" s="8"/>
      <c r="K170" s="6"/>
      <c r="L170" s="7"/>
      <c r="M170" s="8"/>
      <c r="N170" s="106"/>
      <c r="O170" s="104" t="s">
        <v>186</v>
      </c>
      <c r="P170" s="107"/>
    </row>
    <row r="171" spans="1:18" outlineLevel="1" x14ac:dyDescent="0.2">
      <c r="A171" s="39"/>
      <c r="B171" s="75"/>
      <c r="C171" s="41" t="s">
        <v>139</v>
      </c>
      <c r="D171" s="85"/>
      <c r="E171" s="6"/>
      <c r="F171" s="7"/>
      <c r="G171" s="8"/>
      <c r="H171" s="6"/>
      <c r="I171" s="7"/>
      <c r="J171" s="8"/>
      <c r="K171" s="6"/>
      <c r="L171" s="7"/>
      <c r="M171" s="8"/>
      <c r="N171" s="106"/>
      <c r="O171" s="104" t="s">
        <v>186</v>
      </c>
      <c r="P171" s="107"/>
    </row>
    <row r="172" spans="1:18" outlineLevel="1" x14ac:dyDescent="0.2">
      <c r="A172" s="39"/>
      <c r="B172" s="75"/>
      <c r="C172" s="41" t="s">
        <v>34</v>
      </c>
      <c r="D172" s="85"/>
      <c r="E172" s="6"/>
      <c r="F172" s="7"/>
      <c r="G172" s="8"/>
      <c r="H172" s="6"/>
      <c r="I172" s="7"/>
      <c r="J172" s="8"/>
      <c r="K172" s="6"/>
      <c r="L172" s="7"/>
      <c r="M172" s="8"/>
      <c r="N172" s="106"/>
      <c r="O172" s="104" t="s">
        <v>186</v>
      </c>
      <c r="P172" s="107"/>
    </row>
    <row r="173" spans="1:18" outlineLevel="1" x14ac:dyDescent="0.2">
      <c r="A173" s="39"/>
      <c r="B173" s="75"/>
      <c r="C173" s="41" t="s">
        <v>35</v>
      </c>
      <c r="D173" s="85"/>
      <c r="E173" s="6"/>
      <c r="F173" s="7"/>
      <c r="G173" s="8"/>
      <c r="H173" s="6"/>
      <c r="I173" s="7"/>
      <c r="J173" s="8"/>
      <c r="K173" s="6"/>
      <c r="L173" s="7"/>
      <c r="M173" s="8"/>
      <c r="N173" s="106"/>
      <c r="O173" s="104" t="s">
        <v>186</v>
      </c>
      <c r="P173" s="107"/>
    </row>
    <row r="174" spans="1:18" outlineLevel="1" x14ac:dyDescent="0.2">
      <c r="A174" s="39"/>
      <c r="B174" s="75"/>
      <c r="C174" s="41" t="s">
        <v>36</v>
      </c>
      <c r="D174" s="85"/>
      <c r="E174" s="6"/>
      <c r="F174" s="7"/>
      <c r="G174" s="8"/>
      <c r="H174" s="6"/>
      <c r="I174" s="7"/>
      <c r="J174" s="8"/>
      <c r="K174" s="6"/>
      <c r="L174" s="7"/>
      <c r="M174" s="8"/>
      <c r="N174" s="106"/>
      <c r="O174" s="104" t="s">
        <v>186</v>
      </c>
      <c r="P174" s="107"/>
    </row>
    <row r="175" spans="1:18" outlineLevel="1" x14ac:dyDescent="0.2">
      <c r="A175" s="39"/>
      <c r="B175" s="75"/>
      <c r="C175" s="41" t="s">
        <v>141</v>
      </c>
      <c r="D175" s="85"/>
      <c r="E175" s="6"/>
      <c r="F175" s="7"/>
      <c r="G175" s="8"/>
      <c r="H175" s="6"/>
      <c r="I175" s="7"/>
      <c r="J175" s="8"/>
      <c r="K175" s="6"/>
      <c r="L175" s="7"/>
      <c r="M175" s="8"/>
      <c r="N175" s="106"/>
      <c r="O175" s="104" t="s">
        <v>186</v>
      </c>
      <c r="P175" s="107"/>
    </row>
    <row r="176" spans="1:18" outlineLevel="1" x14ac:dyDescent="0.2">
      <c r="A176" s="39"/>
      <c r="B176" s="75"/>
      <c r="C176" s="41" t="s">
        <v>66</v>
      </c>
      <c r="D176" s="85"/>
      <c r="E176" s="6"/>
      <c r="F176" s="7"/>
      <c r="G176" s="8"/>
      <c r="H176" s="6"/>
      <c r="I176" s="7"/>
      <c r="J176" s="8"/>
      <c r="K176" s="6"/>
      <c r="L176" s="7"/>
      <c r="M176" s="8"/>
      <c r="N176" s="106"/>
      <c r="O176" s="104" t="s">
        <v>186</v>
      </c>
      <c r="P176" s="107"/>
    </row>
    <row r="177" spans="1:18" outlineLevel="1" x14ac:dyDescent="0.2">
      <c r="A177" s="39"/>
      <c r="B177" s="86"/>
      <c r="C177" s="42" t="s">
        <v>142</v>
      </c>
      <c r="D177" s="87"/>
      <c r="E177" s="6"/>
      <c r="F177" s="7"/>
      <c r="G177" s="8"/>
      <c r="H177" s="6"/>
      <c r="I177" s="7"/>
      <c r="J177" s="8"/>
      <c r="K177" s="6"/>
      <c r="L177" s="7"/>
      <c r="M177" s="8"/>
      <c r="N177" s="106"/>
      <c r="O177" s="104" t="s">
        <v>186</v>
      </c>
      <c r="P177" s="107"/>
    </row>
    <row r="178" spans="1:18" x14ac:dyDescent="0.2">
      <c r="B178" s="37" t="s">
        <v>17</v>
      </c>
      <c r="C178" s="38" t="s">
        <v>154</v>
      </c>
      <c r="D178" s="164" t="s">
        <v>37</v>
      </c>
      <c r="E178" s="47">
        <v>300</v>
      </c>
      <c r="F178" s="48">
        <v>970</v>
      </c>
      <c r="G178" s="93">
        <v>2500</v>
      </c>
      <c r="H178" s="47">
        <v>290</v>
      </c>
      <c r="I178" s="48">
        <v>960</v>
      </c>
      <c r="J178" s="93">
        <v>2450</v>
      </c>
      <c r="K178" s="97">
        <v>280</v>
      </c>
      <c r="L178" s="48">
        <v>950</v>
      </c>
      <c r="M178" s="93">
        <v>2400</v>
      </c>
      <c r="N178" s="103">
        <f>N417</f>
        <v>429.6430830039526</v>
      </c>
      <c r="O178" s="104">
        <v>2E-3</v>
      </c>
      <c r="P178" s="105">
        <f t="shared" ref="P178" si="77">O178*N178</f>
        <v>0.85928616600790519</v>
      </c>
      <c r="R178" s="174"/>
    </row>
    <row r="179" spans="1:18" outlineLevel="1" x14ac:dyDescent="0.2">
      <c r="A179" s="39"/>
      <c r="B179" s="83"/>
      <c r="C179" s="40" t="s">
        <v>59</v>
      </c>
      <c r="D179" s="84"/>
      <c r="E179" s="2"/>
      <c r="F179" s="3"/>
      <c r="G179" s="4"/>
      <c r="H179" s="2"/>
      <c r="I179" s="3"/>
      <c r="J179" s="4"/>
      <c r="K179" s="2"/>
      <c r="L179" s="3"/>
      <c r="M179" s="4"/>
      <c r="N179" s="106"/>
      <c r="O179" s="104" t="s">
        <v>186</v>
      </c>
      <c r="P179" s="107"/>
    </row>
    <row r="180" spans="1:18" ht="33.75" customHeight="1" outlineLevel="1" x14ac:dyDescent="0.2">
      <c r="A180" s="39"/>
      <c r="B180" s="83"/>
      <c r="C180" s="41" t="s">
        <v>155</v>
      </c>
      <c r="D180" s="85"/>
      <c r="E180" s="6"/>
      <c r="F180" s="7"/>
      <c r="G180" s="8"/>
      <c r="H180" s="6"/>
      <c r="I180" s="7"/>
      <c r="J180" s="8"/>
      <c r="K180" s="6"/>
      <c r="L180" s="7"/>
      <c r="M180" s="8"/>
      <c r="N180" s="106"/>
      <c r="O180" s="104" t="s">
        <v>186</v>
      </c>
      <c r="P180" s="107"/>
    </row>
    <row r="181" spans="1:18" ht="33" customHeight="1" outlineLevel="1" x14ac:dyDescent="0.2">
      <c r="A181" s="39"/>
      <c r="B181" s="83"/>
      <c r="C181" s="41" t="s">
        <v>156</v>
      </c>
      <c r="D181" s="85"/>
      <c r="E181" s="6"/>
      <c r="F181" s="7"/>
      <c r="G181" s="8"/>
      <c r="H181" s="6"/>
      <c r="I181" s="7"/>
      <c r="J181" s="8"/>
      <c r="K181" s="6"/>
      <c r="L181" s="7"/>
      <c r="M181" s="8"/>
      <c r="N181" s="106"/>
      <c r="O181" s="104" t="s">
        <v>186</v>
      </c>
      <c r="P181" s="107"/>
    </row>
    <row r="182" spans="1:18" outlineLevel="1" x14ac:dyDescent="0.2">
      <c r="A182" s="39"/>
      <c r="B182" s="83"/>
      <c r="C182" s="41" t="s">
        <v>157</v>
      </c>
      <c r="D182" s="85"/>
      <c r="E182" s="6"/>
      <c r="F182" s="7"/>
      <c r="G182" s="8"/>
      <c r="H182" s="6"/>
      <c r="I182" s="7"/>
      <c r="J182" s="8"/>
      <c r="K182" s="6"/>
      <c r="L182" s="7"/>
      <c r="M182" s="8"/>
      <c r="N182" s="106"/>
      <c r="O182" s="104" t="s">
        <v>186</v>
      </c>
      <c r="P182" s="107"/>
    </row>
    <row r="183" spans="1:18" outlineLevel="1" x14ac:dyDescent="0.2">
      <c r="A183" s="39"/>
      <c r="B183" s="83"/>
      <c r="C183" s="41" t="s">
        <v>250</v>
      </c>
      <c r="D183" s="85"/>
      <c r="E183" s="6"/>
      <c r="F183" s="7"/>
      <c r="G183" s="8"/>
      <c r="H183" s="6"/>
      <c r="I183" s="7"/>
      <c r="J183" s="8"/>
      <c r="K183" s="6"/>
      <c r="L183" s="7"/>
      <c r="M183" s="8"/>
      <c r="N183" s="106"/>
      <c r="O183" s="104" t="s">
        <v>186</v>
      </c>
      <c r="P183" s="107"/>
    </row>
    <row r="184" spans="1:18" s="36" customFormat="1" x14ac:dyDescent="0.2">
      <c r="B184" s="37" t="s">
        <v>19</v>
      </c>
      <c r="C184" s="43" t="s">
        <v>31</v>
      </c>
      <c r="D184" s="164"/>
      <c r="E184" s="10"/>
      <c r="F184" s="11"/>
      <c r="G184" s="12"/>
      <c r="H184" s="10"/>
      <c r="I184" s="11"/>
      <c r="J184" s="12"/>
      <c r="K184" s="10"/>
      <c r="L184" s="11"/>
      <c r="M184" s="12"/>
      <c r="N184" s="106"/>
      <c r="O184" s="104" t="s">
        <v>186</v>
      </c>
      <c r="P184" s="107"/>
    </row>
    <row r="185" spans="1:18" ht="38.25" x14ac:dyDescent="0.2">
      <c r="B185" s="68" t="s">
        <v>87</v>
      </c>
      <c r="C185" s="69" t="s">
        <v>143</v>
      </c>
      <c r="D185" s="164" t="s">
        <v>37</v>
      </c>
      <c r="E185" s="47">
        <v>250</v>
      </c>
      <c r="F185" s="48">
        <v>250</v>
      </c>
      <c r="G185" s="93">
        <v>250</v>
      </c>
      <c r="H185" s="47">
        <v>250</v>
      </c>
      <c r="I185" s="48">
        <v>250</v>
      </c>
      <c r="J185" s="93">
        <v>250</v>
      </c>
      <c r="K185" s="97">
        <v>250</v>
      </c>
      <c r="L185" s="48">
        <v>250</v>
      </c>
      <c r="M185" s="93">
        <v>250</v>
      </c>
      <c r="N185" s="103">
        <f>N424</f>
        <v>250</v>
      </c>
      <c r="O185" s="104">
        <v>6.0000000000000001E-3</v>
      </c>
      <c r="P185" s="105">
        <f t="shared" ref="P185" si="78">O185*N185</f>
        <v>1.5</v>
      </c>
      <c r="R185" s="174"/>
    </row>
    <row r="186" spans="1:18" ht="38.25" x14ac:dyDescent="0.2">
      <c r="B186" s="68" t="s">
        <v>88</v>
      </c>
      <c r="C186" s="69" t="s">
        <v>144</v>
      </c>
      <c r="D186" s="164" t="s">
        <v>37</v>
      </c>
      <c r="E186" s="47">
        <v>260</v>
      </c>
      <c r="F186" s="48">
        <v>260</v>
      </c>
      <c r="G186" s="93">
        <v>260</v>
      </c>
      <c r="H186" s="47">
        <v>260</v>
      </c>
      <c r="I186" s="48">
        <v>260</v>
      </c>
      <c r="J186" s="93">
        <v>260</v>
      </c>
      <c r="K186" s="97">
        <v>260</v>
      </c>
      <c r="L186" s="48">
        <v>260</v>
      </c>
      <c r="M186" s="93">
        <v>260</v>
      </c>
      <c r="N186" s="103">
        <f>N425</f>
        <v>259.99999999999994</v>
      </c>
      <c r="O186" s="104">
        <v>6.0000000000000001E-3</v>
      </c>
      <c r="P186" s="105">
        <f t="shared" ref="P186:P188" si="79">O186*N186</f>
        <v>1.5599999999999996</v>
      </c>
      <c r="R186" s="174"/>
    </row>
    <row r="187" spans="1:18" ht="25.5" x14ac:dyDescent="0.2">
      <c r="B187" s="68" t="s">
        <v>89</v>
      </c>
      <c r="C187" s="69" t="s">
        <v>28</v>
      </c>
      <c r="D187" s="164" t="s">
        <v>37</v>
      </c>
      <c r="E187" s="47">
        <v>160</v>
      </c>
      <c r="F187" s="48">
        <v>160</v>
      </c>
      <c r="G187" s="93">
        <v>160</v>
      </c>
      <c r="H187" s="47">
        <v>160</v>
      </c>
      <c r="I187" s="48">
        <v>160</v>
      </c>
      <c r="J187" s="93">
        <v>160</v>
      </c>
      <c r="K187" s="97">
        <v>160</v>
      </c>
      <c r="L187" s="48">
        <v>160</v>
      </c>
      <c r="M187" s="93">
        <v>160</v>
      </c>
      <c r="N187" s="103">
        <f>N426</f>
        <v>160</v>
      </c>
      <c r="O187" s="104">
        <v>6.0000000000000001E-3</v>
      </c>
      <c r="P187" s="105">
        <f t="shared" si="79"/>
        <v>0.96</v>
      </c>
      <c r="R187" s="174"/>
    </row>
    <row r="188" spans="1:18" ht="25.5" x14ac:dyDescent="0.2">
      <c r="B188" s="79" t="s">
        <v>90</v>
      </c>
      <c r="C188" s="71" t="s">
        <v>225</v>
      </c>
      <c r="D188" s="77" t="s">
        <v>167</v>
      </c>
      <c r="E188" s="47">
        <v>6</v>
      </c>
      <c r="F188" s="56">
        <f t="shared" ref="F188" si="80">E188</f>
        <v>6</v>
      </c>
      <c r="G188" s="24">
        <f t="shared" ref="G188" si="81">E188</f>
        <v>6</v>
      </c>
      <c r="H188" s="142">
        <f>E188</f>
        <v>6</v>
      </c>
      <c r="I188" s="23">
        <f t="shared" ref="I188" si="82">H188</f>
        <v>6</v>
      </c>
      <c r="J188" s="24">
        <f>H188</f>
        <v>6</v>
      </c>
      <c r="K188" s="23">
        <f>E188</f>
        <v>6</v>
      </c>
      <c r="L188" s="56">
        <f>K188</f>
        <v>6</v>
      </c>
      <c r="M188" s="24">
        <f>K188</f>
        <v>6</v>
      </c>
      <c r="N188" s="103">
        <f>N427</f>
        <v>6</v>
      </c>
      <c r="O188" s="104">
        <v>2E-3</v>
      </c>
      <c r="P188" s="105">
        <f t="shared" si="79"/>
        <v>1.2E-2</v>
      </c>
      <c r="R188" s="174"/>
    </row>
    <row r="189" spans="1:18" outlineLevel="1" x14ac:dyDescent="0.2">
      <c r="B189" s="64"/>
      <c r="C189" s="63" t="s">
        <v>59</v>
      </c>
      <c r="D189" s="160"/>
      <c r="E189" s="6"/>
      <c r="F189" s="7"/>
      <c r="G189" s="8"/>
      <c r="H189" s="6"/>
      <c r="I189" s="7"/>
      <c r="J189" s="8"/>
      <c r="K189" s="6"/>
      <c r="L189" s="7"/>
      <c r="M189" s="8"/>
      <c r="N189" s="106"/>
      <c r="O189" s="104" t="s">
        <v>186</v>
      </c>
      <c r="P189" s="107"/>
    </row>
    <row r="190" spans="1:18" outlineLevel="1" x14ac:dyDescent="0.2">
      <c r="B190" s="64"/>
      <c r="C190" s="1" t="s">
        <v>226</v>
      </c>
      <c r="D190" s="160"/>
      <c r="E190" s="6"/>
      <c r="F190" s="7"/>
      <c r="G190" s="8"/>
      <c r="H190" s="6"/>
      <c r="I190" s="7"/>
      <c r="J190" s="8"/>
      <c r="K190" s="6"/>
      <c r="L190" s="7"/>
      <c r="M190" s="8"/>
      <c r="N190" s="106"/>
      <c r="O190" s="104" t="s">
        <v>186</v>
      </c>
      <c r="P190" s="107"/>
    </row>
    <row r="191" spans="1:18" outlineLevel="1" x14ac:dyDescent="0.2">
      <c r="B191" s="64"/>
      <c r="C191" s="63" t="s">
        <v>22</v>
      </c>
      <c r="D191" s="160"/>
      <c r="E191" s="6"/>
      <c r="F191" s="7"/>
      <c r="G191" s="8"/>
      <c r="H191" s="6"/>
      <c r="I191" s="7"/>
      <c r="J191" s="8"/>
      <c r="K191" s="6"/>
      <c r="L191" s="7"/>
      <c r="M191" s="8"/>
      <c r="N191" s="106"/>
      <c r="O191" s="104" t="s">
        <v>186</v>
      </c>
      <c r="P191" s="107"/>
    </row>
    <row r="192" spans="1:18" outlineLevel="1" x14ac:dyDescent="0.2">
      <c r="B192" s="64"/>
      <c r="C192" s="41" t="s">
        <v>227</v>
      </c>
      <c r="D192" s="160"/>
      <c r="E192" s="6"/>
      <c r="F192" s="7"/>
      <c r="G192" s="8"/>
      <c r="H192" s="6"/>
      <c r="I192" s="7"/>
      <c r="J192" s="8"/>
      <c r="K192" s="6"/>
      <c r="L192" s="7"/>
      <c r="M192" s="8"/>
      <c r="N192" s="106"/>
      <c r="O192" s="104" t="s">
        <v>186</v>
      </c>
      <c r="P192" s="107"/>
    </row>
    <row r="193" spans="2:18" outlineLevel="1" x14ac:dyDescent="0.2">
      <c r="B193" s="64"/>
      <c r="C193" s="1" t="s">
        <v>228</v>
      </c>
      <c r="D193" s="160"/>
      <c r="E193" s="6"/>
      <c r="F193" s="7"/>
      <c r="G193" s="8"/>
      <c r="H193" s="6"/>
      <c r="I193" s="7"/>
      <c r="J193" s="8"/>
      <c r="K193" s="6"/>
      <c r="L193" s="7"/>
      <c r="M193" s="8"/>
      <c r="N193" s="106"/>
      <c r="O193" s="104" t="s">
        <v>186</v>
      </c>
      <c r="P193" s="107"/>
    </row>
    <row r="194" spans="2:18" outlineLevel="1" x14ac:dyDescent="0.2">
      <c r="B194" s="64"/>
      <c r="C194" s="1" t="s">
        <v>43</v>
      </c>
      <c r="D194" s="160"/>
      <c r="E194" s="6"/>
      <c r="F194" s="7"/>
      <c r="G194" s="8"/>
      <c r="H194" s="6"/>
      <c r="I194" s="7"/>
      <c r="J194" s="8"/>
      <c r="K194" s="6"/>
      <c r="L194" s="7"/>
      <c r="M194" s="8"/>
      <c r="N194" s="106"/>
      <c r="O194" s="104" t="s">
        <v>186</v>
      </c>
      <c r="P194" s="107"/>
    </row>
    <row r="195" spans="2:18" outlineLevel="1" x14ac:dyDescent="0.2">
      <c r="B195" s="64"/>
      <c r="C195" s="1" t="s">
        <v>45</v>
      </c>
      <c r="D195" s="160"/>
      <c r="E195" s="6"/>
      <c r="F195" s="7"/>
      <c r="G195" s="8"/>
      <c r="H195" s="6"/>
      <c r="I195" s="7"/>
      <c r="J195" s="8"/>
      <c r="K195" s="6"/>
      <c r="L195" s="7"/>
      <c r="M195" s="8"/>
      <c r="N195" s="106"/>
      <c r="O195" s="104"/>
      <c r="P195" s="107"/>
    </row>
    <row r="196" spans="2:18" s="36" customFormat="1" x14ac:dyDescent="0.2">
      <c r="B196" s="170" t="s">
        <v>97</v>
      </c>
      <c r="C196" s="43" t="s">
        <v>10</v>
      </c>
      <c r="D196" s="154"/>
      <c r="E196" s="20"/>
      <c r="F196" s="21"/>
      <c r="G196" s="22"/>
      <c r="H196" s="20"/>
      <c r="I196" s="21"/>
      <c r="J196" s="22"/>
      <c r="K196" s="20"/>
      <c r="L196" s="21"/>
      <c r="M196" s="22"/>
      <c r="N196" s="106"/>
      <c r="O196" s="104" t="s">
        <v>186</v>
      </c>
      <c r="P196" s="107"/>
    </row>
    <row r="197" spans="2:18" ht="38.25" x14ac:dyDescent="0.2">
      <c r="B197" s="169" t="s">
        <v>123</v>
      </c>
      <c r="C197" s="57" t="s">
        <v>162</v>
      </c>
      <c r="D197" s="164" t="s">
        <v>81</v>
      </c>
      <c r="E197" s="47">
        <v>200</v>
      </c>
      <c r="F197" s="56">
        <f t="shared" ref="F197:F214" si="83">E197</f>
        <v>200</v>
      </c>
      <c r="G197" s="24">
        <f t="shared" ref="G197:G214" si="84">E197</f>
        <v>200</v>
      </c>
      <c r="H197" s="142">
        <f>E197</f>
        <v>200</v>
      </c>
      <c r="I197" s="23">
        <f t="shared" ref="I197:I214" si="85">H197</f>
        <v>200</v>
      </c>
      <c r="J197" s="24">
        <f>H197</f>
        <v>200</v>
      </c>
      <c r="K197" s="23">
        <f>E197</f>
        <v>200</v>
      </c>
      <c r="L197" s="56">
        <f>K197</f>
        <v>200</v>
      </c>
      <c r="M197" s="24">
        <f>K197</f>
        <v>200</v>
      </c>
      <c r="N197" s="103">
        <f t="shared" ref="N197:N202" si="86">N436</f>
        <v>200</v>
      </c>
      <c r="O197" s="104">
        <v>6.4999999999999997E-3</v>
      </c>
      <c r="P197" s="105">
        <f t="shared" ref="P197:P214" si="87">O197*N197</f>
        <v>1.3</v>
      </c>
      <c r="R197" s="174"/>
    </row>
    <row r="198" spans="2:18" ht="38.25" x14ac:dyDescent="0.2">
      <c r="B198" s="169" t="s">
        <v>124</v>
      </c>
      <c r="C198" s="57" t="s">
        <v>163</v>
      </c>
      <c r="D198" s="164" t="s">
        <v>81</v>
      </c>
      <c r="E198" s="47">
        <v>380</v>
      </c>
      <c r="F198" s="56">
        <f t="shared" si="83"/>
        <v>380</v>
      </c>
      <c r="G198" s="24">
        <f t="shared" si="84"/>
        <v>380</v>
      </c>
      <c r="H198" s="142">
        <f t="shared" ref="H198:H212" si="88">E198</f>
        <v>380</v>
      </c>
      <c r="I198" s="23">
        <f t="shared" si="85"/>
        <v>380</v>
      </c>
      <c r="J198" s="24">
        <f t="shared" ref="J198:J214" si="89">H198</f>
        <v>380</v>
      </c>
      <c r="K198" s="23">
        <f t="shared" ref="K198:K215" si="90">E198</f>
        <v>380</v>
      </c>
      <c r="L198" s="56">
        <f t="shared" ref="L198:L215" si="91">K198</f>
        <v>380</v>
      </c>
      <c r="M198" s="24">
        <f t="shared" ref="M198:M215" si="92">K198</f>
        <v>380</v>
      </c>
      <c r="N198" s="103">
        <f t="shared" si="86"/>
        <v>379.99999999999994</v>
      </c>
      <c r="O198" s="104">
        <v>5.4999999999999997E-3</v>
      </c>
      <c r="P198" s="105">
        <f t="shared" si="87"/>
        <v>2.0899999999999994</v>
      </c>
      <c r="R198" s="174"/>
    </row>
    <row r="199" spans="2:18" ht="38.25" x14ac:dyDescent="0.2">
      <c r="B199" s="169" t="s">
        <v>125</v>
      </c>
      <c r="C199" s="57" t="s">
        <v>164</v>
      </c>
      <c r="D199" s="164" t="s">
        <v>81</v>
      </c>
      <c r="E199" s="47">
        <v>700</v>
      </c>
      <c r="F199" s="56">
        <f t="shared" si="83"/>
        <v>700</v>
      </c>
      <c r="G199" s="24">
        <f t="shared" si="84"/>
        <v>700</v>
      </c>
      <c r="H199" s="142">
        <f t="shared" si="88"/>
        <v>700</v>
      </c>
      <c r="I199" s="23">
        <f t="shared" si="85"/>
        <v>700</v>
      </c>
      <c r="J199" s="24">
        <f t="shared" si="89"/>
        <v>700</v>
      </c>
      <c r="K199" s="23">
        <f t="shared" si="90"/>
        <v>700</v>
      </c>
      <c r="L199" s="56">
        <f t="shared" si="91"/>
        <v>700</v>
      </c>
      <c r="M199" s="24">
        <f t="shared" si="92"/>
        <v>700</v>
      </c>
      <c r="N199" s="103">
        <f t="shared" si="86"/>
        <v>700.00000000000011</v>
      </c>
      <c r="O199" s="104">
        <v>2E-3</v>
      </c>
      <c r="P199" s="105">
        <f t="shared" si="87"/>
        <v>1.4000000000000004</v>
      </c>
      <c r="R199" s="174"/>
    </row>
    <row r="200" spans="2:18" ht="38.25" x14ac:dyDescent="0.2">
      <c r="B200" s="169" t="s">
        <v>126</v>
      </c>
      <c r="C200" s="57" t="s">
        <v>165</v>
      </c>
      <c r="D200" s="164" t="s">
        <v>81</v>
      </c>
      <c r="E200" s="47">
        <v>1000</v>
      </c>
      <c r="F200" s="56">
        <f t="shared" si="83"/>
        <v>1000</v>
      </c>
      <c r="G200" s="24">
        <f t="shared" si="84"/>
        <v>1000</v>
      </c>
      <c r="H200" s="142">
        <f t="shared" si="88"/>
        <v>1000</v>
      </c>
      <c r="I200" s="23">
        <f t="shared" si="85"/>
        <v>1000</v>
      </c>
      <c r="J200" s="24">
        <f t="shared" si="89"/>
        <v>1000</v>
      </c>
      <c r="K200" s="23">
        <f t="shared" si="90"/>
        <v>1000</v>
      </c>
      <c r="L200" s="56">
        <f t="shared" si="91"/>
        <v>1000</v>
      </c>
      <c r="M200" s="24">
        <f t="shared" si="92"/>
        <v>1000</v>
      </c>
      <c r="N200" s="103">
        <f t="shared" si="86"/>
        <v>1000</v>
      </c>
      <c r="O200" s="104">
        <v>1E-3</v>
      </c>
      <c r="P200" s="105">
        <f t="shared" si="87"/>
        <v>1</v>
      </c>
      <c r="R200" s="174"/>
    </row>
    <row r="201" spans="2:18" ht="38.25" x14ac:dyDescent="0.2">
      <c r="B201" s="169" t="s">
        <v>127</v>
      </c>
      <c r="C201" s="57" t="s">
        <v>166</v>
      </c>
      <c r="D201" s="164" t="s">
        <v>167</v>
      </c>
      <c r="E201" s="47">
        <v>2</v>
      </c>
      <c r="F201" s="56">
        <f t="shared" si="83"/>
        <v>2</v>
      </c>
      <c r="G201" s="24">
        <f t="shared" si="84"/>
        <v>2</v>
      </c>
      <c r="H201" s="142">
        <f t="shared" si="88"/>
        <v>2</v>
      </c>
      <c r="I201" s="23">
        <f t="shared" si="85"/>
        <v>2</v>
      </c>
      <c r="J201" s="24">
        <f t="shared" si="89"/>
        <v>2</v>
      </c>
      <c r="K201" s="23">
        <f t="shared" si="90"/>
        <v>2</v>
      </c>
      <c r="L201" s="56">
        <f t="shared" si="91"/>
        <v>2</v>
      </c>
      <c r="M201" s="24">
        <f t="shared" si="92"/>
        <v>2</v>
      </c>
      <c r="N201" s="103">
        <f t="shared" si="86"/>
        <v>2</v>
      </c>
      <c r="O201" s="104">
        <v>2E-3</v>
      </c>
      <c r="P201" s="105">
        <f t="shared" si="87"/>
        <v>4.0000000000000001E-3</v>
      </c>
      <c r="R201" s="174"/>
    </row>
    <row r="202" spans="2:18" ht="25.5" x14ac:dyDescent="0.2">
      <c r="B202" s="169" t="s">
        <v>128</v>
      </c>
      <c r="C202" s="58" t="s">
        <v>168</v>
      </c>
      <c r="D202" s="164" t="s">
        <v>38</v>
      </c>
      <c r="E202" s="47">
        <v>120</v>
      </c>
      <c r="F202" s="56">
        <f t="shared" si="83"/>
        <v>120</v>
      </c>
      <c r="G202" s="24">
        <f t="shared" si="84"/>
        <v>120</v>
      </c>
      <c r="H202" s="142">
        <f t="shared" si="88"/>
        <v>120</v>
      </c>
      <c r="I202" s="23">
        <f t="shared" si="85"/>
        <v>120</v>
      </c>
      <c r="J202" s="24">
        <f t="shared" si="89"/>
        <v>120</v>
      </c>
      <c r="K202" s="23">
        <f t="shared" si="90"/>
        <v>120</v>
      </c>
      <c r="L202" s="56">
        <f t="shared" si="91"/>
        <v>120</v>
      </c>
      <c r="M202" s="24">
        <f t="shared" si="92"/>
        <v>120</v>
      </c>
      <c r="N202" s="103">
        <f t="shared" si="86"/>
        <v>120</v>
      </c>
      <c r="O202" s="104">
        <v>7.0000000000000001E-3</v>
      </c>
      <c r="P202" s="105">
        <f t="shared" si="87"/>
        <v>0.84</v>
      </c>
      <c r="R202" s="174"/>
    </row>
    <row r="203" spans="2:18" ht="25.5" x14ac:dyDescent="0.2">
      <c r="B203" s="169" t="s">
        <v>129</v>
      </c>
      <c r="C203" s="58" t="s">
        <v>291</v>
      </c>
      <c r="D203" s="164" t="s">
        <v>38</v>
      </c>
      <c r="E203" s="47">
        <v>140</v>
      </c>
      <c r="F203" s="56">
        <f t="shared" ref="F203" si="93">E203</f>
        <v>140</v>
      </c>
      <c r="G203" s="24">
        <f t="shared" ref="G203" si="94">E203</f>
        <v>140</v>
      </c>
      <c r="H203" s="142">
        <f t="shared" ref="H203" si="95">E203</f>
        <v>140</v>
      </c>
      <c r="I203" s="23">
        <f t="shared" ref="I203" si="96">H203</f>
        <v>140</v>
      </c>
      <c r="J203" s="24">
        <f t="shared" ref="J203" si="97">H203</f>
        <v>140</v>
      </c>
      <c r="K203" s="23">
        <f t="shared" ref="K203" si="98">E203</f>
        <v>140</v>
      </c>
      <c r="L203" s="56">
        <f t="shared" ref="L203" si="99">K203</f>
        <v>140</v>
      </c>
      <c r="M203" s="24">
        <f t="shared" ref="M203" si="100">K203</f>
        <v>140</v>
      </c>
      <c r="N203" s="103">
        <f t="shared" ref="N203:N210" si="101">N442</f>
        <v>140</v>
      </c>
      <c r="O203" s="104">
        <v>7.0000000000000001E-3</v>
      </c>
      <c r="P203" s="105">
        <f t="shared" ref="P203" si="102">O203*N203</f>
        <v>0.98</v>
      </c>
      <c r="R203" s="174"/>
    </row>
    <row r="204" spans="2:18" ht="25.5" x14ac:dyDescent="0.2">
      <c r="B204" s="169" t="s">
        <v>129</v>
      </c>
      <c r="C204" s="58" t="s">
        <v>292</v>
      </c>
      <c r="D204" s="164" t="s">
        <v>38</v>
      </c>
      <c r="E204" s="47">
        <v>160</v>
      </c>
      <c r="F204" s="56">
        <f t="shared" si="83"/>
        <v>160</v>
      </c>
      <c r="G204" s="24">
        <f t="shared" si="84"/>
        <v>160</v>
      </c>
      <c r="H204" s="142">
        <f t="shared" si="88"/>
        <v>160</v>
      </c>
      <c r="I204" s="23">
        <f t="shared" si="85"/>
        <v>160</v>
      </c>
      <c r="J204" s="24">
        <f t="shared" si="89"/>
        <v>160</v>
      </c>
      <c r="K204" s="23">
        <f t="shared" si="90"/>
        <v>160</v>
      </c>
      <c r="L204" s="56">
        <f t="shared" si="91"/>
        <v>160</v>
      </c>
      <c r="M204" s="24">
        <f t="shared" si="92"/>
        <v>160</v>
      </c>
      <c r="N204" s="103">
        <f t="shared" si="101"/>
        <v>160</v>
      </c>
      <c r="O204" s="104">
        <v>5.0000000000000001E-3</v>
      </c>
      <c r="P204" s="105">
        <f t="shared" si="87"/>
        <v>0.8</v>
      </c>
      <c r="R204" s="174"/>
    </row>
    <row r="205" spans="2:18" ht="25.5" x14ac:dyDescent="0.2">
      <c r="B205" s="169" t="s">
        <v>130</v>
      </c>
      <c r="C205" s="58" t="s">
        <v>169</v>
      </c>
      <c r="D205" s="164" t="s">
        <v>38</v>
      </c>
      <c r="E205" s="47">
        <v>350</v>
      </c>
      <c r="F205" s="56">
        <f t="shared" si="83"/>
        <v>350</v>
      </c>
      <c r="G205" s="24">
        <f t="shared" si="84"/>
        <v>350</v>
      </c>
      <c r="H205" s="142">
        <f t="shared" si="88"/>
        <v>350</v>
      </c>
      <c r="I205" s="23">
        <f t="shared" si="85"/>
        <v>350</v>
      </c>
      <c r="J205" s="24">
        <f t="shared" si="89"/>
        <v>350</v>
      </c>
      <c r="K205" s="23">
        <f t="shared" si="90"/>
        <v>350</v>
      </c>
      <c r="L205" s="56">
        <f t="shared" si="91"/>
        <v>350</v>
      </c>
      <c r="M205" s="24">
        <f t="shared" si="92"/>
        <v>350</v>
      </c>
      <c r="N205" s="103">
        <f t="shared" si="101"/>
        <v>350.00000000000006</v>
      </c>
      <c r="O205" s="104">
        <v>2E-3</v>
      </c>
      <c r="P205" s="105">
        <f t="shared" si="87"/>
        <v>0.70000000000000018</v>
      </c>
      <c r="R205" s="174"/>
    </row>
    <row r="206" spans="2:18" ht="25.5" x14ac:dyDescent="0.2">
      <c r="B206" s="169" t="s">
        <v>229</v>
      </c>
      <c r="C206" s="94" t="s">
        <v>170</v>
      </c>
      <c r="D206" s="164" t="s">
        <v>38</v>
      </c>
      <c r="E206" s="47">
        <v>700</v>
      </c>
      <c r="F206" s="56">
        <f t="shared" si="83"/>
        <v>700</v>
      </c>
      <c r="G206" s="24">
        <f t="shared" si="84"/>
        <v>700</v>
      </c>
      <c r="H206" s="142">
        <f t="shared" si="88"/>
        <v>700</v>
      </c>
      <c r="I206" s="23">
        <f>H206</f>
        <v>700</v>
      </c>
      <c r="J206" s="24">
        <f t="shared" si="89"/>
        <v>700</v>
      </c>
      <c r="K206" s="23">
        <f t="shared" si="90"/>
        <v>700</v>
      </c>
      <c r="L206" s="56">
        <f t="shared" si="91"/>
        <v>700</v>
      </c>
      <c r="M206" s="24">
        <f t="shared" si="92"/>
        <v>700</v>
      </c>
      <c r="N206" s="103">
        <f t="shared" si="101"/>
        <v>700.00000000000011</v>
      </c>
      <c r="O206" s="104">
        <v>1E-3</v>
      </c>
      <c r="P206" s="105">
        <f t="shared" si="87"/>
        <v>0.70000000000000018</v>
      </c>
      <c r="R206" s="174"/>
    </row>
    <row r="207" spans="2:18" ht="25.5" x14ac:dyDescent="0.2">
      <c r="B207" s="169" t="s">
        <v>230</v>
      </c>
      <c r="C207" s="58" t="s">
        <v>295</v>
      </c>
      <c r="D207" s="164" t="s">
        <v>167</v>
      </c>
      <c r="E207" s="47">
        <v>1.5</v>
      </c>
      <c r="F207" s="56">
        <f t="shared" si="83"/>
        <v>1.5</v>
      </c>
      <c r="G207" s="24">
        <f t="shared" si="84"/>
        <v>1.5</v>
      </c>
      <c r="H207" s="142">
        <f t="shared" si="88"/>
        <v>1.5</v>
      </c>
      <c r="I207" s="23">
        <f>H207</f>
        <v>1.5</v>
      </c>
      <c r="J207" s="24">
        <f t="shared" si="89"/>
        <v>1.5</v>
      </c>
      <c r="K207" s="23">
        <f t="shared" si="90"/>
        <v>1.5</v>
      </c>
      <c r="L207" s="56">
        <f t="shared" si="91"/>
        <v>1.5</v>
      </c>
      <c r="M207" s="24">
        <f t="shared" si="92"/>
        <v>1.5</v>
      </c>
      <c r="N207" s="103">
        <f t="shared" si="101"/>
        <v>1.5</v>
      </c>
      <c r="O207" s="104">
        <v>3.0000000000000001E-3</v>
      </c>
      <c r="P207" s="105">
        <f t="shared" si="87"/>
        <v>4.5000000000000005E-3</v>
      </c>
      <c r="R207" s="174"/>
    </row>
    <row r="208" spans="2:18" ht="25.5" x14ac:dyDescent="0.2">
      <c r="B208" s="169" t="s">
        <v>231</v>
      </c>
      <c r="C208" s="58" t="s">
        <v>287</v>
      </c>
      <c r="D208" s="164" t="s">
        <v>38</v>
      </c>
      <c r="E208" s="47">
        <v>130</v>
      </c>
      <c r="F208" s="56">
        <f t="shared" si="83"/>
        <v>130</v>
      </c>
      <c r="G208" s="24">
        <f t="shared" si="84"/>
        <v>130</v>
      </c>
      <c r="H208" s="142">
        <f t="shared" si="88"/>
        <v>130</v>
      </c>
      <c r="I208" s="23">
        <f t="shared" si="85"/>
        <v>130</v>
      </c>
      <c r="J208" s="24">
        <f t="shared" si="89"/>
        <v>130</v>
      </c>
      <c r="K208" s="23">
        <f t="shared" si="90"/>
        <v>130</v>
      </c>
      <c r="L208" s="56">
        <f t="shared" si="91"/>
        <v>130</v>
      </c>
      <c r="M208" s="24">
        <f t="shared" si="92"/>
        <v>130</v>
      </c>
      <c r="N208" s="103">
        <f t="shared" si="101"/>
        <v>129.99999999999997</v>
      </c>
      <c r="O208" s="104">
        <v>7.0000000000000001E-3</v>
      </c>
      <c r="P208" s="105">
        <f t="shared" si="87"/>
        <v>0.90999999999999981</v>
      </c>
      <c r="R208" s="174"/>
    </row>
    <row r="209" spans="1:18" ht="25.5" x14ac:dyDescent="0.2">
      <c r="B209" s="169" t="s">
        <v>232</v>
      </c>
      <c r="C209" s="58" t="s">
        <v>293</v>
      </c>
      <c r="D209" s="164" t="s">
        <v>38</v>
      </c>
      <c r="E209" s="47">
        <v>130</v>
      </c>
      <c r="F209" s="56">
        <f t="shared" ref="F209" si="103">E209</f>
        <v>130</v>
      </c>
      <c r="G209" s="24">
        <f t="shared" ref="G209" si="104">E209</f>
        <v>130</v>
      </c>
      <c r="H209" s="142">
        <f t="shared" ref="H209" si="105">E209</f>
        <v>130</v>
      </c>
      <c r="I209" s="23">
        <f t="shared" ref="I209" si="106">H209</f>
        <v>130</v>
      </c>
      <c r="J209" s="24">
        <f t="shared" ref="J209" si="107">H209</f>
        <v>130</v>
      </c>
      <c r="K209" s="23">
        <f t="shared" ref="K209" si="108">E209</f>
        <v>130</v>
      </c>
      <c r="L209" s="56">
        <f t="shared" ref="L209" si="109">K209</f>
        <v>130</v>
      </c>
      <c r="M209" s="24">
        <f t="shared" ref="M209" si="110">K209</f>
        <v>130</v>
      </c>
      <c r="N209" s="103">
        <f t="shared" si="101"/>
        <v>129.99999999999997</v>
      </c>
      <c r="O209" s="104">
        <v>7.0000000000000001E-3</v>
      </c>
      <c r="P209" s="105">
        <f t="shared" ref="P209" si="111">O209*N209</f>
        <v>0.90999999999999981</v>
      </c>
      <c r="R209" s="174"/>
    </row>
    <row r="210" spans="1:18" ht="25.5" x14ac:dyDescent="0.2">
      <c r="B210" s="169" t="s">
        <v>232</v>
      </c>
      <c r="C210" s="58" t="s">
        <v>294</v>
      </c>
      <c r="D210" s="164" t="s">
        <v>38</v>
      </c>
      <c r="E210" s="47">
        <v>180</v>
      </c>
      <c r="F210" s="56">
        <f t="shared" si="83"/>
        <v>180</v>
      </c>
      <c r="G210" s="24">
        <f t="shared" si="84"/>
        <v>180</v>
      </c>
      <c r="H210" s="142">
        <f t="shared" si="88"/>
        <v>180</v>
      </c>
      <c r="I210" s="23">
        <f t="shared" si="85"/>
        <v>180</v>
      </c>
      <c r="J210" s="24">
        <f t="shared" si="89"/>
        <v>180</v>
      </c>
      <c r="K210" s="23">
        <f t="shared" si="90"/>
        <v>180</v>
      </c>
      <c r="L210" s="56">
        <f t="shared" si="91"/>
        <v>180</v>
      </c>
      <c r="M210" s="24">
        <f t="shared" si="92"/>
        <v>180</v>
      </c>
      <c r="N210" s="103">
        <f t="shared" si="101"/>
        <v>179.99999999999997</v>
      </c>
      <c r="O210" s="104">
        <v>5.0000000000000001E-3</v>
      </c>
      <c r="P210" s="105">
        <f t="shared" si="87"/>
        <v>0.89999999999999991</v>
      </c>
      <c r="R210" s="174"/>
    </row>
    <row r="211" spans="1:18" ht="25.5" x14ac:dyDescent="0.2">
      <c r="B211" s="169" t="s">
        <v>233</v>
      </c>
      <c r="C211" s="58" t="s">
        <v>172</v>
      </c>
      <c r="D211" s="164" t="s">
        <v>38</v>
      </c>
      <c r="E211" s="47">
        <v>400</v>
      </c>
      <c r="F211" s="56">
        <f t="shared" si="83"/>
        <v>400</v>
      </c>
      <c r="G211" s="24">
        <f t="shared" si="84"/>
        <v>400</v>
      </c>
      <c r="H211" s="142">
        <f t="shared" si="88"/>
        <v>400</v>
      </c>
      <c r="I211" s="23">
        <f t="shared" si="85"/>
        <v>400</v>
      </c>
      <c r="J211" s="24">
        <f t="shared" si="89"/>
        <v>400</v>
      </c>
      <c r="K211" s="23">
        <f t="shared" si="90"/>
        <v>400</v>
      </c>
      <c r="L211" s="56">
        <f t="shared" si="91"/>
        <v>400</v>
      </c>
      <c r="M211" s="24">
        <f t="shared" si="92"/>
        <v>400</v>
      </c>
      <c r="N211" s="103">
        <f>N450</f>
        <v>400</v>
      </c>
      <c r="O211" s="104">
        <v>2E-3</v>
      </c>
      <c r="P211" s="105">
        <f t="shared" si="87"/>
        <v>0.8</v>
      </c>
      <c r="R211" s="174"/>
    </row>
    <row r="212" spans="1:18" ht="25.5" x14ac:dyDescent="0.2">
      <c r="B212" s="169" t="s">
        <v>234</v>
      </c>
      <c r="C212" s="58" t="s">
        <v>173</v>
      </c>
      <c r="D212" s="164" t="s">
        <v>38</v>
      </c>
      <c r="E212" s="47">
        <v>700</v>
      </c>
      <c r="F212" s="56">
        <f t="shared" si="83"/>
        <v>700</v>
      </c>
      <c r="G212" s="24">
        <f t="shared" si="84"/>
        <v>700</v>
      </c>
      <c r="H212" s="142">
        <f t="shared" si="88"/>
        <v>700</v>
      </c>
      <c r="I212" s="23">
        <f t="shared" si="85"/>
        <v>700</v>
      </c>
      <c r="J212" s="24">
        <f t="shared" si="89"/>
        <v>700</v>
      </c>
      <c r="K212" s="23">
        <f t="shared" si="90"/>
        <v>700</v>
      </c>
      <c r="L212" s="56">
        <f t="shared" si="91"/>
        <v>700</v>
      </c>
      <c r="M212" s="24">
        <f t="shared" si="92"/>
        <v>700</v>
      </c>
      <c r="N212" s="103">
        <f>N451</f>
        <v>700.00000000000011</v>
      </c>
      <c r="O212" s="104">
        <v>1E-3</v>
      </c>
      <c r="P212" s="105">
        <f t="shared" si="87"/>
        <v>0.70000000000000018</v>
      </c>
      <c r="R212" s="174"/>
    </row>
    <row r="213" spans="1:18" ht="25.5" x14ac:dyDescent="0.2">
      <c r="B213" s="169" t="s">
        <v>235</v>
      </c>
      <c r="C213" s="58" t="s">
        <v>174</v>
      </c>
      <c r="D213" s="164" t="s">
        <v>167</v>
      </c>
      <c r="E213" s="47">
        <v>1.6</v>
      </c>
      <c r="F213" s="56">
        <f t="shared" si="83"/>
        <v>1.6</v>
      </c>
      <c r="G213" s="24">
        <f t="shared" si="84"/>
        <v>1.6</v>
      </c>
      <c r="H213" s="142">
        <f>E213</f>
        <v>1.6</v>
      </c>
      <c r="I213" s="23">
        <f t="shared" si="85"/>
        <v>1.6</v>
      </c>
      <c r="J213" s="24">
        <f t="shared" si="89"/>
        <v>1.6</v>
      </c>
      <c r="K213" s="23">
        <f t="shared" si="90"/>
        <v>1.6</v>
      </c>
      <c r="L213" s="56">
        <f t="shared" si="91"/>
        <v>1.6</v>
      </c>
      <c r="M213" s="24">
        <f t="shared" si="92"/>
        <v>1.6</v>
      </c>
      <c r="N213" s="103">
        <f>N452</f>
        <v>1.6</v>
      </c>
      <c r="O213" s="104">
        <v>2E-3</v>
      </c>
      <c r="P213" s="105">
        <f t="shared" si="87"/>
        <v>3.2000000000000002E-3</v>
      </c>
      <c r="R213" s="174"/>
    </row>
    <row r="214" spans="1:18" ht="25.5" x14ac:dyDescent="0.2">
      <c r="B214" s="169" t="s">
        <v>236</v>
      </c>
      <c r="C214" s="57" t="s">
        <v>82</v>
      </c>
      <c r="D214" s="164" t="s">
        <v>81</v>
      </c>
      <c r="E214" s="47">
        <v>100</v>
      </c>
      <c r="F214" s="23">
        <f t="shared" si="83"/>
        <v>100</v>
      </c>
      <c r="G214" s="24">
        <f t="shared" si="84"/>
        <v>100</v>
      </c>
      <c r="H214" s="47">
        <f>E214</f>
        <v>100</v>
      </c>
      <c r="I214" s="23">
        <f t="shared" si="85"/>
        <v>100</v>
      </c>
      <c r="J214" s="24">
        <f t="shared" si="89"/>
        <v>100</v>
      </c>
      <c r="K214" s="97">
        <f t="shared" si="90"/>
        <v>100</v>
      </c>
      <c r="L214" s="56">
        <f t="shared" ref="L214" si="112">K214</f>
        <v>100</v>
      </c>
      <c r="M214" s="24">
        <f t="shared" ref="M214" si="113">K214</f>
        <v>100</v>
      </c>
      <c r="N214" s="103">
        <f>N453</f>
        <v>100</v>
      </c>
      <c r="O214" s="104">
        <v>4.0000000000000001E-3</v>
      </c>
      <c r="P214" s="105">
        <f t="shared" si="87"/>
        <v>0.4</v>
      </c>
      <c r="R214" s="174"/>
    </row>
    <row r="215" spans="1:18" x14ac:dyDescent="0.2">
      <c r="B215" s="169" t="s">
        <v>237</v>
      </c>
      <c r="C215" s="89" t="s">
        <v>248</v>
      </c>
      <c r="D215" s="164" t="s">
        <v>38</v>
      </c>
      <c r="E215" s="47">
        <v>100</v>
      </c>
      <c r="F215" s="23">
        <f t="shared" ref="F215" si="114">E215</f>
        <v>100</v>
      </c>
      <c r="G215" s="24">
        <f t="shared" ref="G215" si="115">E215</f>
        <v>100</v>
      </c>
      <c r="H215" s="47">
        <f>E215</f>
        <v>100</v>
      </c>
      <c r="I215" s="23">
        <f t="shared" ref="I215" si="116">H215</f>
        <v>100</v>
      </c>
      <c r="J215" s="24">
        <f t="shared" ref="J215" si="117">H215</f>
        <v>100</v>
      </c>
      <c r="K215" s="97">
        <f t="shared" si="90"/>
        <v>100</v>
      </c>
      <c r="L215" s="56">
        <f t="shared" si="91"/>
        <v>100</v>
      </c>
      <c r="M215" s="24">
        <f t="shared" si="92"/>
        <v>100</v>
      </c>
      <c r="N215" s="103">
        <f>N454</f>
        <v>100</v>
      </c>
      <c r="O215" s="104">
        <v>2E-3</v>
      </c>
      <c r="P215" s="105">
        <f t="shared" ref="P215" si="118">O215*N215</f>
        <v>0.2</v>
      </c>
      <c r="R215" s="174"/>
    </row>
    <row r="216" spans="1:18" s="36" customFormat="1" x14ac:dyDescent="0.2">
      <c r="B216" s="44" t="s">
        <v>188</v>
      </c>
      <c r="C216" s="43" t="s">
        <v>11</v>
      </c>
      <c r="D216" s="165"/>
      <c r="E216" s="52"/>
      <c r="F216" s="21"/>
      <c r="G216" s="22"/>
      <c r="H216" s="52"/>
      <c r="I216" s="21"/>
      <c r="J216" s="22"/>
      <c r="K216" s="52"/>
      <c r="L216" s="21"/>
      <c r="M216" s="22"/>
      <c r="N216" s="106"/>
      <c r="O216" s="104" t="s">
        <v>186</v>
      </c>
      <c r="P216" s="107"/>
    </row>
    <row r="217" spans="1:18" x14ac:dyDescent="0.2">
      <c r="B217" s="88" t="s">
        <v>238</v>
      </c>
      <c r="C217" s="58" t="s">
        <v>192</v>
      </c>
      <c r="D217" s="164" t="s">
        <v>38</v>
      </c>
      <c r="E217" s="47">
        <v>50</v>
      </c>
      <c r="F217" s="23">
        <f t="shared" ref="F217:F222" si="119">E217</f>
        <v>50</v>
      </c>
      <c r="G217" s="24">
        <f t="shared" ref="G217:G222" si="120">E217</f>
        <v>50</v>
      </c>
      <c r="H217" s="47">
        <v>50</v>
      </c>
      <c r="I217" s="23">
        <f t="shared" ref="I217:I222" si="121">H217</f>
        <v>50</v>
      </c>
      <c r="J217" s="24">
        <f t="shared" ref="J217:J222" si="122">H217</f>
        <v>50</v>
      </c>
      <c r="K217" s="97">
        <v>50</v>
      </c>
      <c r="L217" s="23">
        <f t="shared" ref="L217:L222" si="123">K217</f>
        <v>50</v>
      </c>
      <c r="M217" s="24">
        <f t="shared" ref="M217:M222" si="124">K217</f>
        <v>50</v>
      </c>
      <c r="N217" s="103">
        <f t="shared" ref="N217:N222" si="125">N456</f>
        <v>50</v>
      </c>
      <c r="O217" s="104">
        <v>1E-3</v>
      </c>
      <c r="P217" s="105">
        <f t="shared" ref="P217:P220" si="126">O217*N217</f>
        <v>0.05</v>
      </c>
      <c r="R217" s="174"/>
    </row>
    <row r="218" spans="1:18" ht="38.25" x14ac:dyDescent="0.2">
      <c r="B218" s="88" t="s">
        <v>239</v>
      </c>
      <c r="C218" s="58" t="s">
        <v>148</v>
      </c>
      <c r="D218" s="164" t="s">
        <v>37</v>
      </c>
      <c r="E218" s="47">
        <v>40</v>
      </c>
      <c r="F218" s="23">
        <f t="shared" si="119"/>
        <v>40</v>
      </c>
      <c r="G218" s="24">
        <f t="shared" si="120"/>
        <v>40</v>
      </c>
      <c r="H218" s="47">
        <v>40</v>
      </c>
      <c r="I218" s="23">
        <f t="shared" si="121"/>
        <v>40</v>
      </c>
      <c r="J218" s="24">
        <f t="shared" si="122"/>
        <v>40</v>
      </c>
      <c r="K218" s="97">
        <v>40</v>
      </c>
      <c r="L218" s="23">
        <f t="shared" si="123"/>
        <v>40</v>
      </c>
      <c r="M218" s="24">
        <f t="shared" si="124"/>
        <v>40</v>
      </c>
      <c r="N218" s="103">
        <f t="shared" si="125"/>
        <v>40</v>
      </c>
      <c r="O218" s="104">
        <v>1E-3</v>
      </c>
      <c r="P218" s="105">
        <f t="shared" si="126"/>
        <v>0.04</v>
      </c>
      <c r="R218" s="174"/>
    </row>
    <row r="219" spans="1:18" x14ac:dyDescent="0.2">
      <c r="B219" s="88" t="s">
        <v>240</v>
      </c>
      <c r="C219" s="58" t="s">
        <v>149</v>
      </c>
      <c r="D219" s="164" t="s">
        <v>37</v>
      </c>
      <c r="E219" s="47">
        <v>40</v>
      </c>
      <c r="F219" s="23">
        <f t="shared" si="119"/>
        <v>40</v>
      </c>
      <c r="G219" s="24">
        <f t="shared" si="120"/>
        <v>40</v>
      </c>
      <c r="H219" s="47">
        <v>40</v>
      </c>
      <c r="I219" s="23">
        <f t="shared" si="121"/>
        <v>40</v>
      </c>
      <c r="J219" s="24">
        <f t="shared" si="122"/>
        <v>40</v>
      </c>
      <c r="K219" s="97">
        <v>40</v>
      </c>
      <c r="L219" s="23">
        <f t="shared" si="123"/>
        <v>40</v>
      </c>
      <c r="M219" s="24">
        <f t="shared" si="124"/>
        <v>40</v>
      </c>
      <c r="N219" s="103">
        <f t="shared" si="125"/>
        <v>40</v>
      </c>
      <c r="O219" s="104">
        <v>1E-3</v>
      </c>
      <c r="P219" s="105">
        <f t="shared" si="126"/>
        <v>0.04</v>
      </c>
      <c r="R219" s="174"/>
    </row>
    <row r="220" spans="1:18" x14ac:dyDescent="0.2">
      <c r="B220" s="88" t="s">
        <v>241</v>
      </c>
      <c r="C220" s="58" t="s">
        <v>191</v>
      </c>
      <c r="D220" s="164" t="s">
        <v>38</v>
      </c>
      <c r="E220" s="47">
        <v>65</v>
      </c>
      <c r="F220" s="23">
        <f t="shared" si="119"/>
        <v>65</v>
      </c>
      <c r="G220" s="24">
        <f t="shared" si="120"/>
        <v>65</v>
      </c>
      <c r="H220" s="47">
        <v>65</v>
      </c>
      <c r="I220" s="23">
        <f t="shared" si="121"/>
        <v>65</v>
      </c>
      <c r="J220" s="24">
        <f t="shared" si="122"/>
        <v>65</v>
      </c>
      <c r="K220" s="97">
        <v>65</v>
      </c>
      <c r="L220" s="23">
        <f t="shared" si="123"/>
        <v>65</v>
      </c>
      <c r="M220" s="24">
        <f t="shared" si="124"/>
        <v>65</v>
      </c>
      <c r="N220" s="103">
        <f t="shared" si="125"/>
        <v>64.999999999999986</v>
      </c>
      <c r="O220" s="104">
        <v>1E-3</v>
      </c>
      <c r="P220" s="105">
        <f t="shared" si="126"/>
        <v>6.4999999999999988E-2</v>
      </c>
      <c r="R220" s="174"/>
    </row>
    <row r="221" spans="1:18" x14ac:dyDescent="0.2">
      <c r="B221" s="88" t="s">
        <v>242</v>
      </c>
      <c r="C221" s="90" t="s">
        <v>249</v>
      </c>
      <c r="D221" s="166" t="s">
        <v>38</v>
      </c>
      <c r="E221" s="47">
        <v>50</v>
      </c>
      <c r="F221" s="23">
        <f t="shared" si="119"/>
        <v>50</v>
      </c>
      <c r="G221" s="24">
        <f t="shared" si="120"/>
        <v>50</v>
      </c>
      <c r="H221" s="47">
        <v>50</v>
      </c>
      <c r="I221" s="23">
        <f t="shared" si="121"/>
        <v>50</v>
      </c>
      <c r="J221" s="24">
        <f t="shared" si="122"/>
        <v>50</v>
      </c>
      <c r="K221" s="97">
        <v>50</v>
      </c>
      <c r="L221" s="23">
        <f t="shared" si="123"/>
        <v>50</v>
      </c>
      <c r="M221" s="24">
        <f t="shared" si="124"/>
        <v>50</v>
      </c>
      <c r="N221" s="103">
        <f t="shared" si="125"/>
        <v>50</v>
      </c>
      <c r="O221" s="104">
        <v>6.0000000000000001E-3</v>
      </c>
      <c r="P221" s="105">
        <f>O221*N221</f>
        <v>0.3</v>
      </c>
      <c r="R221" s="174"/>
    </row>
    <row r="222" spans="1:18" ht="13.5" thickBot="1" x14ac:dyDescent="0.25">
      <c r="A222" s="39"/>
      <c r="B222" s="88" t="s">
        <v>243</v>
      </c>
      <c r="C222" s="123" t="s">
        <v>190</v>
      </c>
      <c r="D222" s="167" t="s">
        <v>39</v>
      </c>
      <c r="E222" s="47">
        <v>50</v>
      </c>
      <c r="F222" s="91">
        <f t="shared" si="119"/>
        <v>50</v>
      </c>
      <c r="G222" s="92">
        <f t="shared" si="120"/>
        <v>50</v>
      </c>
      <c r="H222" s="47">
        <v>50</v>
      </c>
      <c r="I222" s="91">
        <f t="shared" si="121"/>
        <v>50</v>
      </c>
      <c r="J222" s="92">
        <f t="shared" si="122"/>
        <v>50</v>
      </c>
      <c r="K222" s="97">
        <v>50</v>
      </c>
      <c r="L222" s="91">
        <f t="shared" si="123"/>
        <v>50</v>
      </c>
      <c r="M222" s="92">
        <f t="shared" si="124"/>
        <v>50</v>
      </c>
      <c r="N222" s="103">
        <f t="shared" si="125"/>
        <v>50</v>
      </c>
      <c r="O222" s="104">
        <v>8.0000000000000002E-3</v>
      </c>
      <c r="P222" s="105">
        <f t="shared" ref="P222" si="127">O222*N222</f>
        <v>0.4</v>
      </c>
      <c r="R222" s="174"/>
    </row>
    <row r="223" spans="1:18" ht="13.5" customHeight="1" thickBot="1" x14ac:dyDescent="0.25">
      <c r="B223" s="109" t="s">
        <v>244</v>
      </c>
      <c r="C223" s="178" t="s">
        <v>187</v>
      </c>
      <c r="D223" s="179"/>
      <c r="E223" s="179"/>
      <c r="F223" s="179"/>
      <c r="G223" s="179"/>
      <c r="H223" s="179"/>
      <c r="I223" s="179"/>
      <c r="J223" s="179"/>
      <c r="K223" s="179"/>
      <c r="L223" s="179"/>
      <c r="M223" s="179"/>
      <c r="N223" s="179"/>
      <c r="O223" s="180"/>
      <c r="P223" s="108">
        <f>SUM(P13:P222)</f>
        <v>49.580826343873483</v>
      </c>
    </row>
    <row r="225" spans="2:4" x14ac:dyDescent="0.2">
      <c r="B225" s="181" t="s">
        <v>193</v>
      </c>
      <c r="C225" s="181"/>
      <c r="D225" s="181"/>
    </row>
    <row r="226" spans="2:4" x14ac:dyDescent="0.2">
      <c r="B226" s="182" t="s">
        <v>194</v>
      </c>
      <c r="C226" s="182"/>
      <c r="D226" s="182"/>
    </row>
    <row r="227" spans="2:4" ht="29.25" customHeight="1" x14ac:dyDescent="0.2">
      <c r="B227" s="175" t="s">
        <v>255</v>
      </c>
      <c r="C227" s="175"/>
      <c r="D227" s="175"/>
    </row>
    <row r="228" spans="2:4" ht="29.25" customHeight="1" x14ac:dyDescent="0.2">
      <c r="B228" s="175" t="s">
        <v>195</v>
      </c>
      <c r="C228" s="175"/>
      <c r="D228" s="175"/>
    </row>
    <row r="229" spans="2:4" ht="29.25" customHeight="1" x14ac:dyDescent="0.2">
      <c r="B229" s="175" t="s">
        <v>196</v>
      </c>
      <c r="C229" s="175"/>
      <c r="D229" s="175"/>
    </row>
    <row r="230" spans="2:4" ht="29.25" customHeight="1" x14ac:dyDescent="0.2">
      <c r="B230" s="176" t="s">
        <v>197</v>
      </c>
      <c r="C230" s="176"/>
      <c r="D230" s="176"/>
    </row>
    <row r="231" spans="2:4" ht="29.25" customHeight="1" x14ac:dyDescent="0.2">
      <c r="B231" s="177" t="s">
        <v>198</v>
      </c>
      <c r="C231" s="177"/>
      <c r="D231" s="177"/>
    </row>
    <row r="232" spans="2:4" ht="29.25" customHeight="1" x14ac:dyDescent="0.2">
      <c r="B232" s="176" t="s">
        <v>199</v>
      </c>
      <c r="C232" s="176"/>
      <c r="D232" s="176"/>
    </row>
    <row r="248" spans="2:16" hidden="1" outlineLevel="1" x14ac:dyDescent="0.2"/>
    <row r="249" spans="2:16" ht="31.5" hidden="1" outlineLevel="1" x14ac:dyDescent="0.2">
      <c r="C249" s="111" t="s">
        <v>200</v>
      </c>
    </row>
    <row r="250" spans="2:16" hidden="1" outlineLevel="1" x14ac:dyDescent="0.2"/>
    <row r="251" spans="2:16" ht="13.5" hidden="1" outlineLevel="1" thickBot="1" x14ac:dyDescent="0.25"/>
    <row r="252" spans="2:16" hidden="1" outlineLevel="1" x14ac:dyDescent="0.2">
      <c r="B252" s="118" t="s">
        <v>8</v>
      </c>
      <c r="C252" s="119" t="s">
        <v>0</v>
      </c>
      <c r="D252" s="120"/>
      <c r="E252" s="140"/>
      <c r="F252" s="127"/>
      <c r="G252" s="140"/>
      <c r="H252" s="139"/>
      <c r="I252" s="127"/>
      <c r="J252" s="140"/>
      <c r="K252" s="139"/>
      <c r="L252" s="127"/>
      <c r="M252" s="140"/>
      <c r="N252" s="121"/>
      <c r="O252" s="112"/>
      <c r="P252" s="113"/>
    </row>
    <row r="253" spans="2:16" hidden="1" outlineLevel="1" x14ac:dyDescent="0.2">
      <c r="B253" s="75" t="s">
        <v>175</v>
      </c>
      <c r="C253" s="76" t="s">
        <v>176</v>
      </c>
      <c r="D253" s="77" t="s">
        <v>167</v>
      </c>
      <c r="E253" s="134">
        <f t="shared" ref="E253:M253" si="128">E14*E$11</f>
        <v>7.7426086956521738</v>
      </c>
      <c r="F253" s="130">
        <f t="shared" si="128"/>
        <v>0.72173913043478255</v>
      </c>
      <c r="G253" s="131">
        <f t="shared" si="128"/>
        <v>0.46533596837944657</v>
      </c>
      <c r="H253" s="132">
        <f t="shared" si="128"/>
        <v>6.686798418972332</v>
      </c>
      <c r="I253" s="130">
        <f t="shared" si="128"/>
        <v>0.62332015810276675</v>
      </c>
      <c r="J253" s="131">
        <f t="shared" si="128"/>
        <v>0.33565217391304342</v>
      </c>
      <c r="K253" s="132">
        <f t="shared" si="128"/>
        <v>2.2875889328063241</v>
      </c>
      <c r="L253" s="130">
        <f t="shared" si="128"/>
        <v>0.26245059288537548</v>
      </c>
      <c r="M253" s="131">
        <f t="shared" si="128"/>
        <v>0.13731225296442687</v>
      </c>
      <c r="N253" s="117">
        <f>SUM(E253:M253)</f>
        <v>19.262806324110674</v>
      </c>
      <c r="O253" s="112"/>
      <c r="P253" s="113"/>
    </row>
    <row r="254" spans="2:16" s="36" customFormat="1" ht="12.75" hidden="1" customHeight="1" outlineLevel="1" x14ac:dyDescent="0.2">
      <c r="B254" s="59"/>
      <c r="C254" s="60" t="s">
        <v>22</v>
      </c>
      <c r="D254" s="158"/>
      <c r="E254" s="15"/>
      <c r="F254" s="15"/>
      <c r="G254" s="16"/>
      <c r="H254" s="15"/>
      <c r="I254" s="15"/>
      <c r="J254" s="16"/>
      <c r="K254" s="14"/>
      <c r="L254" s="15"/>
      <c r="M254" s="15"/>
      <c r="N254" s="116"/>
      <c r="O254" s="112"/>
      <c r="P254" s="113"/>
    </row>
    <row r="255" spans="2:16" s="36" customFormat="1" ht="12.75" hidden="1" customHeight="1" outlineLevel="1" x14ac:dyDescent="0.2">
      <c r="B255" s="59"/>
      <c r="C255" s="61" t="s">
        <v>29</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21</v>
      </c>
      <c r="D256" s="158"/>
      <c r="E256" s="18"/>
      <c r="F256" s="18"/>
      <c r="G256" s="19"/>
      <c r="H256" s="18"/>
      <c r="I256" s="18"/>
      <c r="J256" s="19"/>
      <c r="K256" s="17"/>
      <c r="L256" s="18"/>
      <c r="M256" s="18"/>
      <c r="N256" s="116"/>
      <c r="O256" s="112"/>
      <c r="P256" s="113"/>
    </row>
    <row r="257" spans="2:16" s="36" customFormat="1" ht="12.75" hidden="1" customHeight="1" outlineLevel="1" x14ac:dyDescent="0.2">
      <c r="B257" s="59"/>
      <c r="C257" s="61" t="s">
        <v>30</v>
      </c>
      <c r="D257" s="158"/>
      <c r="E257" s="18"/>
      <c r="F257" s="18"/>
      <c r="G257" s="19"/>
      <c r="H257" s="18"/>
      <c r="I257" s="18"/>
      <c r="J257" s="19"/>
      <c r="K257" s="17"/>
      <c r="L257" s="18"/>
      <c r="M257" s="18"/>
      <c r="N257" s="116"/>
      <c r="O257" s="112"/>
      <c r="P257" s="113"/>
    </row>
    <row r="258" spans="2:16" s="36" customFormat="1" ht="39" hidden="1" customHeight="1" outlineLevel="1" x14ac:dyDescent="0.2">
      <c r="B258" s="59"/>
      <c r="C258" s="1" t="s">
        <v>84</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25</v>
      </c>
      <c r="D259" s="158"/>
      <c r="E259" s="18"/>
      <c r="F259" s="18"/>
      <c r="G259" s="19"/>
      <c r="H259" s="18"/>
      <c r="I259" s="18"/>
      <c r="J259" s="19"/>
      <c r="K259" s="17"/>
      <c r="L259" s="18"/>
      <c r="M259" s="18"/>
      <c r="N259" s="116"/>
      <c r="O259" s="112"/>
      <c r="P259" s="113"/>
    </row>
    <row r="260" spans="2:16" s="36" customFormat="1" ht="12.75" hidden="1" customHeight="1" outlineLevel="1" x14ac:dyDescent="0.2">
      <c r="B260" s="59"/>
      <c r="C260" s="1" t="s">
        <v>40</v>
      </c>
      <c r="D260" s="95"/>
      <c r="E260" s="18"/>
      <c r="F260" s="18"/>
      <c r="G260" s="19"/>
      <c r="H260" s="18"/>
      <c r="I260" s="18"/>
      <c r="J260" s="19"/>
      <c r="K260" s="17"/>
      <c r="L260" s="18"/>
      <c r="M260" s="18"/>
      <c r="N260" s="116"/>
      <c r="O260" s="112"/>
      <c r="P260" s="113"/>
    </row>
    <row r="261" spans="2:16" s="36" customFormat="1" ht="12.75" hidden="1" customHeight="1" outlineLevel="1" x14ac:dyDescent="0.2">
      <c r="B261" s="75" t="s">
        <v>177</v>
      </c>
      <c r="C261" s="63" t="s">
        <v>180</v>
      </c>
      <c r="D261" s="77" t="s">
        <v>167</v>
      </c>
      <c r="E261" s="134">
        <f t="shared" ref="E261:M261" si="129">E22*E$11</f>
        <v>16.189090909090908</v>
      </c>
      <c r="F261" s="130">
        <f t="shared" si="129"/>
        <v>2.460474308300395</v>
      </c>
      <c r="G261" s="133">
        <f t="shared" si="129"/>
        <v>1.4494071146245058</v>
      </c>
      <c r="H261" s="134">
        <f t="shared" si="129"/>
        <v>15.837154150197629</v>
      </c>
      <c r="I261" s="130">
        <f t="shared" si="129"/>
        <v>2.460474308300395</v>
      </c>
      <c r="J261" s="131">
        <f t="shared" si="129"/>
        <v>1.2205533596837943</v>
      </c>
      <c r="K261" s="132">
        <f t="shared" si="129"/>
        <v>7.0387351778656129</v>
      </c>
      <c r="L261" s="130">
        <f t="shared" si="129"/>
        <v>1.0662055335968379</v>
      </c>
      <c r="M261" s="131">
        <f t="shared" si="129"/>
        <v>0.57213438735177857</v>
      </c>
      <c r="N261" s="117">
        <f>SUM(E261:M261)</f>
        <v>48.294229249011856</v>
      </c>
      <c r="O261" s="112"/>
      <c r="P261" s="113"/>
    </row>
    <row r="262" spans="2:16" s="36" customFormat="1" ht="12.75" hidden="1" customHeight="1" outlineLevel="1" x14ac:dyDescent="0.2">
      <c r="B262" s="59"/>
      <c r="C262" s="60" t="s">
        <v>22</v>
      </c>
      <c r="D262" s="158"/>
      <c r="E262" s="18"/>
      <c r="F262" s="18"/>
      <c r="G262" s="16"/>
      <c r="H262" s="18"/>
      <c r="I262" s="18"/>
      <c r="J262" s="19"/>
      <c r="K262" s="17"/>
      <c r="L262" s="18"/>
      <c r="M262" s="18"/>
      <c r="N262" s="116"/>
      <c r="O262" s="112"/>
      <c r="P262" s="113"/>
    </row>
    <row r="263" spans="2:16" s="36" customFormat="1" ht="12.75" hidden="1" customHeight="1" outlineLevel="1" x14ac:dyDescent="0.2">
      <c r="B263" s="59"/>
      <c r="C263" s="1" t="s">
        <v>21</v>
      </c>
      <c r="D263" s="158"/>
      <c r="E263" s="18"/>
      <c r="F263" s="18"/>
      <c r="G263" s="19"/>
      <c r="H263" s="18"/>
      <c r="I263" s="18"/>
      <c r="J263" s="19"/>
      <c r="K263" s="17"/>
      <c r="L263" s="18"/>
      <c r="M263" s="18"/>
      <c r="N263" s="116"/>
      <c r="O263" s="112"/>
      <c r="P263" s="113"/>
    </row>
    <row r="264" spans="2:16" s="36" customFormat="1" ht="12.75" hidden="1" customHeight="1" outlineLevel="1" x14ac:dyDescent="0.2">
      <c r="B264" s="59"/>
      <c r="C264" s="61" t="s">
        <v>30</v>
      </c>
      <c r="D264" s="158"/>
      <c r="E264" s="18"/>
      <c r="F264" s="18"/>
      <c r="G264" s="19"/>
      <c r="H264" s="18"/>
      <c r="I264" s="18"/>
      <c r="J264" s="19"/>
      <c r="K264" s="17"/>
      <c r="L264" s="18"/>
      <c r="M264" s="18"/>
      <c r="N264" s="116"/>
      <c r="O264" s="112"/>
      <c r="P264" s="113"/>
    </row>
    <row r="265" spans="2:16" s="36" customFormat="1" ht="38.25" hidden="1" outlineLevel="1" x14ac:dyDescent="0.2">
      <c r="B265" s="59"/>
      <c r="C265" s="1" t="s">
        <v>84</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25</v>
      </c>
      <c r="D266" s="158"/>
      <c r="E266" s="18"/>
      <c r="F266" s="18"/>
      <c r="G266" s="19"/>
      <c r="H266" s="18"/>
      <c r="I266" s="18"/>
      <c r="J266" s="19"/>
      <c r="K266" s="17"/>
      <c r="L266" s="18"/>
      <c r="M266" s="18"/>
      <c r="N266" s="116"/>
      <c r="O266" s="112"/>
      <c r="P266" s="113"/>
    </row>
    <row r="267" spans="2:16" s="36" customFormat="1" ht="12.75" hidden="1" customHeight="1" outlineLevel="1" x14ac:dyDescent="0.2">
      <c r="B267" s="59"/>
      <c r="C267" s="1" t="s">
        <v>40</v>
      </c>
      <c r="D267" s="158"/>
      <c r="E267" s="18"/>
      <c r="F267" s="18"/>
      <c r="G267" s="96"/>
      <c r="H267" s="18"/>
      <c r="I267" s="18"/>
      <c r="J267" s="19"/>
      <c r="K267" s="17"/>
      <c r="L267" s="18"/>
      <c r="M267" s="18"/>
      <c r="N267" s="116"/>
      <c r="O267" s="112"/>
      <c r="P267" s="113"/>
    </row>
    <row r="268" spans="2:16" hidden="1" outlineLevel="1" x14ac:dyDescent="0.2">
      <c r="B268" s="70" t="s">
        <v>1</v>
      </c>
      <c r="C268" s="71" t="s">
        <v>57</v>
      </c>
      <c r="D268" s="77" t="s">
        <v>167</v>
      </c>
      <c r="E268" s="136">
        <f t="shared" ref="E268:M268" si="130">E29*E$11</f>
        <v>7.0387351778656129</v>
      </c>
      <c r="F268" s="130">
        <f t="shared" si="130"/>
        <v>0.91857707509881414</v>
      </c>
      <c r="G268" s="136">
        <f t="shared" si="130"/>
        <v>0.92304347826086941</v>
      </c>
      <c r="H268" s="135">
        <f t="shared" si="130"/>
        <v>7.0387351778656129</v>
      </c>
      <c r="I268" s="130">
        <f t="shared" si="130"/>
        <v>0.85296442687747032</v>
      </c>
      <c r="J268" s="137">
        <f t="shared" si="130"/>
        <v>0.92304347826086941</v>
      </c>
      <c r="K268" s="135">
        <f t="shared" si="130"/>
        <v>3.1674308300395255</v>
      </c>
      <c r="L268" s="130">
        <f t="shared" si="130"/>
        <v>0.42648221343873516</v>
      </c>
      <c r="M268" s="131">
        <f t="shared" si="130"/>
        <v>0.4615217391304347</v>
      </c>
      <c r="N268" s="117">
        <f>SUM(E268:M268)</f>
        <v>21.750533596837947</v>
      </c>
      <c r="O268" s="112"/>
      <c r="P268" s="113"/>
    </row>
    <row r="269" spans="2:16" s="36" customFormat="1" hidden="1" outlineLevel="1" x14ac:dyDescent="0.2">
      <c r="B269" s="62"/>
      <c r="C269" s="63" t="s">
        <v>59</v>
      </c>
      <c r="D269" s="159"/>
      <c r="E269" s="18"/>
      <c r="F269" s="18"/>
      <c r="G269" s="19"/>
      <c r="H269" s="18"/>
      <c r="I269" s="18"/>
      <c r="J269" s="19"/>
      <c r="K269" s="17"/>
      <c r="L269" s="18"/>
      <c r="M269" s="18"/>
      <c r="N269" s="116"/>
      <c r="O269" s="112"/>
      <c r="P269" s="113"/>
    </row>
    <row r="270" spans="2:16" s="36" customFormat="1" hidden="1" outlineLevel="1" x14ac:dyDescent="0.2">
      <c r="B270" s="64"/>
      <c r="C270" s="1" t="s">
        <v>18</v>
      </c>
      <c r="D270" s="159"/>
      <c r="E270" s="18"/>
      <c r="F270" s="18"/>
      <c r="G270" s="19"/>
      <c r="H270" s="18"/>
      <c r="I270" s="18"/>
      <c r="J270" s="19"/>
      <c r="K270" s="17"/>
      <c r="L270" s="18"/>
      <c r="M270" s="18"/>
      <c r="N270" s="116"/>
      <c r="O270" s="112"/>
      <c r="P270" s="113"/>
    </row>
    <row r="271" spans="2:16" s="36" customFormat="1" hidden="1" outlineLevel="1" x14ac:dyDescent="0.2">
      <c r="B271" s="64"/>
      <c r="C271" s="1" t="s">
        <v>153</v>
      </c>
      <c r="D271" s="159"/>
      <c r="E271" s="18"/>
      <c r="F271" s="18"/>
      <c r="G271" s="19"/>
      <c r="H271" s="18"/>
      <c r="I271" s="18"/>
      <c r="J271" s="19"/>
      <c r="K271" s="17"/>
      <c r="L271" s="18"/>
      <c r="M271" s="18"/>
      <c r="N271" s="116"/>
      <c r="O271" s="112"/>
      <c r="P271" s="113"/>
    </row>
    <row r="272" spans="2:16" s="36" customFormat="1" hidden="1" outlineLevel="1" x14ac:dyDescent="0.2">
      <c r="B272" s="64"/>
      <c r="C272" s="63" t="s">
        <v>22</v>
      </c>
      <c r="D272" s="159"/>
      <c r="E272" s="18"/>
      <c r="F272" s="18"/>
      <c r="G272" s="19"/>
      <c r="H272" s="18"/>
      <c r="I272" s="18"/>
      <c r="J272" s="19"/>
      <c r="K272" s="17"/>
      <c r="L272" s="18"/>
      <c r="M272" s="18"/>
      <c r="N272" s="116"/>
      <c r="O272" s="112"/>
      <c r="P272" s="113"/>
    </row>
    <row r="273" spans="2:16" s="36" customFormat="1" ht="38.25" hidden="1" outlineLevel="1" x14ac:dyDescent="0.2">
      <c r="B273" s="62"/>
      <c r="C273" s="1" t="s">
        <v>158</v>
      </c>
      <c r="D273" s="159"/>
      <c r="E273" s="18"/>
      <c r="F273" s="18"/>
      <c r="G273" s="19"/>
      <c r="H273" s="18"/>
      <c r="I273" s="18"/>
      <c r="J273" s="19"/>
      <c r="K273" s="17"/>
      <c r="L273" s="18"/>
      <c r="M273" s="18"/>
      <c r="N273" s="116"/>
      <c r="O273" s="112"/>
      <c r="P273" s="113"/>
    </row>
    <row r="274" spans="2:16" s="36" customFormat="1" hidden="1" outlineLevel="1" x14ac:dyDescent="0.2">
      <c r="B274" s="62"/>
      <c r="C274" s="1" t="s">
        <v>23</v>
      </c>
      <c r="D274" s="159"/>
      <c r="E274" s="18"/>
      <c r="F274" s="18"/>
      <c r="G274" s="19"/>
      <c r="H274" s="18"/>
      <c r="I274" s="18"/>
      <c r="J274" s="19"/>
      <c r="K274" s="17"/>
      <c r="L274" s="18"/>
      <c r="M274" s="18"/>
      <c r="N274" s="116"/>
      <c r="O274" s="112"/>
      <c r="P274" s="113"/>
    </row>
    <row r="275" spans="2:16" s="36" customFormat="1" hidden="1" outlineLevel="1" x14ac:dyDescent="0.2">
      <c r="B275" s="62"/>
      <c r="C275" s="1" t="s">
        <v>41</v>
      </c>
      <c r="D275" s="159"/>
      <c r="E275" s="18"/>
      <c r="F275" s="18"/>
      <c r="G275" s="19"/>
      <c r="H275" s="18"/>
      <c r="I275" s="18"/>
      <c r="J275" s="19"/>
      <c r="K275" s="17"/>
      <c r="L275" s="18"/>
      <c r="M275" s="18"/>
      <c r="N275" s="116"/>
      <c r="O275" s="112"/>
      <c r="P275" s="113"/>
    </row>
    <row r="276" spans="2:16" s="36" customFormat="1" hidden="1" outlineLevel="1" x14ac:dyDescent="0.2">
      <c r="B276" s="62"/>
      <c r="C276" s="1" t="s">
        <v>42</v>
      </c>
      <c r="D276" s="159"/>
      <c r="E276" s="18"/>
      <c r="F276" s="18"/>
      <c r="G276" s="19"/>
      <c r="H276" s="18"/>
      <c r="I276" s="18"/>
      <c r="J276" s="19"/>
      <c r="K276" s="17"/>
      <c r="L276" s="18"/>
      <c r="M276" s="18"/>
      <c r="N276" s="116"/>
      <c r="O276" s="112"/>
      <c r="P276" s="113"/>
    </row>
    <row r="277" spans="2:16" s="36" customFormat="1" ht="25.5" hidden="1" outlineLevel="1" x14ac:dyDescent="0.2">
      <c r="B277" s="62"/>
      <c r="C277" s="1" t="s">
        <v>27</v>
      </c>
      <c r="D277" s="159"/>
      <c r="E277" s="18"/>
      <c r="F277" s="18"/>
      <c r="G277" s="19"/>
      <c r="H277" s="18"/>
      <c r="I277" s="18"/>
      <c r="J277" s="19"/>
      <c r="K277" s="17"/>
      <c r="L277" s="18"/>
      <c r="M277" s="18"/>
      <c r="N277" s="116"/>
      <c r="O277" s="112"/>
      <c r="P277" s="113"/>
    </row>
    <row r="278" spans="2:16" s="36" customFormat="1" hidden="1" outlineLevel="1" x14ac:dyDescent="0.2">
      <c r="B278" s="62"/>
      <c r="C278" s="1" t="s">
        <v>131</v>
      </c>
      <c r="D278" s="159"/>
      <c r="E278" s="18"/>
      <c r="F278" s="18"/>
      <c r="G278" s="19"/>
      <c r="H278" s="18"/>
      <c r="I278" s="18"/>
      <c r="J278" s="19"/>
      <c r="K278" s="17"/>
      <c r="L278" s="18"/>
      <c r="M278" s="18"/>
      <c r="N278" s="116"/>
      <c r="O278" s="112"/>
      <c r="P278" s="113"/>
    </row>
    <row r="279" spans="2:16" s="36" customFormat="1" hidden="1" outlineLevel="1" x14ac:dyDescent="0.2">
      <c r="B279" s="62"/>
      <c r="C279" s="1" t="s">
        <v>43</v>
      </c>
      <c r="D279" s="159"/>
      <c r="E279" s="18"/>
      <c r="F279" s="18"/>
      <c r="G279" s="19"/>
      <c r="H279" s="18"/>
      <c r="I279" s="18"/>
      <c r="J279" s="19"/>
      <c r="K279" s="17"/>
      <c r="L279" s="18"/>
      <c r="M279" s="18"/>
      <c r="N279" s="116"/>
      <c r="O279" s="112"/>
      <c r="P279" s="113"/>
    </row>
    <row r="280" spans="2:16" s="36" customFormat="1" hidden="1" outlineLevel="1" x14ac:dyDescent="0.2">
      <c r="B280" s="62"/>
      <c r="C280" s="1" t="s">
        <v>24</v>
      </c>
      <c r="D280" s="159"/>
      <c r="E280" s="18"/>
      <c r="F280" s="18"/>
      <c r="G280" s="19"/>
      <c r="H280" s="18"/>
      <c r="I280" s="18"/>
      <c r="J280" s="19"/>
      <c r="K280" s="17"/>
      <c r="L280" s="18"/>
      <c r="M280" s="18"/>
      <c r="N280" s="116"/>
      <c r="O280" s="112"/>
      <c r="P280" s="113"/>
    </row>
    <row r="281" spans="2:16" s="36" customFormat="1" hidden="1" outlineLevel="1" x14ac:dyDescent="0.2">
      <c r="B281" s="62"/>
      <c r="C281" s="1" t="s">
        <v>70</v>
      </c>
      <c r="D281" s="159"/>
      <c r="E281" s="18"/>
      <c r="F281" s="18"/>
      <c r="G281" s="19"/>
      <c r="H281" s="18"/>
      <c r="I281" s="18"/>
      <c r="J281" s="19"/>
      <c r="K281" s="17"/>
      <c r="L281" s="18"/>
      <c r="M281" s="18"/>
      <c r="N281" s="116"/>
      <c r="O281" s="112"/>
      <c r="P281" s="113"/>
    </row>
    <row r="282" spans="2:16" s="36" customFormat="1" hidden="1" outlineLevel="1" x14ac:dyDescent="0.2">
      <c r="B282" s="78"/>
      <c r="C282" s="1" t="s">
        <v>35</v>
      </c>
      <c r="D282" s="159"/>
      <c r="E282" s="18"/>
      <c r="F282" s="18"/>
      <c r="G282" s="19"/>
      <c r="H282" s="18"/>
      <c r="I282" s="18"/>
      <c r="J282" s="19"/>
      <c r="K282" s="17"/>
      <c r="L282" s="18"/>
      <c r="M282" s="18"/>
      <c r="N282" s="116"/>
      <c r="O282" s="112"/>
      <c r="P282" s="113"/>
    </row>
    <row r="283" spans="2:16" s="36" customFormat="1" hidden="1" outlineLevel="1" x14ac:dyDescent="0.2">
      <c r="B283" s="78"/>
      <c r="C283" s="1" t="s">
        <v>44</v>
      </c>
      <c r="D283" s="159"/>
      <c r="E283" s="18"/>
      <c r="F283" s="18"/>
      <c r="G283" s="19"/>
      <c r="H283" s="18"/>
      <c r="I283" s="18"/>
      <c r="J283" s="19"/>
      <c r="K283" s="17"/>
      <c r="L283" s="18"/>
      <c r="M283" s="18"/>
      <c r="N283" s="116"/>
      <c r="O283" s="112"/>
      <c r="P283" s="113"/>
    </row>
    <row r="284" spans="2:16" ht="38.25" hidden="1" outlineLevel="1" x14ac:dyDescent="0.2">
      <c r="B284" s="70" t="s">
        <v>9</v>
      </c>
      <c r="C284" s="71" t="s">
        <v>113</v>
      </c>
      <c r="D284" s="77" t="s">
        <v>167</v>
      </c>
      <c r="E284" s="136">
        <f t="shared" ref="E284:M284" si="131">E45*E$11</f>
        <v>21.116205533596837</v>
      </c>
      <c r="F284" s="130">
        <f t="shared" si="131"/>
        <v>2.8869565217391302</v>
      </c>
      <c r="G284" s="136">
        <f t="shared" si="131"/>
        <v>2.2122529644268774</v>
      </c>
      <c r="H284" s="135">
        <f t="shared" si="131"/>
        <v>20.412332015810275</v>
      </c>
      <c r="I284" s="130">
        <f t="shared" si="131"/>
        <v>2.8213438735177863</v>
      </c>
      <c r="J284" s="137">
        <f t="shared" si="131"/>
        <v>2.1512252964426875</v>
      </c>
      <c r="K284" s="135">
        <f t="shared" si="131"/>
        <v>9.8542292490118584</v>
      </c>
      <c r="L284" s="130">
        <f t="shared" si="131"/>
        <v>1.4106719367588931</v>
      </c>
      <c r="M284" s="136">
        <f t="shared" si="131"/>
        <v>1.0756126482213437</v>
      </c>
      <c r="N284" s="117">
        <f>SUM(E284:M284)</f>
        <v>63.940830039525693</v>
      </c>
      <c r="O284" s="112"/>
      <c r="P284" s="113"/>
    </row>
    <row r="285" spans="2:16" s="36" customFormat="1" hidden="1" outlineLevel="1" x14ac:dyDescent="0.2">
      <c r="B285" s="62"/>
      <c r="C285" s="63" t="s">
        <v>59</v>
      </c>
      <c r="D285" s="159"/>
      <c r="E285" s="18"/>
      <c r="F285" s="18"/>
      <c r="G285" s="19"/>
      <c r="H285" s="18"/>
      <c r="I285" s="18"/>
      <c r="J285" s="16"/>
      <c r="K285" s="17"/>
      <c r="L285" s="18"/>
      <c r="M285" s="18"/>
      <c r="N285" s="116"/>
      <c r="O285" s="112"/>
      <c r="P285" s="113"/>
    </row>
    <row r="286" spans="2:16" s="36" customFormat="1" ht="38.25" hidden="1" outlineLevel="1" x14ac:dyDescent="0.2">
      <c r="B286" s="64"/>
      <c r="C286" s="1" t="s">
        <v>112</v>
      </c>
      <c r="D286" s="159"/>
      <c r="E286" s="18"/>
      <c r="F286" s="18"/>
      <c r="G286" s="19"/>
      <c r="H286" s="18"/>
      <c r="I286" s="18"/>
      <c r="J286" s="19"/>
      <c r="K286" s="17"/>
      <c r="L286" s="18"/>
      <c r="M286" s="18"/>
      <c r="N286" s="116"/>
      <c r="O286" s="112"/>
      <c r="P286" s="113"/>
    </row>
    <row r="287" spans="2:16" s="36" customFormat="1" hidden="1" outlineLevel="1" x14ac:dyDescent="0.2">
      <c r="B287" s="64"/>
      <c r="C287" s="1" t="s">
        <v>153</v>
      </c>
      <c r="D287" s="159"/>
      <c r="E287" s="18"/>
      <c r="F287" s="18"/>
      <c r="G287" s="19"/>
      <c r="H287" s="18"/>
      <c r="I287" s="18"/>
      <c r="J287" s="19"/>
      <c r="K287" s="17"/>
      <c r="L287" s="18"/>
      <c r="M287" s="18"/>
      <c r="N287" s="116"/>
      <c r="O287" s="112"/>
      <c r="P287" s="113"/>
    </row>
    <row r="288" spans="2:16" s="36" customFormat="1" hidden="1" outlineLevel="1" x14ac:dyDescent="0.2">
      <c r="B288" s="64"/>
      <c r="C288" s="63" t="s">
        <v>22</v>
      </c>
      <c r="D288" s="159"/>
      <c r="E288" s="18"/>
      <c r="F288" s="18"/>
      <c r="G288" s="19"/>
      <c r="H288" s="18"/>
      <c r="I288" s="18"/>
      <c r="J288" s="19"/>
      <c r="K288" s="17"/>
      <c r="L288" s="18"/>
      <c r="M288" s="18"/>
      <c r="N288" s="116"/>
      <c r="O288" s="112"/>
      <c r="P288" s="113"/>
    </row>
    <row r="289" spans="2:16" s="36" customFormat="1" hidden="1" outlineLevel="1" x14ac:dyDescent="0.2">
      <c r="B289" s="62"/>
      <c r="C289" s="1" t="s">
        <v>109</v>
      </c>
      <c r="D289" s="159"/>
      <c r="E289" s="18"/>
      <c r="F289" s="18"/>
      <c r="G289" s="19"/>
      <c r="H289" s="18"/>
      <c r="I289" s="18"/>
      <c r="J289" s="19"/>
      <c r="K289" s="17"/>
      <c r="L289" s="18"/>
      <c r="M289" s="18"/>
      <c r="N289" s="116"/>
      <c r="O289" s="112"/>
      <c r="P289" s="113"/>
    </row>
    <row r="290" spans="2:16" s="36" customFormat="1" hidden="1" outlineLevel="1" x14ac:dyDescent="0.2">
      <c r="B290" s="62"/>
      <c r="C290" s="1" t="s">
        <v>110</v>
      </c>
      <c r="D290" s="159"/>
      <c r="E290" s="18"/>
      <c r="F290" s="18"/>
      <c r="G290" s="19"/>
      <c r="H290" s="18"/>
      <c r="I290" s="18"/>
      <c r="J290" s="19"/>
      <c r="K290" s="17"/>
      <c r="L290" s="18"/>
      <c r="M290" s="18"/>
      <c r="N290" s="116"/>
      <c r="O290" s="112"/>
      <c r="P290" s="113"/>
    </row>
    <row r="291" spans="2:16" s="36" customFormat="1" hidden="1" outlineLevel="1" x14ac:dyDescent="0.2">
      <c r="B291" s="62"/>
      <c r="C291" s="1" t="s">
        <v>108</v>
      </c>
      <c r="D291" s="159"/>
      <c r="E291" s="18"/>
      <c r="F291" s="18"/>
      <c r="G291" s="19"/>
      <c r="H291" s="18"/>
      <c r="I291" s="18"/>
      <c r="J291" s="19"/>
      <c r="K291" s="17"/>
      <c r="L291" s="18"/>
      <c r="M291" s="18"/>
      <c r="N291" s="116"/>
      <c r="O291" s="112"/>
      <c r="P291" s="113"/>
    </row>
    <row r="292" spans="2:16" s="36" customFormat="1" hidden="1" outlineLevel="1" x14ac:dyDescent="0.2">
      <c r="B292" s="62"/>
      <c r="C292" s="1" t="s">
        <v>41</v>
      </c>
      <c r="D292" s="159"/>
      <c r="E292" s="18"/>
      <c r="F292" s="18"/>
      <c r="G292" s="19"/>
      <c r="H292" s="18"/>
      <c r="I292" s="18"/>
      <c r="J292" s="19"/>
      <c r="K292" s="17"/>
      <c r="L292" s="18"/>
      <c r="M292" s="18"/>
      <c r="N292" s="116"/>
      <c r="O292" s="112"/>
      <c r="P292" s="113"/>
    </row>
    <row r="293" spans="2:16" s="36" customFormat="1" hidden="1" outlineLevel="1" x14ac:dyDescent="0.2">
      <c r="B293" s="62"/>
      <c r="C293" s="1" t="s">
        <v>42</v>
      </c>
      <c r="D293" s="159"/>
      <c r="E293" s="18"/>
      <c r="F293" s="18"/>
      <c r="G293" s="19"/>
      <c r="H293" s="18"/>
      <c r="I293" s="18"/>
      <c r="J293" s="19"/>
      <c r="K293" s="17"/>
      <c r="L293" s="18"/>
      <c r="M293" s="18"/>
      <c r="N293" s="116"/>
      <c r="O293" s="112"/>
      <c r="P293" s="113"/>
    </row>
    <row r="294" spans="2:16" s="36" customFormat="1" hidden="1" outlineLevel="1" x14ac:dyDescent="0.2">
      <c r="B294" s="62"/>
      <c r="C294" s="1" t="s">
        <v>111</v>
      </c>
      <c r="D294" s="159"/>
      <c r="E294" s="18"/>
      <c r="F294" s="18"/>
      <c r="G294" s="19"/>
      <c r="H294" s="18"/>
      <c r="I294" s="18"/>
      <c r="J294" s="19"/>
      <c r="K294" s="17"/>
      <c r="L294" s="18"/>
      <c r="M294" s="18"/>
      <c r="N294" s="116"/>
      <c r="O294" s="112"/>
      <c r="P294" s="113"/>
    </row>
    <row r="295" spans="2:16" s="36" customFormat="1" hidden="1" outlineLevel="1" x14ac:dyDescent="0.2">
      <c r="B295" s="62"/>
      <c r="C295" s="1" t="s">
        <v>131</v>
      </c>
      <c r="D295" s="159"/>
      <c r="E295" s="18"/>
      <c r="F295" s="18"/>
      <c r="G295" s="19"/>
      <c r="H295" s="18"/>
      <c r="I295" s="18"/>
      <c r="J295" s="19"/>
      <c r="K295" s="17"/>
      <c r="L295" s="18"/>
      <c r="M295" s="18"/>
      <c r="N295" s="116"/>
      <c r="O295" s="112"/>
      <c r="P295" s="113"/>
    </row>
    <row r="296" spans="2:16" s="36" customFormat="1" hidden="1" outlineLevel="1" x14ac:dyDescent="0.2">
      <c r="B296" s="62"/>
      <c r="C296" s="1" t="s">
        <v>24</v>
      </c>
      <c r="D296" s="159"/>
      <c r="E296" s="18"/>
      <c r="F296" s="18"/>
      <c r="G296" s="19"/>
      <c r="H296" s="18"/>
      <c r="I296" s="18"/>
      <c r="J296" s="19"/>
      <c r="K296" s="17"/>
      <c r="L296" s="18"/>
      <c r="M296" s="18"/>
      <c r="N296" s="116"/>
      <c r="O296" s="112"/>
      <c r="P296" s="113"/>
    </row>
    <row r="297" spans="2:16" s="36" customFormat="1" hidden="1" outlineLevel="1" x14ac:dyDescent="0.2">
      <c r="B297" s="62"/>
      <c r="C297" s="1" t="s">
        <v>70</v>
      </c>
      <c r="D297" s="159"/>
      <c r="E297" s="18"/>
      <c r="F297" s="18"/>
      <c r="G297" s="19"/>
      <c r="H297" s="18"/>
      <c r="I297" s="18"/>
      <c r="J297" s="19"/>
      <c r="K297" s="17"/>
      <c r="L297" s="18"/>
      <c r="M297" s="18"/>
      <c r="N297" s="116"/>
      <c r="O297" s="112"/>
      <c r="P297" s="113"/>
    </row>
    <row r="298" spans="2:16" s="36" customFormat="1" hidden="1" outlineLevel="1" x14ac:dyDescent="0.2">
      <c r="B298" s="78"/>
      <c r="C298" s="1" t="s">
        <v>35</v>
      </c>
      <c r="D298" s="159"/>
      <c r="E298" s="18"/>
      <c r="F298" s="18"/>
      <c r="G298" s="19"/>
      <c r="H298" s="18"/>
      <c r="I298" s="18"/>
      <c r="J298" s="19"/>
      <c r="K298" s="17"/>
      <c r="L298" s="18"/>
      <c r="M298" s="18"/>
      <c r="N298" s="116"/>
      <c r="O298" s="112"/>
      <c r="P298" s="113"/>
    </row>
    <row r="299" spans="2:16" s="36" customFormat="1" hidden="1" outlineLevel="1" x14ac:dyDescent="0.2">
      <c r="B299" s="78"/>
      <c r="C299" s="1" t="s">
        <v>44</v>
      </c>
      <c r="D299" s="159"/>
      <c r="E299" s="18"/>
      <c r="F299" s="18"/>
      <c r="G299" s="19"/>
      <c r="H299" s="18"/>
      <c r="I299" s="18"/>
      <c r="J299" s="19"/>
      <c r="K299" s="17"/>
      <c r="L299" s="18"/>
      <c r="M299" s="18"/>
      <c r="N299" s="116"/>
      <c r="O299" s="112"/>
      <c r="P299" s="113"/>
    </row>
    <row r="300" spans="2:16" ht="15.75" hidden="1" customHeight="1" outlineLevel="1" x14ac:dyDescent="0.2">
      <c r="B300" s="70" t="s">
        <v>2</v>
      </c>
      <c r="C300" s="71" t="s">
        <v>251</v>
      </c>
      <c r="D300" s="77" t="s">
        <v>167</v>
      </c>
      <c r="E300" s="136">
        <f t="shared" ref="E300:M300" si="132">E61*E$11</f>
        <v>15.837154150197629</v>
      </c>
      <c r="F300" s="130">
        <f t="shared" si="132"/>
        <v>2.2964426877470356</v>
      </c>
      <c r="G300" s="136">
        <f t="shared" si="132"/>
        <v>2.7462450592885372</v>
      </c>
      <c r="H300" s="135">
        <f t="shared" si="132"/>
        <v>15.837154150197629</v>
      </c>
      <c r="I300" s="130">
        <f t="shared" si="132"/>
        <v>2.2964426877470356</v>
      </c>
      <c r="J300" s="137">
        <f t="shared" si="132"/>
        <v>2.7462450592885372</v>
      </c>
      <c r="K300" s="135">
        <f t="shared" si="132"/>
        <v>7.9185770750988143</v>
      </c>
      <c r="L300" s="130">
        <f t="shared" si="132"/>
        <v>1.1482213438735178</v>
      </c>
      <c r="M300" s="136">
        <f t="shared" si="132"/>
        <v>1.3731225296442686</v>
      </c>
      <c r="N300" s="117">
        <f>SUM(E300:M300)</f>
        <v>52.199604743083015</v>
      </c>
      <c r="O300" s="112"/>
      <c r="P300" s="113"/>
    </row>
    <row r="301" spans="2:16" s="36" customFormat="1" hidden="1" outlineLevel="1" x14ac:dyDescent="0.2">
      <c r="B301" s="62"/>
      <c r="C301" s="63" t="s">
        <v>59</v>
      </c>
      <c r="D301" s="159"/>
      <c r="E301" s="18"/>
      <c r="F301" s="18"/>
      <c r="G301" s="19"/>
      <c r="H301" s="18"/>
      <c r="I301" s="18"/>
      <c r="J301" s="19"/>
      <c r="K301" s="17"/>
      <c r="L301" s="18"/>
      <c r="M301" s="18"/>
      <c r="N301" s="116"/>
      <c r="O301" s="112"/>
      <c r="P301" s="113"/>
    </row>
    <row r="302" spans="2:16" s="36" customFormat="1" hidden="1" outlineLevel="1" x14ac:dyDescent="0.2">
      <c r="B302" s="64"/>
      <c r="C302" s="1" t="s">
        <v>18</v>
      </c>
      <c r="D302" s="159"/>
      <c r="E302" s="18"/>
      <c r="F302" s="18"/>
      <c r="G302" s="19"/>
      <c r="H302" s="18"/>
      <c r="I302" s="18"/>
      <c r="J302" s="19"/>
      <c r="K302" s="17"/>
      <c r="L302" s="18"/>
      <c r="M302" s="18"/>
      <c r="N302" s="116"/>
      <c r="O302" s="112"/>
      <c r="P302" s="113"/>
    </row>
    <row r="303" spans="2:16" s="36" customFormat="1" hidden="1" outlineLevel="1" x14ac:dyDescent="0.2">
      <c r="B303" s="64"/>
      <c r="C303" s="1" t="s">
        <v>153</v>
      </c>
      <c r="D303" s="159"/>
      <c r="E303" s="18"/>
      <c r="F303" s="18"/>
      <c r="G303" s="19"/>
      <c r="H303" s="18"/>
      <c r="I303" s="18"/>
      <c r="J303" s="19"/>
      <c r="K303" s="17"/>
      <c r="L303" s="18"/>
      <c r="M303" s="18"/>
      <c r="N303" s="116"/>
      <c r="O303" s="112"/>
      <c r="P303" s="113"/>
    </row>
    <row r="304" spans="2:16" s="36" customFormat="1" hidden="1" outlineLevel="1" x14ac:dyDescent="0.2">
      <c r="B304" s="64"/>
      <c r="C304" s="63" t="s">
        <v>22</v>
      </c>
      <c r="D304" s="159"/>
      <c r="E304" s="18"/>
      <c r="F304" s="18"/>
      <c r="G304" s="19"/>
      <c r="H304" s="18"/>
      <c r="I304" s="18"/>
      <c r="J304" s="19"/>
      <c r="K304" s="17"/>
      <c r="L304" s="18"/>
      <c r="M304" s="18"/>
      <c r="N304" s="116"/>
      <c r="O304" s="112"/>
      <c r="P304" s="113"/>
    </row>
    <row r="305" spans="2:16" s="36" customFormat="1" ht="38.25" hidden="1" outlineLevel="1" x14ac:dyDescent="0.2">
      <c r="B305" s="62"/>
      <c r="C305" s="1" t="s">
        <v>69</v>
      </c>
      <c r="D305" s="159"/>
      <c r="E305" s="18"/>
      <c r="F305" s="18"/>
      <c r="G305" s="19"/>
      <c r="H305" s="18"/>
      <c r="I305" s="18"/>
      <c r="J305" s="19"/>
      <c r="K305" s="17"/>
      <c r="L305" s="18"/>
      <c r="M305" s="18"/>
      <c r="N305" s="116"/>
      <c r="O305" s="112"/>
      <c r="P305" s="113"/>
    </row>
    <row r="306" spans="2:16" s="36" customFormat="1" hidden="1" outlineLevel="1" x14ac:dyDescent="0.2">
      <c r="B306" s="62"/>
      <c r="C306" s="1" t="s">
        <v>23</v>
      </c>
      <c r="D306" s="159"/>
      <c r="E306" s="18"/>
      <c r="F306" s="18"/>
      <c r="G306" s="19"/>
      <c r="H306" s="18"/>
      <c r="I306" s="18"/>
      <c r="J306" s="19"/>
      <c r="K306" s="17"/>
      <c r="L306" s="18"/>
      <c r="M306" s="18"/>
      <c r="N306" s="116"/>
      <c r="O306" s="112"/>
      <c r="P306" s="113"/>
    </row>
    <row r="307" spans="2:16" s="36" customFormat="1" hidden="1" outlineLevel="1" x14ac:dyDescent="0.2">
      <c r="B307" s="62"/>
      <c r="C307" s="1" t="s">
        <v>41</v>
      </c>
      <c r="D307" s="159"/>
      <c r="E307" s="18"/>
      <c r="F307" s="18"/>
      <c r="G307" s="19"/>
      <c r="H307" s="18"/>
      <c r="I307" s="18"/>
      <c r="J307" s="19"/>
      <c r="K307" s="17"/>
      <c r="L307" s="18"/>
      <c r="M307" s="18"/>
      <c r="N307" s="116"/>
      <c r="O307" s="112"/>
      <c r="P307" s="113"/>
    </row>
    <row r="308" spans="2:16" s="36" customFormat="1" hidden="1" outlineLevel="1" x14ac:dyDescent="0.2">
      <c r="B308" s="62"/>
      <c r="C308" s="1" t="s">
        <v>42</v>
      </c>
      <c r="D308" s="159"/>
      <c r="E308" s="18"/>
      <c r="F308" s="18"/>
      <c r="G308" s="19"/>
      <c r="H308" s="18"/>
      <c r="I308" s="18"/>
      <c r="J308" s="19"/>
      <c r="K308" s="17"/>
      <c r="L308" s="18"/>
      <c r="M308" s="18"/>
      <c r="N308" s="116"/>
      <c r="O308" s="112"/>
      <c r="P308" s="113"/>
    </row>
    <row r="309" spans="2:16" s="36" customFormat="1" hidden="1" outlineLevel="1" x14ac:dyDescent="0.2">
      <c r="B309" s="62"/>
      <c r="C309" s="1" t="s">
        <v>43</v>
      </c>
      <c r="D309" s="159"/>
      <c r="E309" s="18"/>
      <c r="F309" s="18"/>
      <c r="G309" s="19"/>
      <c r="H309" s="18"/>
      <c r="I309" s="18"/>
      <c r="J309" s="19"/>
      <c r="K309" s="17"/>
      <c r="L309" s="18"/>
      <c r="M309" s="18"/>
      <c r="N309" s="116"/>
      <c r="O309" s="112"/>
      <c r="P309" s="113"/>
    </row>
    <row r="310" spans="2:16" s="36" customFormat="1" hidden="1" outlineLevel="1" x14ac:dyDescent="0.2">
      <c r="B310" s="62"/>
      <c r="C310" s="1" t="s">
        <v>24</v>
      </c>
      <c r="D310" s="159"/>
      <c r="E310" s="18"/>
      <c r="F310" s="18"/>
      <c r="G310" s="19"/>
      <c r="H310" s="18"/>
      <c r="I310" s="18"/>
      <c r="J310" s="19"/>
      <c r="K310" s="17"/>
      <c r="L310" s="18"/>
      <c r="M310" s="18"/>
      <c r="N310" s="116"/>
      <c r="O310" s="112"/>
      <c r="P310" s="113"/>
    </row>
    <row r="311" spans="2:16" s="36" customFormat="1" hidden="1" outlineLevel="1" x14ac:dyDescent="0.2">
      <c r="B311" s="78"/>
      <c r="C311" s="1" t="s">
        <v>35</v>
      </c>
      <c r="D311" s="159"/>
      <c r="E311" s="18"/>
      <c r="F311" s="18"/>
      <c r="G311" s="19"/>
      <c r="H311" s="18"/>
      <c r="I311" s="18"/>
      <c r="J311" s="19"/>
      <c r="K311" s="17"/>
      <c r="L311" s="18"/>
      <c r="M311" s="18"/>
      <c r="N311" s="116"/>
      <c r="O311" s="112"/>
      <c r="P311" s="113"/>
    </row>
    <row r="312" spans="2:16" s="36" customFormat="1" hidden="1" outlineLevel="1" x14ac:dyDescent="0.2">
      <c r="B312" s="78"/>
      <c r="C312" s="1" t="s">
        <v>132</v>
      </c>
      <c r="D312" s="159"/>
      <c r="E312" s="18"/>
      <c r="F312" s="18"/>
      <c r="G312" s="19"/>
      <c r="H312" s="18"/>
      <c r="I312" s="18"/>
      <c r="J312" s="19"/>
      <c r="K312" s="17"/>
      <c r="L312" s="18"/>
      <c r="M312" s="18"/>
      <c r="N312" s="116"/>
      <c r="O312" s="112"/>
      <c r="P312" s="113"/>
    </row>
    <row r="313" spans="2:16" s="36" customFormat="1" hidden="1" outlineLevel="1" x14ac:dyDescent="0.2">
      <c r="B313" s="78"/>
      <c r="C313" s="1" t="s">
        <v>133</v>
      </c>
      <c r="D313" s="159"/>
      <c r="E313" s="18"/>
      <c r="F313" s="18"/>
      <c r="G313" s="19"/>
      <c r="H313" s="18"/>
      <c r="I313" s="18"/>
      <c r="J313" s="19"/>
      <c r="K313" s="17"/>
      <c r="L313" s="18"/>
      <c r="M313" s="18"/>
      <c r="N313" s="116"/>
      <c r="O313" s="112"/>
      <c r="P313" s="113"/>
    </row>
    <row r="314" spans="2:16" s="36" customFormat="1" hidden="1" outlineLevel="1" x14ac:dyDescent="0.2">
      <c r="B314" s="78"/>
      <c r="C314" s="1" t="s">
        <v>44</v>
      </c>
      <c r="D314" s="159"/>
      <c r="E314" s="18"/>
      <c r="F314" s="18"/>
      <c r="G314" s="19"/>
      <c r="H314" s="18"/>
      <c r="I314" s="18"/>
      <c r="J314" s="19"/>
      <c r="K314" s="17"/>
      <c r="L314" s="18"/>
      <c r="M314" s="18"/>
      <c r="N314" s="116"/>
      <c r="O314" s="112"/>
      <c r="P314" s="113"/>
    </row>
    <row r="315" spans="2:16" hidden="1" outlineLevel="1" x14ac:dyDescent="0.2">
      <c r="B315" s="70" t="s">
        <v>3</v>
      </c>
      <c r="C315" s="71" t="s">
        <v>58</v>
      </c>
      <c r="D315" s="77" t="s">
        <v>167</v>
      </c>
      <c r="E315" s="136">
        <f t="shared" ref="E315:M315" si="133">E76*E$11</f>
        <v>2.8154940711462451</v>
      </c>
      <c r="F315" s="130">
        <f t="shared" si="133"/>
        <v>0.36086956521739127</v>
      </c>
      <c r="G315" s="136">
        <f t="shared" si="133"/>
        <v>0.19833992094861658</v>
      </c>
      <c r="H315" s="135">
        <f t="shared" si="133"/>
        <v>2.8154940711462451</v>
      </c>
      <c r="I315" s="130">
        <f t="shared" si="133"/>
        <v>0.36086956521739127</v>
      </c>
      <c r="J315" s="137">
        <f t="shared" si="133"/>
        <v>0.19833992094861658</v>
      </c>
      <c r="K315" s="135">
        <f t="shared" si="133"/>
        <v>1.4077470355731225</v>
      </c>
      <c r="L315" s="130">
        <f t="shared" si="133"/>
        <v>0.18043478260869564</v>
      </c>
      <c r="M315" s="136">
        <f t="shared" si="133"/>
        <v>9.9169960474308289E-2</v>
      </c>
      <c r="N315" s="117">
        <f>SUM(E315:M315)</f>
        <v>8.4367588932806328</v>
      </c>
      <c r="O315" s="112"/>
      <c r="P315" s="113"/>
    </row>
    <row r="316" spans="2:16" hidden="1" outlineLevel="1" x14ac:dyDescent="0.2">
      <c r="B316" s="79" t="s">
        <v>4</v>
      </c>
      <c r="C316" s="71" t="s">
        <v>79</v>
      </c>
      <c r="D316" s="160"/>
      <c r="E316" s="9"/>
      <c r="F316" s="7"/>
      <c r="G316" s="8"/>
      <c r="H316" s="9"/>
      <c r="I316" s="7"/>
      <c r="J316" s="8"/>
      <c r="K316" s="6"/>
      <c r="L316" s="7"/>
      <c r="M316" s="7"/>
      <c r="N316" s="116"/>
      <c r="O316" s="112"/>
      <c r="P316" s="113"/>
    </row>
    <row r="317" spans="2:16" hidden="1" outlineLevel="1" x14ac:dyDescent="0.2">
      <c r="B317" s="64"/>
      <c r="C317" s="63" t="s">
        <v>59</v>
      </c>
      <c r="D317" s="160"/>
      <c r="E317" s="9"/>
      <c r="F317" s="7"/>
      <c r="G317" s="8"/>
      <c r="H317" s="9"/>
      <c r="I317" s="7"/>
      <c r="J317" s="8"/>
      <c r="K317" s="6"/>
      <c r="L317" s="7"/>
      <c r="M317" s="7"/>
      <c r="N317" s="116"/>
      <c r="O317" s="112"/>
      <c r="P317" s="113"/>
    </row>
    <row r="318" spans="2:16" hidden="1" outlineLevel="1" x14ac:dyDescent="0.2">
      <c r="B318" s="64"/>
      <c r="C318" s="1" t="s">
        <v>32</v>
      </c>
      <c r="D318" s="160"/>
      <c r="E318" s="9"/>
      <c r="F318" s="7"/>
      <c r="G318" s="8"/>
      <c r="H318" s="9"/>
      <c r="I318" s="7"/>
      <c r="J318" s="8"/>
      <c r="K318" s="6"/>
      <c r="L318" s="7"/>
      <c r="M318" s="7"/>
      <c r="N318" s="116"/>
      <c r="O318" s="112"/>
      <c r="P318" s="113"/>
    </row>
    <row r="319" spans="2:16" hidden="1" outlineLevel="1" x14ac:dyDescent="0.2">
      <c r="B319" s="64"/>
      <c r="C319" s="63" t="s">
        <v>22</v>
      </c>
      <c r="D319" s="160"/>
      <c r="E319" s="9"/>
      <c r="F319" s="7"/>
      <c r="G319" s="8"/>
      <c r="H319" s="9"/>
      <c r="I319" s="7"/>
      <c r="J319" s="8"/>
      <c r="K319" s="6"/>
      <c r="L319" s="7"/>
      <c r="M319" s="7"/>
      <c r="N319" s="116"/>
      <c r="O319" s="112"/>
      <c r="P319" s="113"/>
    </row>
    <row r="320" spans="2:16" ht="25.5" hidden="1" outlineLevel="1" x14ac:dyDescent="0.2">
      <c r="B320" s="64"/>
      <c r="C320" s="41" t="s">
        <v>80</v>
      </c>
      <c r="D320" s="160"/>
      <c r="E320" s="9"/>
      <c r="F320" s="7"/>
      <c r="G320" s="8"/>
      <c r="H320" s="9"/>
      <c r="I320" s="7"/>
      <c r="J320" s="8"/>
      <c r="K320" s="6"/>
      <c r="L320" s="7"/>
      <c r="M320" s="7"/>
      <c r="N320" s="116"/>
      <c r="O320" s="112"/>
      <c r="P320" s="113"/>
    </row>
    <row r="321" spans="2:16" hidden="1" outlineLevel="1" x14ac:dyDescent="0.2">
      <c r="B321" s="64"/>
      <c r="C321" s="1" t="s">
        <v>26</v>
      </c>
      <c r="D321" s="160"/>
      <c r="E321" s="9"/>
      <c r="F321" s="7"/>
      <c r="G321" s="8"/>
      <c r="H321" s="9"/>
      <c r="I321" s="7"/>
      <c r="J321" s="8"/>
      <c r="K321" s="6"/>
      <c r="L321" s="7"/>
      <c r="M321" s="7"/>
      <c r="N321" s="116"/>
      <c r="O321" s="112"/>
      <c r="P321" s="113"/>
    </row>
    <row r="322" spans="2:16" hidden="1" outlineLevel="1" x14ac:dyDescent="0.2">
      <c r="B322" s="64"/>
      <c r="C322" s="1" t="s">
        <v>33</v>
      </c>
      <c r="D322" s="160"/>
      <c r="E322" s="9"/>
      <c r="F322" s="7"/>
      <c r="G322" s="8"/>
      <c r="H322" s="9"/>
      <c r="I322" s="7"/>
      <c r="J322" s="8"/>
      <c r="K322" s="6"/>
      <c r="L322" s="7"/>
      <c r="M322" s="7"/>
      <c r="N322" s="116"/>
      <c r="O322" s="112"/>
      <c r="P322" s="113"/>
    </row>
    <row r="323" spans="2:16" hidden="1" outlineLevel="1" x14ac:dyDescent="0.2">
      <c r="B323" s="64"/>
      <c r="C323" s="65" t="s">
        <v>45</v>
      </c>
      <c r="D323" s="160"/>
      <c r="E323" s="9"/>
      <c r="F323" s="7"/>
      <c r="G323" s="8"/>
      <c r="H323" s="9"/>
      <c r="I323" s="7"/>
      <c r="J323" s="8"/>
      <c r="K323" s="6"/>
      <c r="L323" s="7"/>
      <c r="M323" s="7"/>
      <c r="N323" s="116"/>
      <c r="O323" s="112"/>
      <c r="P323" s="113"/>
    </row>
    <row r="324" spans="2:16" hidden="1" outlineLevel="1" x14ac:dyDescent="0.2">
      <c r="B324" s="80" t="s">
        <v>98</v>
      </c>
      <c r="C324" s="81" t="s">
        <v>100</v>
      </c>
      <c r="D324" s="77" t="s">
        <v>167</v>
      </c>
      <c r="E324" s="136">
        <f t="shared" ref="E324:M324" si="134">E85*E$11</f>
        <v>14.077470355731226</v>
      </c>
      <c r="F324" s="130">
        <f t="shared" si="134"/>
        <v>2.7885375494071143</v>
      </c>
      <c r="G324" s="136">
        <f t="shared" si="134"/>
        <v>2.3037944664031618</v>
      </c>
      <c r="H324" s="135">
        <f t="shared" si="134"/>
        <v>13.373596837944664</v>
      </c>
      <c r="I324" s="130">
        <f t="shared" si="134"/>
        <v>2.6573122529644269</v>
      </c>
      <c r="J324" s="137">
        <f t="shared" si="134"/>
        <v>2.3037944664031618</v>
      </c>
      <c r="K324" s="135">
        <f t="shared" si="134"/>
        <v>6.686798418972332</v>
      </c>
      <c r="L324" s="130">
        <f t="shared" si="134"/>
        <v>1.3286561264822134</v>
      </c>
      <c r="M324" s="131">
        <f t="shared" si="134"/>
        <v>1.1518972332015809</v>
      </c>
      <c r="N324" s="117">
        <f>SUM(E324:M324)</f>
        <v>46.671857707509879</v>
      </c>
      <c r="O324" s="112"/>
      <c r="P324" s="113"/>
    </row>
    <row r="325" spans="2:16" hidden="1" outlineLevel="1" x14ac:dyDescent="0.2">
      <c r="B325" s="80" t="s">
        <v>99</v>
      </c>
      <c r="C325" s="81" t="s">
        <v>101</v>
      </c>
      <c r="D325" s="77" t="s">
        <v>167</v>
      </c>
      <c r="E325" s="136">
        <f t="shared" ref="E325:M325" si="135">E86*E$11</f>
        <v>9.8542292490118584</v>
      </c>
      <c r="F325" s="130">
        <f t="shared" si="135"/>
        <v>1.6731225296442687</v>
      </c>
      <c r="G325" s="136">
        <f t="shared" si="135"/>
        <v>1.5409486166007904</v>
      </c>
      <c r="H325" s="135">
        <f t="shared" si="135"/>
        <v>9.8542292490118584</v>
      </c>
      <c r="I325" s="130">
        <f t="shared" si="135"/>
        <v>1.6731225296442687</v>
      </c>
      <c r="J325" s="137">
        <f t="shared" si="135"/>
        <v>1.5409486166007904</v>
      </c>
      <c r="K325" s="135">
        <f t="shared" si="135"/>
        <v>4.9271146245059292</v>
      </c>
      <c r="L325" s="130">
        <f t="shared" si="135"/>
        <v>0.83656126482213433</v>
      </c>
      <c r="M325" s="131">
        <f t="shared" si="135"/>
        <v>0.77047430830039521</v>
      </c>
      <c r="N325" s="117">
        <f>SUM(E325:M325)</f>
        <v>32.670750988142295</v>
      </c>
      <c r="O325" s="112"/>
      <c r="P325" s="113"/>
    </row>
    <row r="326" spans="2:16" ht="38.25" hidden="1" outlineLevel="1" x14ac:dyDescent="0.2">
      <c r="B326" s="80" t="s">
        <v>114</v>
      </c>
      <c r="C326" s="81" t="s">
        <v>145</v>
      </c>
      <c r="D326" s="77" t="s">
        <v>167</v>
      </c>
      <c r="E326" s="136">
        <f t="shared" ref="E326:M326" si="136">E87*E$11</f>
        <v>13.373596837944664</v>
      </c>
      <c r="F326" s="130">
        <f t="shared" si="136"/>
        <v>1.9683794466403162</v>
      </c>
      <c r="G326" s="136">
        <f t="shared" si="136"/>
        <v>1.2205533596837943</v>
      </c>
      <c r="H326" s="135">
        <f t="shared" si="136"/>
        <v>13.021660079051383</v>
      </c>
      <c r="I326" s="130">
        <f t="shared" si="136"/>
        <v>1.9355731225296442</v>
      </c>
      <c r="J326" s="137">
        <f t="shared" si="136"/>
        <v>1.2052964426877468</v>
      </c>
      <c r="K326" s="135">
        <f t="shared" si="136"/>
        <v>6.334861660079051</v>
      </c>
      <c r="L326" s="130">
        <f t="shared" si="136"/>
        <v>0.95138339920948611</v>
      </c>
      <c r="M326" s="131">
        <f t="shared" si="136"/>
        <v>0.59501976284584979</v>
      </c>
      <c r="N326" s="117">
        <f>SUM(E326:M326)</f>
        <v>40.606324110671935</v>
      </c>
      <c r="O326" s="112"/>
      <c r="P326" s="113"/>
    </row>
    <row r="327" spans="2:16" s="36" customFormat="1" hidden="1" outlineLevel="1" x14ac:dyDescent="0.2">
      <c r="B327" s="79" t="s">
        <v>5</v>
      </c>
      <c r="C327" s="71" t="s">
        <v>208</v>
      </c>
      <c r="D327" s="161"/>
      <c r="E327" s="5"/>
      <c r="F327" s="3"/>
      <c r="G327" s="4"/>
      <c r="H327" s="2"/>
      <c r="I327" s="3"/>
      <c r="J327" s="4"/>
      <c r="K327" s="2"/>
      <c r="L327" s="3"/>
      <c r="M327" s="3"/>
      <c r="N327" s="116"/>
      <c r="O327" s="112"/>
      <c r="P327" s="113"/>
    </row>
    <row r="328" spans="2:16" hidden="1" outlineLevel="1" x14ac:dyDescent="0.2">
      <c r="B328" s="64"/>
      <c r="C328" s="63" t="s">
        <v>222</v>
      </c>
      <c r="D328" s="160"/>
      <c r="E328" s="9"/>
      <c r="F328" s="7"/>
      <c r="G328" s="8"/>
      <c r="H328" s="9"/>
      <c r="I328" s="7"/>
      <c r="J328" s="8"/>
      <c r="K328" s="6"/>
      <c r="L328" s="7"/>
      <c r="M328" s="7"/>
      <c r="N328" s="116"/>
      <c r="O328" s="112"/>
      <c r="P328" s="113"/>
    </row>
    <row r="329" spans="2:16" hidden="1" outlineLevel="1" x14ac:dyDescent="0.2">
      <c r="B329" s="64"/>
      <c r="C329" s="1" t="s">
        <v>135</v>
      </c>
      <c r="D329" s="160"/>
      <c r="E329" s="9"/>
      <c r="F329" s="7"/>
      <c r="G329" s="8"/>
      <c r="H329" s="9"/>
      <c r="I329" s="7"/>
      <c r="J329" s="8"/>
      <c r="K329" s="6"/>
      <c r="L329" s="7"/>
      <c r="M329" s="7"/>
      <c r="N329" s="116"/>
      <c r="O329" s="112"/>
      <c r="P329" s="113"/>
    </row>
    <row r="330" spans="2:16" ht="25.5" hidden="1" outlineLevel="1" x14ac:dyDescent="0.2">
      <c r="B330" s="64"/>
      <c r="C330" s="1" t="s">
        <v>219</v>
      </c>
      <c r="D330" s="160"/>
      <c r="E330" s="9"/>
      <c r="F330" s="7"/>
      <c r="G330" s="8"/>
      <c r="H330" s="9"/>
      <c r="I330" s="7"/>
      <c r="J330" s="8"/>
      <c r="K330" s="6"/>
      <c r="L330" s="7"/>
      <c r="M330" s="7"/>
      <c r="N330" s="116"/>
      <c r="O330" s="112"/>
      <c r="P330" s="113"/>
    </row>
    <row r="331" spans="2:16" hidden="1" outlineLevel="1" x14ac:dyDescent="0.2">
      <c r="B331" s="64"/>
      <c r="C331" s="63" t="s">
        <v>220</v>
      </c>
      <c r="D331" s="160"/>
      <c r="E331" s="9"/>
      <c r="F331" s="7"/>
      <c r="G331" s="8"/>
      <c r="H331" s="9"/>
      <c r="I331" s="7"/>
      <c r="J331" s="8"/>
      <c r="K331" s="6"/>
      <c r="L331" s="7"/>
      <c r="M331" s="7"/>
      <c r="N331" s="116"/>
      <c r="O331" s="112"/>
      <c r="P331" s="113"/>
    </row>
    <row r="332" spans="2:16" hidden="1" outlineLevel="1" x14ac:dyDescent="0.2">
      <c r="B332" s="62"/>
      <c r="C332" s="1" t="s">
        <v>221</v>
      </c>
      <c r="D332" s="160"/>
      <c r="E332" s="9"/>
      <c r="F332" s="7"/>
      <c r="G332" s="8"/>
      <c r="H332" s="9"/>
      <c r="I332" s="7"/>
      <c r="J332" s="8"/>
      <c r="K332" s="6"/>
      <c r="L332" s="7"/>
      <c r="M332" s="7"/>
      <c r="N332" s="116"/>
      <c r="O332" s="112"/>
      <c r="P332" s="113"/>
    </row>
    <row r="333" spans="2:16" hidden="1" outlineLevel="1" x14ac:dyDescent="0.2">
      <c r="B333" s="62"/>
      <c r="C333" s="1" t="s">
        <v>60</v>
      </c>
      <c r="D333" s="160"/>
      <c r="E333" s="9"/>
      <c r="F333" s="7"/>
      <c r="G333" s="8"/>
      <c r="H333" s="9"/>
      <c r="I333" s="7"/>
      <c r="J333" s="8"/>
      <c r="K333" s="6"/>
      <c r="L333" s="7"/>
      <c r="M333" s="7"/>
      <c r="N333" s="116"/>
      <c r="O333" s="112"/>
      <c r="P333" s="113"/>
    </row>
    <row r="334" spans="2:16" hidden="1" outlineLevel="1" x14ac:dyDescent="0.2">
      <c r="B334" s="62"/>
      <c r="C334" s="1" t="s">
        <v>41</v>
      </c>
      <c r="D334" s="160"/>
      <c r="E334" s="9"/>
      <c r="F334" s="7"/>
      <c r="G334" s="8"/>
      <c r="H334" s="9"/>
      <c r="I334" s="7"/>
      <c r="J334" s="8"/>
      <c r="K334" s="6"/>
      <c r="L334" s="7"/>
      <c r="M334" s="7"/>
      <c r="N334" s="116"/>
      <c r="O334" s="112"/>
      <c r="P334" s="113"/>
    </row>
    <row r="335" spans="2:16" hidden="1" outlineLevel="1" x14ac:dyDescent="0.2">
      <c r="B335" s="62"/>
      <c r="C335" s="1" t="s">
        <v>42</v>
      </c>
      <c r="D335" s="160"/>
      <c r="E335" s="9"/>
      <c r="F335" s="7"/>
      <c r="G335" s="8"/>
      <c r="H335" s="9"/>
      <c r="I335" s="7"/>
      <c r="J335" s="8"/>
      <c r="K335" s="6"/>
      <c r="L335" s="7"/>
      <c r="M335" s="7"/>
      <c r="N335" s="116"/>
      <c r="O335" s="112"/>
      <c r="P335" s="113"/>
    </row>
    <row r="336" spans="2:16" hidden="1" outlineLevel="1" x14ac:dyDescent="0.2">
      <c r="B336" s="62"/>
      <c r="C336" s="1" t="s">
        <v>134</v>
      </c>
      <c r="D336" s="160"/>
      <c r="E336" s="9"/>
      <c r="F336" s="7"/>
      <c r="G336" s="8"/>
      <c r="H336" s="9"/>
      <c r="I336" s="7"/>
      <c r="J336" s="8"/>
      <c r="K336" s="6"/>
      <c r="L336" s="7"/>
      <c r="M336" s="7"/>
      <c r="N336" s="116"/>
      <c r="O336" s="112"/>
      <c r="P336" s="113"/>
    </row>
    <row r="337" spans="2:16" ht="25.5" hidden="1" outlineLevel="1" x14ac:dyDescent="0.2">
      <c r="B337" s="64"/>
      <c r="C337" s="1" t="s">
        <v>46</v>
      </c>
      <c r="D337" s="160"/>
      <c r="E337" s="9"/>
      <c r="F337" s="7"/>
      <c r="G337" s="8"/>
      <c r="H337" s="9"/>
      <c r="I337" s="7"/>
      <c r="J337" s="8"/>
      <c r="K337" s="6"/>
      <c r="L337" s="7"/>
      <c r="M337" s="7"/>
      <c r="N337" s="116"/>
      <c r="O337" s="112"/>
      <c r="P337" s="113"/>
    </row>
    <row r="338" spans="2:16" s="36" customFormat="1" hidden="1" outlineLevel="1" x14ac:dyDescent="0.2">
      <c r="B338" s="155" t="s">
        <v>115</v>
      </c>
      <c r="C338" s="156" t="s">
        <v>152</v>
      </c>
      <c r="D338" s="154"/>
      <c r="E338" s="13"/>
      <c r="F338" s="11"/>
      <c r="G338" s="12"/>
      <c r="H338" s="13"/>
      <c r="I338" s="11"/>
      <c r="J338" s="12"/>
      <c r="K338" s="10"/>
      <c r="L338" s="11"/>
      <c r="M338" s="11"/>
      <c r="N338" s="116"/>
      <c r="O338" s="112"/>
      <c r="P338" s="113"/>
    </row>
    <row r="339" spans="2:16" hidden="1" outlineLevel="1" x14ac:dyDescent="0.2">
      <c r="B339" s="80" t="s">
        <v>203</v>
      </c>
      <c r="C339" s="81" t="s">
        <v>282</v>
      </c>
      <c r="D339" s="77" t="s">
        <v>37</v>
      </c>
      <c r="E339" s="136">
        <f t="shared" ref="E339:M339" si="137">E100*E$11</f>
        <v>70.387351778656125</v>
      </c>
      <c r="F339" s="56">
        <f t="shared" si="137"/>
        <v>6.5612648221343868</v>
      </c>
      <c r="G339" s="24">
        <f t="shared" si="137"/>
        <v>3.0513833992094859</v>
      </c>
      <c r="H339" s="23">
        <f t="shared" si="137"/>
        <v>70.387351778656125</v>
      </c>
      <c r="I339" s="23">
        <f t="shared" si="137"/>
        <v>6.5612648221343868</v>
      </c>
      <c r="J339" s="24">
        <f t="shared" si="137"/>
        <v>3.0513833992094859</v>
      </c>
      <c r="K339" s="23">
        <f t="shared" si="137"/>
        <v>35.193675889328063</v>
      </c>
      <c r="L339" s="56">
        <f t="shared" si="137"/>
        <v>3.2806324110671934</v>
      </c>
      <c r="M339" s="114">
        <f t="shared" si="137"/>
        <v>1.5256916996047429</v>
      </c>
      <c r="N339" s="117">
        <f t="shared" ref="N339:N345" si="138">SUM(E339:M339)</f>
        <v>200</v>
      </c>
      <c r="O339" s="112"/>
      <c r="P339" s="113"/>
    </row>
    <row r="340" spans="2:16" ht="25.5" hidden="1" outlineLevel="1" x14ac:dyDescent="0.2">
      <c r="B340" s="80" t="s">
        <v>204</v>
      </c>
      <c r="C340" s="81" t="s">
        <v>283</v>
      </c>
      <c r="D340" s="77" t="s">
        <v>167</v>
      </c>
      <c r="E340" s="136">
        <f t="shared" ref="E340:M340" si="139">E101*E$11</f>
        <v>5.2790513833992092</v>
      </c>
      <c r="F340" s="56">
        <f t="shared" si="139"/>
        <v>0.49209486166007904</v>
      </c>
      <c r="G340" s="24">
        <f t="shared" si="139"/>
        <v>0.22885375494071145</v>
      </c>
      <c r="H340" s="23">
        <f t="shared" si="139"/>
        <v>5.2790513833992092</v>
      </c>
      <c r="I340" s="23">
        <f t="shared" si="139"/>
        <v>0.49209486166007904</v>
      </c>
      <c r="J340" s="24">
        <f t="shared" si="139"/>
        <v>0.22885375494071145</v>
      </c>
      <c r="K340" s="23">
        <f t="shared" si="139"/>
        <v>2.6395256916996046</v>
      </c>
      <c r="L340" s="56">
        <f t="shared" si="139"/>
        <v>0.24604743083003952</v>
      </c>
      <c r="M340" s="114">
        <f t="shared" si="139"/>
        <v>0.11442687747035572</v>
      </c>
      <c r="N340" s="117">
        <f t="shared" si="138"/>
        <v>15</v>
      </c>
      <c r="O340" s="112"/>
      <c r="P340" s="113"/>
    </row>
    <row r="341" spans="2:16" ht="25.5" hidden="1" outlineLevel="1" x14ac:dyDescent="0.2">
      <c r="B341" s="80" t="s">
        <v>210</v>
      </c>
      <c r="C341" s="81" t="s">
        <v>151</v>
      </c>
      <c r="D341" s="77" t="s">
        <v>38</v>
      </c>
      <c r="E341" s="136">
        <f t="shared" ref="E341:M341" si="140">E102*E$11</f>
        <v>14.077470355731226</v>
      </c>
      <c r="F341" s="56">
        <f t="shared" si="140"/>
        <v>1.3122529644268774</v>
      </c>
      <c r="G341" s="24">
        <f t="shared" si="140"/>
        <v>0.61027667984189715</v>
      </c>
      <c r="H341" s="23">
        <f t="shared" si="140"/>
        <v>14.077470355731226</v>
      </c>
      <c r="I341" s="23">
        <f t="shared" si="140"/>
        <v>1.3122529644268774</v>
      </c>
      <c r="J341" s="24">
        <f t="shared" si="140"/>
        <v>0.61027667984189715</v>
      </c>
      <c r="K341" s="23">
        <f t="shared" si="140"/>
        <v>7.0387351778656129</v>
      </c>
      <c r="L341" s="56">
        <f t="shared" si="140"/>
        <v>0.65612648221343872</v>
      </c>
      <c r="M341" s="114">
        <f t="shared" si="140"/>
        <v>0.30513833992094858</v>
      </c>
      <c r="N341" s="117">
        <f t="shared" si="138"/>
        <v>40</v>
      </c>
      <c r="O341" s="112"/>
      <c r="P341" s="113"/>
    </row>
    <row r="342" spans="2:16" ht="25.5" hidden="1" customHeight="1" outlineLevel="1" x14ac:dyDescent="0.2">
      <c r="B342" s="80" t="s">
        <v>211</v>
      </c>
      <c r="C342" s="81" t="s">
        <v>217</v>
      </c>
      <c r="D342" s="77" t="s">
        <v>37</v>
      </c>
      <c r="E342" s="136">
        <f t="shared" ref="E342:M342" si="141">E103*E$11</f>
        <v>42.232411067193674</v>
      </c>
      <c r="F342" s="56">
        <f t="shared" si="141"/>
        <v>3.9367588932806323</v>
      </c>
      <c r="G342" s="24">
        <f t="shared" si="141"/>
        <v>1.8308300395256916</v>
      </c>
      <c r="H342" s="23">
        <f t="shared" si="141"/>
        <v>42.232411067193674</v>
      </c>
      <c r="I342" s="23">
        <f t="shared" si="141"/>
        <v>3.9367588932806323</v>
      </c>
      <c r="J342" s="24">
        <f t="shared" si="141"/>
        <v>1.8308300395256916</v>
      </c>
      <c r="K342" s="23">
        <f t="shared" si="141"/>
        <v>21.116205533596837</v>
      </c>
      <c r="L342" s="56">
        <f t="shared" si="141"/>
        <v>1.9683794466403162</v>
      </c>
      <c r="M342" s="114">
        <f t="shared" si="141"/>
        <v>0.91541501976284578</v>
      </c>
      <c r="N342" s="117">
        <f t="shared" si="138"/>
        <v>120</v>
      </c>
      <c r="O342" s="112"/>
      <c r="P342" s="113"/>
    </row>
    <row r="343" spans="2:16" ht="25.5" hidden="1" customHeight="1" outlineLevel="1" x14ac:dyDescent="0.2">
      <c r="B343" s="80" t="s">
        <v>212</v>
      </c>
      <c r="C343" s="81" t="s">
        <v>209</v>
      </c>
      <c r="D343" s="77" t="s">
        <v>37</v>
      </c>
      <c r="E343" s="136">
        <f t="shared" ref="E343:M343" si="142">E104*E$11</f>
        <v>105.58102766798419</v>
      </c>
      <c r="F343" s="56">
        <f t="shared" si="142"/>
        <v>9.8418972332015802</v>
      </c>
      <c r="G343" s="24">
        <f t="shared" si="142"/>
        <v>4.5770750988142286</v>
      </c>
      <c r="H343" s="23">
        <f t="shared" si="142"/>
        <v>105.58102766798419</v>
      </c>
      <c r="I343" s="23">
        <f t="shared" si="142"/>
        <v>9.8418972332015802</v>
      </c>
      <c r="J343" s="24">
        <f t="shared" si="142"/>
        <v>4.5770750988142286</v>
      </c>
      <c r="K343" s="23">
        <f t="shared" si="142"/>
        <v>52.790513833992094</v>
      </c>
      <c r="L343" s="56">
        <f t="shared" si="142"/>
        <v>4.9209486166007901</v>
      </c>
      <c r="M343" s="114">
        <f t="shared" si="142"/>
        <v>2.2885375494071143</v>
      </c>
      <c r="N343" s="117">
        <f t="shared" si="138"/>
        <v>300.00000000000006</v>
      </c>
      <c r="O343" s="112"/>
      <c r="P343" s="113"/>
    </row>
    <row r="344" spans="2:16" ht="25.5" hidden="1" customHeight="1" outlineLevel="1" x14ac:dyDescent="0.2">
      <c r="B344" s="80" t="s">
        <v>280</v>
      </c>
      <c r="C344" s="81" t="s">
        <v>281</v>
      </c>
      <c r="D344" s="77" t="s">
        <v>37</v>
      </c>
      <c r="E344" s="136">
        <f t="shared" ref="E344:M344" si="143">E105*E$11</f>
        <v>35.193675889328063</v>
      </c>
      <c r="F344" s="56">
        <f t="shared" si="143"/>
        <v>3.2806324110671934</v>
      </c>
      <c r="G344" s="24">
        <f t="shared" si="143"/>
        <v>1.5256916996047429</v>
      </c>
      <c r="H344" s="23">
        <f t="shared" si="143"/>
        <v>35.193675889328063</v>
      </c>
      <c r="I344" s="23">
        <f t="shared" si="143"/>
        <v>3.2806324110671934</v>
      </c>
      <c r="J344" s="24">
        <f t="shared" si="143"/>
        <v>1.5256916996047429</v>
      </c>
      <c r="K344" s="23">
        <f t="shared" si="143"/>
        <v>17.596837944664031</v>
      </c>
      <c r="L344" s="56">
        <f t="shared" si="143"/>
        <v>1.6403162055335967</v>
      </c>
      <c r="M344" s="114">
        <f t="shared" si="143"/>
        <v>0.76284584980237147</v>
      </c>
      <c r="N344" s="117">
        <f t="shared" ref="N344" si="144">SUM(E344:M344)</f>
        <v>100</v>
      </c>
      <c r="O344" s="112"/>
      <c r="P344" s="113"/>
    </row>
    <row r="345" spans="2:16" ht="25.5" hidden="1" customHeight="1" outlineLevel="1" x14ac:dyDescent="0.2">
      <c r="B345" s="80" t="s">
        <v>116</v>
      </c>
      <c r="C345" s="81" t="s">
        <v>218</v>
      </c>
      <c r="D345" s="77" t="s">
        <v>167</v>
      </c>
      <c r="E345" s="136">
        <f t="shared" ref="E345:M345" si="145">E106*E$11</f>
        <v>12.317786561264823</v>
      </c>
      <c r="F345" s="56">
        <f t="shared" si="145"/>
        <v>1.1482213438735178</v>
      </c>
      <c r="G345" s="24">
        <f t="shared" si="145"/>
        <v>0.53399209486165999</v>
      </c>
      <c r="H345" s="23">
        <f t="shared" si="145"/>
        <v>12.317786561264823</v>
      </c>
      <c r="I345" s="23">
        <f t="shared" si="145"/>
        <v>1.1482213438735178</v>
      </c>
      <c r="J345" s="24">
        <f t="shared" si="145"/>
        <v>0.53399209486165999</v>
      </c>
      <c r="K345" s="23">
        <f t="shared" si="145"/>
        <v>6.1588932806324115</v>
      </c>
      <c r="L345" s="56">
        <f t="shared" si="145"/>
        <v>0.57411067193675891</v>
      </c>
      <c r="M345" s="114">
        <f t="shared" si="145"/>
        <v>0.26699604743083</v>
      </c>
      <c r="N345" s="117">
        <f t="shared" si="138"/>
        <v>35</v>
      </c>
      <c r="O345" s="112"/>
      <c r="P345" s="113"/>
    </row>
    <row r="346" spans="2:16" s="36" customFormat="1" hidden="1" outlineLevel="1" x14ac:dyDescent="0.2">
      <c r="B346" s="155" t="s">
        <v>147</v>
      </c>
      <c r="C346" s="156" t="s">
        <v>216</v>
      </c>
      <c r="D346" s="154"/>
      <c r="E346" s="13"/>
      <c r="F346" s="11"/>
      <c r="G346" s="12"/>
      <c r="H346" s="13"/>
      <c r="I346" s="11"/>
      <c r="J346" s="12"/>
      <c r="K346" s="10"/>
      <c r="L346" s="11"/>
      <c r="M346" s="11"/>
      <c r="N346" s="116"/>
      <c r="O346" s="112"/>
      <c r="P346" s="113"/>
    </row>
    <row r="347" spans="2:16" ht="25.5" hidden="1" customHeight="1" outlineLevel="1" x14ac:dyDescent="0.2">
      <c r="B347" s="80" t="s">
        <v>214</v>
      </c>
      <c r="C347" s="81" t="s">
        <v>206</v>
      </c>
      <c r="D347" s="77" t="s">
        <v>38</v>
      </c>
      <c r="E347" s="136">
        <f t="shared" ref="E347:M347" si="146">E108*E$11</f>
        <v>70.387351778656125</v>
      </c>
      <c r="F347" s="56">
        <f t="shared" si="146"/>
        <v>6.5612648221343868</v>
      </c>
      <c r="G347" s="24">
        <f t="shared" si="146"/>
        <v>3.0513833992094859</v>
      </c>
      <c r="H347" s="23">
        <f t="shared" si="146"/>
        <v>70.387351778656125</v>
      </c>
      <c r="I347" s="23">
        <f t="shared" si="146"/>
        <v>6.5612648221343868</v>
      </c>
      <c r="J347" s="24">
        <f t="shared" si="146"/>
        <v>3.0513833992094859</v>
      </c>
      <c r="K347" s="23">
        <f t="shared" si="146"/>
        <v>35.193675889328063</v>
      </c>
      <c r="L347" s="56">
        <f t="shared" si="146"/>
        <v>3.2806324110671934</v>
      </c>
      <c r="M347" s="114">
        <f t="shared" si="146"/>
        <v>1.5256916996047429</v>
      </c>
      <c r="N347" s="117">
        <f t="shared" ref="N347:N350" si="147">SUM(E347:M347)</f>
        <v>200</v>
      </c>
      <c r="O347" s="112"/>
      <c r="P347" s="113"/>
    </row>
    <row r="348" spans="2:16" ht="25.5" hidden="1" customHeight="1" outlineLevel="1" x14ac:dyDescent="0.2">
      <c r="B348" s="80" t="s">
        <v>215</v>
      </c>
      <c r="C348" s="81" t="s">
        <v>207</v>
      </c>
      <c r="D348" s="77" t="s">
        <v>167</v>
      </c>
      <c r="E348" s="136">
        <f t="shared" ref="E348:M348" si="148">E109*E$11</f>
        <v>7.0387351778656129</v>
      </c>
      <c r="F348" s="56">
        <f t="shared" si="148"/>
        <v>0.65612648221343872</v>
      </c>
      <c r="G348" s="24">
        <f t="shared" si="148"/>
        <v>0.30513833992094858</v>
      </c>
      <c r="H348" s="23">
        <f t="shared" si="148"/>
        <v>7.0387351778656129</v>
      </c>
      <c r="I348" s="23">
        <f t="shared" si="148"/>
        <v>0.65612648221343872</v>
      </c>
      <c r="J348" s="24">
        <f t="shared" si="148"/>
        <v>0.30513833992094858</v>
      </c>
      <c r="K348" s="23">
        <f t="shared" si="148"/>
        <v>3.5193675889328064</v>
      </c>
      <c r="L348" s="56">
        <f t="shared" si="148"/>
        <v>0.32806324110671936</v>
      </c>
      <c r="M348" s="114">
        <f t="shared" si="148"/>
        <v>0.15256916996047429</v>
      </c>
      <c r="N348" s="117">
        <f t="shared" si="147"/>
        <v>20</v>
      </c>
      <c r="O348" s="112"/>
      <c r="P348" s="113"/>
    </row>
    <row r="349" spans="2:16" ht="25.5" hidden="1" customHeight="1" outlineLevel="1" x14ac:dyDescent="0.2">
      <c r="B349" s="80" t="s">
        <v>150</v>
      </c>
      <c r="C349" s="81" t="s">
        <v>205</v>
      </c>
      <c r="D349" s="77" t="s">
        <v>37</v>
      </c>
      <c r="E349" s="136">
        <f t="shared" ref="E349:M349" si="149">E110*E$11</f>
        <v>35.193675889328063</v>
      </c>
      <c r="F349" s="56">
        <f t="shared" si="149"/>
        <v>3.2806324110671934</v>
      </c>
      <c r="G349" s="24">
        <f t="shared" si="149"/>
        <v>1.5256916996047429</v>
      </c>
      <c r="H349" s="23">
        <f t="shared" si="149"/>
        <v>35.193675889328063</v>
      </c>
      <c r="I349" s="23">
        <f t="shared" si="149"/>
        <v>3.2806324110671934</v>
      </c>
      <c r="J349" s="24">
        <f t="shared" si="149"/>
        <v>1.5256916996047429</v>
      </c>
      <c r="K349" s="23">
        <f t="shared" si="149"/>
        <v>17.596837944664031</v>
      </c>
      <c r="L349" s="56">
        <f t="shared" si="149"/>
        <v>1.6403162055335967</v>
      </c>
      <c r="M349" s="114">
        <f t="shared" si="149"/>
        <v>0.76284584980237147</v>
      </c>
      <c r="N349" s="117">
        <f t="shared" si="147"/>
        <v>100</v>
      </c>
      <c r="O349" s="112"/>
      <c r="P349" s="113"/>
    </row>
    <row r="350" spans="2:16" ht="25.5" hidden="1" customHeight="1" outlineLevel="1" x14ac:dyDescent="0.2">
      <c r="B350" s="80" t="s">
        <v>213</v>
      </c>
      <c r="C350" s="81" t="s">
        <v>146</v>
      </c>
      <c r="D350" s="77" t="s">
        <v>37</v>
      </c>
      <c r="E350" s="136">
        <f t="shared" ref="E350:M350" si="150">E111*E$11</f>
        <v>70.387351778656125</v>
      </c>
      <c r="F350" s="56">
        <f t="shared" si="150"/>
        <v>6.5612648221343868</v>
      </c>
      <c r="G350" s="24">
        <f t="shared" si="150"/>
        <v>3.0513833992094859</v>
      </c>
      <c r="H350" s="23">
        <f t="shared" si="150"/>
        <v>70.387351778656125</v>
      </c>
      <c r="I350" s="23">
        <f t="shared" si="150"/>
        <v>6.5612648221343868</v>
      </c>
      <c r="J350" s="24">
        <f t="shared" si="150"/>
        <v>3.0513833992094859</v>
      </c>
      <c r="K350" s="23">
        <f t="shared" si="150"/>
        <v>35.193675889328063</v>
      </c>
      <c r="L350" s="56">
        <f t="shared" si="150"/>
        <v>3.2806324110671934</v>
      </c>
      <c r="M350" s="114">
        <f t="shared" si="150"/>
        <v>1.5256916996047429</v>
      </c>
      <c r="N350" s="117">
        <f t="shared" si="147"/>
        <v>200</v>
      </c>
      <c r="O350" s="112"/>
      <c r="P350" s="113"/>
    </row>
    <row r="351" spans="2:16" hidden="1" outlineLevel="1" x14ac:dyDescent="0.2">
      <c r="B351" s="79" t="s">
        <v>6</v>
      </c>
      <c r="C351" s="71" t="s">
        <v>47</v>
      </c>
      <c r="D351" s="162" t="s">
        <v>38</v>
      </c>
      <c r="E351" s="136">
        <f t="shared" ref="E351:M351" si="151">E112*E$11</f>
        <v>22.875889328063241</v>
      </c>
      <c r="F351" s="130">
        <f t="shared" si="151"/>
        <v>2.1324110671936758</v>
      </c>
      <c r="G351" s="136">
        <f t="shared" si="151"/>
        <v>0.99169960474308294</v>
      </c>
      <c r="H351" s="135">
        <f t="shared" si="151"/>
        <v>22.875889328063241</v>
      </c>
      <c r="I351" s="130">
        <f t="shared" si="151"/>
        <v>2.1324110671936758</v>
      </c>
      <c r="J351" s="137">
        <f t="shared" si="151"/>
        <v>0.99169960474308294</v>
      </c>
      <c r="K351" s="135">
        <f t="shared" si="151"/>
        <v>11.437944664031621</v>
      </c>
      <c r="L351" s="130">
        <f t="shared" si="151"/>
        <v>1.0662055335968379</v>
      </c>
      <c r="M351" s="136">
        <f t="shared" si="151"/>
        <v>0.49584980237154147</v>
      </c>
      <c r="N351" s="117">
        <f>SUM(E351:M351)</f>
        <v>64.999999999999986</v>
      </c>
      <c r="O351" s="112"/>
      <c r="P351" s="113"/>
    </row>
    <row r="352" spans="2:16" hidden="1" outlineLevel="1" x14ac:dyDescent="0.2">
      <c r="B352" s="64"/>
      <c r="C352" s="63" t="s">
        <v>22</v>
      </c>
      <c r="D352" s="163"/>
      <c r="E352" s="9"/>
      <c r="F352" s="7"/>
      <c r="G352" s="8"/>
      <c r="H352" s="9"/>
      <c r="I352" s="7"/>
      <c r="J352" s="8"/>
      <c r="K352" s="6"/>
      <c r="L352" s="7"/>
      <c r="M352" s="7"/>
      <c r="N352" s="116"/>
      <c r="O352" s="112"/>
      <c r="P352" s="113"/>
    </row>
    <row r="353" spans="2:16" hidden="1" outlineLevel="1" x14ac:dyDescent="0.2">
      <c r="B353" s="64"/>
      <c r="C353" s="41" t="s">
        <v>56</v>
      </c>
      <c r="D353" s="163"/>
      <c r="E353" s="9"/>
      <c r="F353" s="7"/>
      <c r="G353" s="8"/>
      <c r="H353" s="9"/>
      <c r="I353" s="7"/>
      <c r="J353" s="8"/>
      <c r="K353" s="6"/>
      <c r="L353" s="7"/>
      <c r="M353" s="7"/>
      <c r="N353" s="116"/>
      <c r="O353" s="112"/>
      <c r="P353" s="113"/>
    </row>
    <row r="354" spans="2:16" hidden="1" outlineLevel="1" x14ac:dyDescent="0.2">
      <c r="B354" s="64"/>
      <c r="C354" s="1" t="s">
        <v>48</v>
      </c>
      <c r="D354" s="163"/>
      <c r="E354" s="9"/>
      <c r="F354" s="7"/>
      <c r="G354" s="8"/>
      <c r="H354" s="9"/>
      <c r="I354" s="7"/>
      <c r="J354" s="8"/>
      <c r="K354" s="6"/>
      <c r="L354" s="7"/>
      <c r="M354" s="7"/>
      <c r="N354" s="116"/>
      <c r="O354" s="112"/>
      <c r="P354" s="113"/>
    </row>
    <row r="355" spans="2:16" ht="25.5" hidden="1" outlineLevel="1" x14ac:dyDescent="0.2">
      <c r="B355" s="64"/>
      <c r="C355" s="1" t="s">
        <v>72</v>
      </c>
      <c r="D355" s="163"/>
      <c r="E355" s="9"/>
      <c r="F355" s="7"/>
      <c r="G355" s="8"/>
      <c r="H355" s="9"/>
      <c r="I355" s="7"/>
      <c r="J355" s="8"/>
      <c r="K355" s="6"/>
      <c r="L355" s="7"/>
      <c r="M355" s="7"/>
      <c r="N355" s="116"/>
      <c r="O355" s="112"/>
      <c r="P355" s="113"/>
    </row>
    <row r="356" spans="2:16" hidden="1" outlineLevel="1" x14ac:dyDescent="0.2">
      <c r="B356" s="64"/>
      <c r="C356" s="65" t="s">
        <v>61</v>
      </c>
      <c r="D356" s="163"/>
      <c r="E356" s="9"/>
      <c r="F356" s="7"/>
      <c r="G356" s="8"/>
      <c r="H356" s="9"/>
      <c r="I356" s="7"/>
      <c r="J356" s="8"/>
      <c r="K356" s="6"/>
      <c r="L356" s="7"/>
      <c r="M356" s="7"/>
      <c r="N356" s="116"/>
      <c r="O356" s="112"/>
      <c r="P356" s="113"/>
    </row>
    <row r="357" spans="2:16" s="36" customFormat="1" hidden="1" outlineLevel="1" x14ac:dyDescent="0.2">
      <c r="B357" s="70" t="s">
        <v>7</v>
      </c>
      <c r="C357" s="71" t="s">
        <v>49</v>
      </c>
      <c r="D357" s="161"/>
      <c r="E357" s="5"/>
      <c r="F357" s="3"/>
      <c r="G357" s="4"/>
      <c r="H357" s="2"/>
      <c r="I357" s="3"/>
      <c r="J357" s="4"/>
      <c r="K357" s="2"/>
      <c r="L357" s="3"/>
      <c r="M357" s="3"/>
      <c r="N357" s="116"/>
      <c r="O357" s="112"/>
      <c r="P357" s="113"/>
    </row>
    <row r="358" spans="2:16" hidden="1" outlineLevel="1" x14ac:dyDescent="0.2">
      <c r="B358" s="64"/>
      <c r="C358" s="63" t="s">
        <v>22</v>
      </c>
      <c r="D358" s="163"/>
      <c r="E358" s="9"/>
      <c r="F358" s="7"/>
      <c r="G358" s="8"/>
      <c r="H358" s="9"/>
      <c r="I358" s="7"/>
      <c r="J358" s="8"/>
      <c r="K358" s="6"/>
      <c r="L358" s="7"/>
      <c r="M358" s="7"/>
      <c r="N358" s="116"/>
      <c r="O358" s="112"/>
      <c r="P358" s="113"/>
    </row>
    <row r="359" spans="2:16" hidden="1" outlineLevel="1" x14ac:dyDescent="0.2">
      <c r="B359" s="64"/>
      <c r="C359" s="41" t="s">
        <v>49</v>
      </c>
      <c r="D359" s="163"/>
      <c r="E359" s="9"/>
      <c r="F359" s="7"/>
      <c r="G359" s="8"/>
      <c r="H359" s="9"/>
      <c r="I359" s="7"/>
      <c r="J359" s="8"/>
      <c r="K359" s="6"/>
      <c r="L359" s="7"/>
      <c r="M359" s="7"/>
      <c r="N359" s="116"/>
      <c r="O359" s="112"/>
      <c r="P359" s="113"/>
    </row>
    <row r="360" spans="2:16" hidden="1" outlineLevel="1" x14ac:dyDescent="0.2">
      <c r="B360" s="64"/>
      <c r="C360" s="41" t="s">
        <v>91</v>
      </c>
      <c r="D360" s="163"/>
      <c r="E360" s="9"/>
      <c r="F360" s="7"/>
      <c r="G360" s="8"/>
      <c r="H360" s="9"/>
      <c r="I360" s="7"/>
      <c r="J360" s="8"/>
      <c r="K360" s="6"/>
      <c r="L360" s="7"/>
      <c r="M360" s="7"/>
      <c r="N360" s="116"/>
      <c r="O360" s="112"/>
      <c r="P360" s="113"/>
    </row>
    <row r="361" spans="2:16" hidden="1" outlineLevel="1" x14ac:dyDescent="0.2">
      <c r="B361" s="64"/>
      <c r="C361" s="65" t="s">
        <v>92</v>
      </c>
      <c r="D361" s="163"/>
      <c r="E361" s="9"/>
      <c r="F361" s="7"/>
      <c r="G361" s="8"/>
      <c r="H361" s="9"/>
      <c r="I361" s="7"/>
      <c r="J361" s="8"/>
      <c r="K361" s="6"/>
      <c r="L361" s="7"/>
      <c r="M361" s="7"/>
      <c r="N361" s="116"/>
      <c r="O361" s="112"/>
      <c r="P361" s="113"/>
    </row>
    <row r="362" spans="2:16" s="36" customFormat="1" ht="14.25" hidden="1" outlineLevel="1" x14ac:dyDescent="0.2">
      <c r="B362" s="155" t="s">
        <v>77</v>
      </c>
      <c r="C362" s="156" t="s">
        <v>278</v>
      </c>
      <c r="D362" s="161"/>
      <c r="E362" s="5"/>
      <c r="F362" s="3"/>
      <c r="G362" s="4"/>
      <c r="H362" s="2"/>
      <c r="I362" s="3"/>
      <c r="J362" s="4"/>
      <c r="K362" s="2"/>
      <c r="L362" s="3"/>
      <c r="M362" s="3"/>
      <c r="N362" s="116"/>
      <c r="O362" s="112"/>
      <c r="P362" s="113"/>
    </row>
    <row r="363" spans="2:16" ht="14.25" hidden="1" outlineLevel="1" x14ac:dyDescent="0.2">
      <c r="B363" s="82" t="s">
        <v>256</v>
      </c>
      <c r="C363" s="74" t="s">
        <v>50</v>
      </c>
      <c r="D363" s="72" t="s">
        <v>224</v>
      </c>
      <c r="E363" s="136">
        <f t="shared" ref="E363:M363" si="152">E124*E$11</f>
        <v>19.356521739130436</v>
      </c>
      <c r="F363" s="130">
        <f t="shared" si="152"/>
        <v>1.8043478260869563</v>
      </c>
      <c r="G363" s="136">
        <f t="shared" si="152"/>
        <v>0.83913043478260863</v>
      </c>
      <c r="H363" s="135">
        <f t="shared" si="152"/>
        <v>19.356521739130436</v>
      </c>
      <c r="I363" s="130">
        <f t="shared" si="152"/>
        <v>1.8043478260869563</v>
      </c>
      <c r="J363" s="137">
        <f t="shared" si="152"/>
        <v>0.83913043478260863</v>
      </c>
      <c r="K363" s="135">
        <f t="shared" si="152"/>
        <v>9.6782608695652179</v>
      </c>
      <c r="L363" s="130">
        <f t="shared" si="152"/>
        <v>0.90217391304347816</v>
      </c>
      <c r="M363" s="136">
        <f t="shared" si="152"/>
        <v>0.41956521739130431</v>
      </c>
      <c r="N363" s="117">
        <f t="shared" ref="N363:N373" si="153">SUM(E363:M363)</f>
        <v>55</v>
      </c>
      <c r="O363" s="112"/>
      <c r="P363" s="113"/>
    </row>
    <row r="364" spans="2:16" ht="14.25" hidden="1" outlineLevel="1" x14ac:dyDescent="0.2">
      <c r="B364" s="82" t="s">
        <v>257</v>
      </c>
      <c r="C364" s="74" t="s">
        <v>107</v>
      </c>
      <c r="D364" s="72" t="s">
        <v>224</v>
      </c>
      <c r="E364" s="136">
        <f t="shared" ref="E364:M364" si="154">E125*E$11</f>
        <v>32.026245059288534</v>
      </c>
      <c r="F364" s="130">
        <f t="shared" si="154"/>
        <v>2.9853754940711461</v>
      </c>
      <c r="G364" s="136">
        <f t="shared" si="154"/>
        <v>1.3883794466403161</v>
      </c>
      <c r="H364" s="135">
        <f t="shared" si="154"/>
        <v>32.026245059288534</v>
      </c>
      <c r="I364" s="130">
        <f t="shared" si="154"/>
        <v>2.9853754940711461</v>
      </c>
      <c r="J364" s="137">
        <f t="shared" si="154"/>
        <v>1.3883794466403161</v>
      </c>
      <c r="K364" s="135">
        <f t="shared" si="154"/>
        <v>16.013122529644267</v>
      </c>
      <c r="L364" s="130">
        <f t="shared" si="154"/>
        <v>1.4926877470355731</v>
      </c>
      <c r="M364" s="136">
        <f t="shared" si="154"/>
        <v>0.69418972332015805</v>
      </c>
      <c r="N364" s="117">
        <f t="shared" si="153"/>
        <v>91</v>
      </c>
      <c r="O364" s="112"/>
      <c r="P364" s="113"/>
    </row>
    <row r="365" spans="2:16" ht="14.25" hidden="1" outlineLevel="1" x14ac:dyDescent="0.2">
      <c r="B365" s="82" t="s">
        <v>258</v>
      </c>
      <c r="C365" s="66" t="s">
        <v>51</v>
      </c>
      <c r="D365" s="72" t="s">
        <v>224</v>
      </c>
      <c r="E365" s="136">
        <f t="shared" ref="E365:M365" si="155">E126*E$11</f>
        <v>5.982924901185771</v>
      </c>
      <c r="F365" s="130">
        <f t="shared" si="155"/>
        <v>0.55770750988142292</v>
      </c>
      <c r="G365" s="136">
        <f t="shared" si="155"/>
        <v>0.25936758893280631</v>
      </c>
      <c r="H365" s="135">
        <f t="shared" si="155"/>
        <v>5.982924901185771</v>
      </c>
      <c r="I365" s="130">
        <f t="shared" si="155"/>
        <v>0.55770750988142292</v>
      </c>
      <c r="J365" s="137">
        <f t="shared" si="155"/>
        <v>0.25936758893280631</v>
      </c>
      <c r="K365" s="135">
        <f t="shared" si="155"/>
        <v>2.9914624505928855</v>
      </c>
      <c r="L365" s="130">
        <f t="shared" si="155"/>
        <v>0.27885375494071146</v>
      </c>
      <c r="M365" s="136">
        <f t="shared" si="155"/>
        <v>0.12968379446640316</v>
      </c>
      <c r="N365" s="117">
        <f t="shared" si="153"/>
        <v>17</v>
      </c>
      <c r="O365" s="112"/>
      <c r="P365" s="113"/>
    </row>
    <row r="366" spans="2:16" ht="14.25" hidden="1" outlineLevel="1" x14ac:dyDescent="0.2">
      <c r="B366" s="82" t="s">
        <v>259</v>
      </c>
      <c r="C366" s="66" t="s">
        <v>52</v>
      </c>
      <c r="D366" s="72" t="s">
        <v>224</v>
      </c>
      <c r="E366" s="136">
        <f t="shared" ref="E366:M366" si="156">E127*E$11</f>
        <v>8.7984189723320156</v>
      </c>
      <c r="F366" s="130">
        <f t="shared" si="156"/>
        <v>0.82015810276679835</v>
      </c>
      <c r="G366" s="136">
        <f t="shared" si="156"/>
        <v>0.38142292490118573</v>
      </c>
      <c r="H366" s="135">
        <f t="shared" si="156"/>
        <v>8.7984189723320156</v>
      </c>
      <c r="I366" s="130">
        <f t="shared" si="156"/>
        <v>0.82015810276679835</v>
      </c>
      <c r="J366" s="137">
        <f t="shared" si="156"/>
        <v>0.38142292490118573</v>
      </c>
      <c r="K366" s="135">
        <f t="shared" si="156"/>
        <v>4.3992094861660078</v>
      </c>
      <c r="L366" s="130">
        <f t="shared" si="156"/>
        <v>0.41007905138339917</v>
      </c>
      <c r="M366" s="136">
        <f t="shared" si="156"/>
        <v>0.19071146245059287</v>
      </c>
      <c r="N366" s="117">
        <f t="shared" si="153"/>
        <v>25</v>
      </c>
      <c r="O366" s="112"/>
      <c r="P366" s="113"/>
    </row>
    <row r="367" spans="2:16" ht="14.25" hidden="1" outlineLevel="1" x14ac:dyDescent="0.2">
      <c r="B367" s="82" t="s">
        <v>260</v>
      </c>
      <c r="C367" s="66" t="s">
        <v>53</v>
      </c>
      <c r="D367" s="72" t="s">
        <v>224</v>
      </c>
      <c r="E367" s="136">
        <f t="shared" ref="E367:M367" si="157">E128*E$11</f>
        <v>10.910039525691699</v>
      </c>
      <c r="F367" s="130">
        <f t="shared" si="157"/>
        <v>1.0169960474308299</v>
      </c>
      <c r="G367" s="136">
        <f t="shared" si="157"/>
        <v>0.47296442687747031</v>
      </c>
      <c r="H367" s="135">
        <f t="shared" si="157"/>
        <v>10.910039525691699</v>
      </c>
      <c r="I367" s="130">
        <f t="shared" si="157"/>
        <v>1.0169960474308299</v>
      </c>
      <c r="J367" s="137">
        <f t="shared" si="157"/>
        <v>0.47296442687747031</v>
      </c>
      <c r="K367" s="135">
        <f t="shared" si="157"/>
        <v>5.4550197628458497</v>
      </c>
      <c r="L367" s="130">
        <f t="shared" si="157"/>
        <v>0.50849802371541497</v>
      </c>
      <c r="M367" s="136">
        <f t="shared" si="157"/>
        <v>0.23648221343873516</v>
      </c>
      <c r="N367" s="117">
        <f t="shared" si="153"/>
        <v>31</v>
      </c>
      <c r="O367" s="112"/>
      <c r="P367" s="113"/>
    </row>
    <row r="368" spans="2:16" ht="14.25" hidden="1" outlineLevel="1" x14ac:dyDescent="0.2">
      <c r="B368" s="82" t="s">
        <v>261</v>
      </c>
      <c r="C368" s="66" t="s">
        <v>54</v>
      </c>
      <c r="D368" s="72" t="s">
        <v>224</v>
      </c>
      <c r="E368" s="136">
        <f t="shared" ref="E368:M368" si="158">E129*E$11</f>
        <v>15.133280632411067</v>
      </c>
      <c r="F368" s="130">
        <f t="shared" si="158"/>
        <v>1.4106719367588931</v>
      </c>
      <c r="G368" s="136">
        <f t="shared" si="158"/>
        <v>0.65604743083003947</v>
      </c>
      <c r="H368" s="135">
        <f t="shared" si="158"/>
        <v>15.133280632411067</v>
      </c>
      <c r="I368" s="130">
        <f t="shared" si="158"/>
        <v>1.4106719367588931</v>
      </c>
      <c r="J368" s="137">
        <f t="shared" si="158"/>
        <v>0.65604743083003947</v>
      </c>
      <c r="K368" s="135">
        <f t="shared" si="158"/>
        <v>7.5666403162055333</v>
      </c>
      <c r="L368" s="130">
        <f t="shared" si="158"/>
        <v>0.70533596837944657</v>
      </c>
      <c r="M368" s="136">
        <f t="shared" si="158"/>
        <v>0.32802371541501973</v>
      </c>
      <c r="N368" s="117">
        <f t="shared" si="153"/>
        <v>43.000000000000007</v>
      </c>
      <c r="O368" s="112"/>
      <c r="P368" s="113"/>
    </row>
    <row r="369" spans="2:16" ht="14.25" hidden="1" outlineLevel="1" x14ac:dyDescent="0.2">
      <c r="B369" s="82" t="s">
        <v>262</v>
      </c>
      <c r="C369" s="67" t="s">
        <v>55</v>
      </c>
      <c r="D369" s="72" t="s">
        <v>224</v>
      </c>
      <c r="E369" s="136">
        <f t="shared" ref="E369:M369" si="159">E130*E$11</f>
        <v>5.2790513833992092</v>
      </c>
      <c r="F369" s="130">
        <f t="shared" si="159"/>
        <v>0.49209486166007904</v>
      </c>
      <c r="G369" s="136">
        <f t="shared" si="159"/>
        <v>0.22885375494071145</v>
      </c>
      <c r="H369" s="135">
        <f t="shared" si="159"/>
        <v>5.2790513833992092</v>
      </c>
      <c r="I369" s="130">
        <f t="shared" si="159"/>
        <v>0.49209486166007904</v>
      </c>
      <c r="J369" s="137">
        <f t="shared" si="159"/>
        <v>0.22885375494071145</v>
      </c>
      <c r="K369" s="135">
        <f t="shared" si="159"/>
        <v>2.6395256916996046</v>
      </c>
      <c r="L369" s="130">
        <f t="shared" si="159"/>
        <v>0.24604743083003952</v>
      </c>
      <c r="M369" s="136">
        <f t="shared" si="159"/>
        <v>0.11442687747035572</v>
      </c>
      <c r="N369" s="117">
        <f t="shared" si="153"/>
        <v>15</v>
      </c>
      <c r="O369" s="112"/>
      <c r="P369" s="113"/>
    </row>
    <row r="370" spans="2:16" ht="14.25" hidden="1" outlineLevel="1" x14ac:dyDescent="0.2">
      <c r="B370" s="82" t="s">
        <v>263</v>
      </c>
      <c r="C370" s="67" t="s">
        <v>136</v>
      </c>
      <c r="D370" s="72" t="s">
        <v>224</v>
      </c>
      <c r="E370" s="136">
        <f t="shared" ref="E370:M370" si="160">E131*E$11</f>
        <v>33.082055335968377</v>
      </c>
      <c r="F370" s="130">
        <f t="shared" si="160"/>
        <v>3.083794466403162</v>
      </c>
      <c r="G370" s="136">
        <f t="shared" si="160"/>
        <v>1.4341501976284583</v>
      </c>
      <c r="H370" s="135">
        <f t="shared" si="160"/>
        <v>33.082055335968377</v>
      </c>
      <c r="I370" s="130">
        <f t="shared" si="160"/>
        <v>3.083794466403162</v>
      </c>
      <c r="J370" s="137">
        <f t="shared" si="160"/>
        <v>1.4341501976284583</v>
      </c>
      <c r="K370" s="135">
        <f t="shared" si="160"/>
        <v>16.541027667984189</v>
      </c>
      <c r="L370" s="130">
        <f t="shared" si="160"/>
        <v>1.541897233201581</v>
      </c>
      <c r="M370" s="136">
        <f t="shared" si="160"/>
        <v>0.71707509881422915</v>
      </c>
      <c r="N370" s="117">
        <f t="shared" si="153"/>
        <v>94</v>
      </c>
      <c r="O370" s="112"/>
      <c r="P370" s="113"/>
    </row>
    <row r="371" spans="2:16" ht="14.25" hidden="1" outlineLevel="1" x14ac:dyDescent="0.2">
      <c r="B371" s="82" t="s">
        <v>264</v>
      </c>
      <c r="C371" s="74" t="s">
        <v>245</v>
      </c>
      <c r="D371" s="72" t="s">
        <v>224</v>
      </c>
      <c r="E371" s="136">
        <f t="shared" ref="E371:M371" si="161">E132*E$11</f>
        <v>14.077470355731226</v>
      </c>
      <c r="F371" s="130">
        <f t="shared" si="161"/>
        <v>1.3122529644268774</v>
      </c>
      <c r="G371" s="136">
        <f t="shared" si="161"/>
        <v>0.61027667984189715</v>
      </c>
      <c r="H371" s="135">
        <f t="shared" si="161"/>
        <v>14.077470355731226</v>
      </c>
      <c r="I371" s="130">
        <f t="shared" si="161"/>
        <v>1.3122529644268774</v>
      </c>
      <c r="J371" s="137">
        <f t="shared" si="161"/>
        <v>0.61027667984189715</v>
      </c>
      <c r="K371" s="135">
        <f t="shared" si="161"/>
        <v>7.0387351778656129</v>
      </c>
      <c r="L371" s="130">
        <f t="shared" si="161"/>
        <v>0.65612648221343872</v>
      </c>
      <c r="M371" s="136">
        <f t="shared" si="161"/>
        <v>0.30513833992094858</v>
      </c>
      <c r="N371" s="117">
        <f t="shared" si="153"/>
        <v>40</v>
      </c>
      <c r="O371" s="112"/>
      <c r="P371" s="113"/>
    </row>
    <row r="372" spans="2:16" ht="14.25" hidden="1" outlineLevel="1" x14ac:dyDescent="0.2">
      <c r="B372" s="82" t="s">
        <v>265</v>
      </c>
      <c r="C372" s="67" t="s">
        <v>246</v>
      </c>
      <c r="D372" s="72" t="s">
        <v>224</v>
      </c>
      <c r="E372" s="136">
        <f t="shared" ref="E372:M372" si="162">E133*E$11</f>
        <v>12.317786561264823</v>
      </c>
      <c r="F372" s="130">
        <f t="shared" si="162"/>
        <v>1.1482213438735178</v>
      </c>
      <c r="G372" s="136">
        <f t="shared" si="162"/>
        <v>0.53399209486165999</v>
      </c>
      <c r="H372" s="135">
        <f t="shared" si="162"/>
        <v>12.317786561264823</v>
      </c>
      <c r="I372" s="130">
        <f t="shared" si="162"/>
        <v>1.1482213438735178</v>
      </c>
      <c r="J372" s="137">
        <f t="shared" si="162"/>
        <v>0.53399209486165999</v>
      </c>
      <c r="K372" s="135">
        <f t="shared" si="162"/>
        <v>6.1588932806324115</v>
      </c>
      <c r="L372" s="130">
        <f t="shared" si="162"/>
        <v>0.57411067193675891</v>
      </c>
      <c r="M372" s="136">
        <f t="shared" si="162"/>
        <v>0.26699604743083</v>
      </c>
      <c r="N372" s="117">
        <f t="shared" si="153"/>
        <v>35</v>
      </c>
      <c r="O372" s="112"/>
      <c r="P372" s="113"/>
    </row>
    <row r="373" spans="2:16" ht="14.25" hidden="1" outlineLevel="1" x14ac:dyDescent="0.2">
      <c r="B373" s="82" t="s">
        <v>266</v>
      </c>
      <c r="C373" s="67" t="s">
        <v>247</v>
      </c>
      <c r="D373" s="72" t="s">
        <v>224</v>
      </c>
      <c r="E373" s="136">
        <f t="shared" ref="E373:M373" si="163">E134*E$11</f>
        <v>14.077470355731226</v>
      </c>
      <c r="F373" s="130">
        <f t="shared" si="163"/>
        <v>1.3122529644268774</v>
      </c>
      <c r="G373" s="136">
        <f t="shared" si="163"/>
        <v>0.61027667984189715</v>
      </c>
      <c r="H373" s="135">
        <f t="shared" si="163"/>
        <v>14.077470355731226</v>
      </c>
      <c r="I373" s="130">
        <f t="shared" si="163"/>
        <v>1.3122529644268774</v>
      </c>
      <c r="J373" s="137">
        <f t="shared" si="163"/>
        <v>0.61027667984189715</v>
      </c>
      <c r="K373" s="135">
        <f t="shared" si="163"/>
        <v>7.0387351778656129</v>
      </c>
      <c r="L373" s="130">
        <f t="shared" si="163"/>
        <v>0.65612648221343872</v>
      </c>
      <c r="M373" s="136">
        <f t="shared" si="163"/>
        <v>0.30513833992094858</v>
      </c>
      <c r="N373" s="117">
        <f t="shared" si="153"/>
        <v>40</v>
      </c>
      <c r="O373" s="112"/>
      <c r="P373" s="113"/>
    </row>
    <row r="374" spans="2:16" s="36" customFormat="1" ht="14.25" hidden="1" outlineLevel="1" x14ac:dyDescent="0.2">
      <c r="B374" s="155" t="s">
        <v>78</v>
      </c>
      <c r="C374" s="156" t="s">
        <v>279</v>
      </c>
      <c r="D374" s="161"/>
      <c r="E374" s="5"/>
      <c r="F374" s="3"/>
      <c r="G374" s="4"/>
      <c r="H374" s="2"/>
      <c r="I374" s="3"/>
      <c r="J374" s="4"/>
      <c r="K374" s="2"/>
      <c r="L374" s="3"/>
      <c r="M374" s="3"/>
      <c r="N374" s="116"/>
      <c r="O374" s="112"/>
      <c r="P374" s="113"/>
    </row>
    <row r="375" spans="2:16" ht="14.25" hidden="1" outlineLevel="1" x14ac:dyDescent="0.2">
      <c r="B375" s="82" t="s">
        <v>267</v>
      </c>
      <c r="C375" s="74" t="s">
        <v>50</v>
      </c>
      <c r="D375" s="72" t="s">
        <v>224</v>
      </c>
      <c r="E375" s="136">
        <f t="shared" ref="E375:M375" si="164">E136*E$11</f>
        <v>15.837154150197629</v>
      </c>
      <c r="F375" s="130">
        <f t="shared" si="164"/>
        <v>1.4762845849802371</v>
      </c>
      <c r="G375" s="136">
        <f t="shared" si="164"/>
        <v>0.68656126482213431</v>
      </c>
      <c r="H375" s="135">
        <f t="shared" si="164"/>
        <v>15.837154150197629</v>
      </c>
      <c r="I375" s="130">
        <f t="shared" si="164"/>
        <v>1.4762845849802371</v>
      </c>
      <c r="J375" s="137">
        <f t="shared" si="164"/>
        <v>0.68656126482213431</v>
      </c>
      <c r="K375" s="135">
        <f t="shared" si="164"/>
        <v>7.9185770750988143</v>
      </c>
      <c r="L375" s="130">
        <f t="shared" si="164"/>
        <v>0.73814229249011853</v>
      </c>
      <c r="M375" s="136">
        <f t="shared" si="164"/>
        <v>0.34328063241106715</v>
      </c>
      <c r="N375" s="117">
        <f t="shared" ref="N375:N385" si="165">SUM(E375:M375)</f>
        <v>44.999999999999993</v>
      </c>
      <c r="O375" s="112"/>
      <c r="P375" s="113"/>
    </row>
    <row r="376" spans="2:16" ht="14.25" hidden="1" outlineLevel="1" x14ac:dyDescent="0.2">
      <c r="B376" s="82" t="s">
        <v>268</v>
      </c>
      <c r="C376" s="74" t="s">
        <v>107</v>
      </c>
      <c r="D376" s="72" t="s">
        <v>224</v>
      </c>
      <c r="E376" s="136">
        <f t="shared" ref="E376:M376" si="166">E137*E$11</f>
        <v>32.026245059288534</v>
      </c>
      <c r="F376" s="130">
        <f t="shared" si="166"/>
        <v>2.9853754940711461</v>
      </c>
      <c r="G376" s="136">
        <f t="shared" si="166"/>
        <v>1.3883794466403161</v>
      </c>
      <c r="H376" s="135">
        <f t="shared" si="166"/>
        <v>32.026245059288534</v>
      </c>
      <c r="I376" s="130">
        <f t="shared" si="166"/>
        <v>2.9853754940711461</v>
      </c>
      <c r="J376" s="137">
        <f t="shared" si="166"/>
        <v>1.3883794466403161</v>
      </c>
      <c r="K376" s="135">
        <f t="shared" si="166"/>
        <v>16.013122529644267</v>
      </c>
      <c r="L376" s="130">
        <f t="shared" si="166"/>
        <v>1.4926877470355731</v>
      </c>
      <c r="M376" s="136">
        <f t="shared" si="166"/>
        <v>0.69418972332015805</v>
      </c>
      <c r="N376" s="117">
        <f t="shared" si="165"/>
        <v>91</v>
      </c>
      <c r="O376" s="112"/>
      <c r="P376" s="113"/>
    </row>
    <row r="377" spans="2:16" ht="14.25" hidden="1" outlineLevel="1" x14ac:dyDescent="0.2">
      <c r="B377" s="82" t="s">
        <v>269</v>
      </c>
      <c r="C377" s="66" t="s">
        <v>51</v>
      </c>
      <c r="D377" s="72" t="s">
        <v>224</v>
      </c>
      <c r="E377" s="136">
        <f t="shared" ref="E377:M377" si="167">E138*E$11</f>
        <v>5.982924901185771</v>
      </c>
      <c r="F377" s="130">
        <f t="shared" si="167"/>
        <v>0.55770750988142292</v>
      </c>
      <c r="G377" s="136">
        <f t="shared" si="167"/>
        <v>0.25936758893280631</v>
      </c>
      <c r="H377" s="135">
        <f t="shared" si="167"/>
        <v>5.982924901185771</v>
      </c>
      <c r="I377" s="130">
        <f t="shared" si="167"/>
        <v>0.55770750988142292</v>
      </c>
      <c r="J377" s="137">
        <f t="shared" si="167"/>
        <v>0.25936758893280631</v>
      </c>
      <c r="K377" s="135">
        <f t="shared" si="167"/>
        <v>2.9914624505928855</v>
      </c>
      <c r="L377" s="130">
        <f t="shared" si="167"/>
        <v>0.27885375494071146</v>
      </c>
      <c r="M377" s="136">
        <f t="shared" si="167"/>
        <v>0.12968379446640316</v>
      </c>
      <c r="N377" s="117">
        <f t="shared" si="165"/>
        <v>17</v>
      </c>
      <c r="O377" s="112"/>
      <c r="P377" s="113"/>
    </row>
    <row r="378" spans="2:16" ht="14.25" hidden="1" outlineLevel="1" x14ac:dyDescent="0.2">
      <c r="B378" s="82" t="s">
        <v>270</v>
      </c>
      <c r="C378" s="66" t="s">
        <v>52</v>
      </c>
      <c r="D378" s="72" t="s">
        <v>224</v>
      </c>
      <c r="E378" s="136">
        <f t="shared" ref="E378:M378" si="168">E139*E$11</f>
        <v>8.7984189723320156</v>
      </c>
      <c r="F378" s="130">
        <f t="shared" si="168"/>
        <v>0.82015810276679835</v>
      </c>
      <c r="G378" s="136">
        <f t="shared" si="168"/>
        <v>0.38142292490118573</v>
      </c>
      <c r="H378" s="135">
        <f t="shared" si="168"/>
        <v>8.7984189723320156</v>
      </c>
      <c r="I378" s="130">
        <f t="shared" si="168"/>
        <v>0.82015810276679835</v>
      </c>
      <c r="J378" s="137">
        <f t="shared" si="168"/>
        <v>0.38142292490118573</v>
      </c>
      <c r="K378" s="135">
        <f t="shared" si="168"/>
        <v>4.3992094861660078</v>
      </c>
      <c r="L378" s="130">
        <f t="shared" si="168"/>
        <v>0.41007905138339917</v>
      </c>
      <c r="M378" s="136">
        <f t="shared" si="168"/>
        <v>0.19071146245059287</v>
      </c>
      <c r="N378" s="117">
        <f t="shared" si="165"/>
        <v>25</v>
      </c>
      <c r="O378" s="112"/>
      <c r="P378" s="113"/>
    </row>
    <row r="379" spans="2:16" ht="14.25" hidden="1" outlineLevel="1" x14ac:dyDescent="0.2">
      <c r="B379" s="82" t="s">
        <v>271</v>
      </c>
      <c r="C379" s="66" t="s">
        <v>53</v>
      </c>
      <c r="D379" s="72" t="s">
        <v>224</v>
      </c>
      <c r="E379" s="136">
        <f t="shared" ref="E379:M379" si="169">E140*E$11</f>
        <v>12.317786561264823</v>
      </c>
      <c r="F379" s="130">
        <f t="shared" si="169"/>
        <v>1.1482213438735178</v>
      </c>
      <c r="G379" s="136">
        <f t="shared" si="169"/>
        <v>0.53399209486165999</v>
      </c>
      <c r="H379" s="135">
        <f t="shared" si="169"/>
        <v>12.317786561264823</v>
      </c>
      <c r="I379" s="130">
        <f t="shared" si="169"/>
        <v>1.1482213438735178</v>
      </c>
      <c r="J379" s="137">
        <f t="shared" si="169"/>
        <v>0.53399209486165999</v>
      </c>
      <c r="K379" s="135">
        <f t="shared" si="169"/>
        <v>6.1588932806324115</v>
      </c>
      <c r="L379" s="130">
        <f t="shared" si="169"/>
        <v>0.57411067193675891</v>
      </c>
      <c r="M379" s="136">
        <f t="shared" si="169"/>
        <v>0.26699604743083</v>
      </c>
      <c r="N379" s="117">
        <f t="shared" si="165"/>
        <v>35</v>
      </c>
      <c r="O379" s="112"/>
      <c r="P379" s="113"/>
    </row>
    <row r="380" spans="2:16" ht="14.25" hidden="1" outlineLevel="1" x14ac:dyDescent="0.2">
      <c r="B380" s="82" t="s">
        <v>272</v>
      </c>
      <c r="C380" s="66" t="s">
        <v>54</v>
      </c>
      <c r="D380" s="72" t="s">
        <v>224</v>
      </c>
      <c r="E380" s="136">
        <f t="shared" ref="E380:M380" si="170">E141*E$11</f>
        <v>12.669723320158102</v>
      </c>
      <c r="F380" s="130">
        <f t="shared" si="170"/>
        <v>1.1810276679841896</v>
      </c>
      <c r="G380" s="136">
        <f t="shared" si="170"/>
        <v>0.54924901185770747</v>
      </c>
      <c r="H380" s="135">
        <f t="shared" si="170"/>
        <v>12.669723320158102</v>
      </c>
      <c r="I380" s="130">
        <f t="shared" si="170"/>
        <v>1.1810276679841896</v>
      </c>
      <c r="J380" s="137">
        <f t="shared" si="170"/>
        <v>0.54924901185770747</v>
      </c>
      <c r="K380" s="135">
        <f t="shared" si="170"/>
        <v>6.334861660079051</v>
      </c>
      <c r="L380" s="130">
        <f t="shared" si="170"/>
        <v>0.59051383399209478</v>
      </c>
      <c r="M380" s="136">
        <f t="shared" si="170"/>
        <v>0.27462450592885373</v>
      </c>
      <c r="N380" s="117">
        <f t="shared" si="165"/>
        <v>36</v>
      </c>
      <c r="O380" s="112"/>
      <c r="P380" s="113"/>
    </row>
    <row r="381" spans="2:16" ht="14.25" hidden="1" outlineLevel="1" x14ac:dyDescent="0.2">
      <c r="B381" s="82" t="s">
        <v>273</v>
      </c>
      <c r="C381" s="67" t="s">
        <v>55</v>
      </c>
      <c r="D381" s="72" t="s">
        <v>224</v>
      </c>
      <c r="E381" s="136">
        <f t="shared" ref="E381:M381" si="171">E142*E$11</f>
        <v>4.2232411067193674</v>
      </c>
      <c r="F381" s="130">
        <f t="shared" si="171"/>
        <v>0.39367588932806319</v>
      </c>
      <c r="G381" s="136">
        <f t="shared" si="171"/>
        <v>0.18308300395256916</v>
      </c>
      <c r="H381" s="135">
        <f t="shared" si="171"/>
        <v>4.2232411067193674</v>
      </c>
      <c r="I381" s="130">
        <f t="shared" si="171"/>
        <v>0.39367588932806319</v>
      </c>
      <c r="J381" s="137">
        <f t="shared" si="171"/>
        <v>0.18308300395256916</v>
      </c>
      <c r="K381" s="135">
        <f t="shared" si="171"/>
        <v>2.1116205533596837</v>
      </c>
      <c r="L381" s="130">
        <f t="shared" si="171"/>
        <v>0.19683794466403159</v>
      </c>
      <c r="M381" s="136">
        <f t="shared" si="171"/>
        <v>9.1541501976284578E-2</v>
      </c>
      <c r="N381" s="117">
        <f t="shared" si="165"/>
        <v>12</v>
      </c>
      <c r="O381" s="112"/>
      <c r="P381" s="113"/>
    </row>
    <row r="382" spans="2:16" ht="14.25" hidden="1" outlineLevel="1" x14ac:dyDescent="0.2">
      <c r="B382" s="82" t="s">
        <v>274</v>
      </c>
      <c r="C382" s="67" t="s">
        <v>136</v>
      </c>
      <c r="D382" s="72" t="s">
        <v>224</v>
      </c>
      <c r="E382" s="136">
        <f t="shared" ref="E382:M382" si="172">E143*E$11</f>
        <v>27.099130434782609</v>
      </c>
      <c r="F382" s="130">
        <f t="shared" si="172"/>
        <v>2.526086956521739</v>
      </c>
      <c r="G382" s="136">
        <f t="shared" si="172"/>
        <v>1.1747826086956521</v>
      </c>
      <c r="H382" s="135">
        <f t="shared" si="172"/>
        <v>27.099130434782609</v>
      </c>
      <c r="I382" s="130">
        <f t="shared" si="172"/>
        <v>2.526086956521739</v>
      </c>
      <c r="J382" s="137">
        <f t="shared" si="172"/>
        <v>1.1747826086956521</v>
      </c>
      <c r="K382" s="135">
        <f t="shared" si="172"/>
        <v>13.549565217391304</v>
      </c>
      <c r="L382" s="130">
        <f t="shared" si="172"/>
        <v>1.2630434782608695</v>
      </c>
      <c r="M382" s="136">
        <f t="shared" si="172"/>
        <v>0.58739130434782605</v>
      </c>
      <c r="N382" s="117">
        <f t="shared" si="165"/>
        <v>77</v>
      </c>
      <c r="O382" s="112"/>
      <c r="P382" s="113"/>
    </row>
    <row r="383" spans="2:16" ht="14.25" hidden="1" outlineLevel="1" x14ac:dyDescent="0.2">
      <c r="B383" s="82" t="s">
        <v>275</v>
      </c>
      <c r="C383" s="74" t="s">
        <v>245</v>
      </c>
      <c r="D383" s="72" t="s">
        <v>224</v>
      </c>
      <c r="E383" s="136">
        <f t="shared" ref="E383:M383" si="173">E144*E$11</f>
        <v>12.317786561264823</v>
      </c>
      <c r="F383" s="130">
        <f t="shared" si="173"/>
        <v>1.1482213438735178</v>
      </c>
      <c r="G383" s="136">
        <f t="shared" si="173"/>
        <v>0.53399209486165999</v>
      </c>
      <c r="H383" s="135">
        <f t="shared" si="173"/>
        <v>12.317786561264823</v>
      </c>
      <c r="I383" s="130">
        <f t="shared" si="173"/>
        <v>1.1482213438735178</v>
      </c>
      <c r="J383" s="137">
        <f t="shared" si="173"/>
        <v>0.53399209486165999</v>
      </c>
      <c r="K383" s="135">
        <f t="shared" si="173"/>
        <v>6.1588932806324115</v>
      </c>
      <c r="L383" s="130">
        <f t="shared" si="173"/>
        <v>0.57411067193675891</v>
      </c>
      <c r="M383" s="136">
        <f t="shared" si="173"/>
        <v>0.26699604743083</v>
      </c>
      <c r="N383" s="117">
        <f t="shared" si="165"/>
        <v>35</v>
      </c>
      <c r="O383" s="112"/>
      <c r="P383" s="113"/>
    </row>
    <row r="384" spans="2:16" ht="14.25" hidden="1" outlineLevel="1" x14ac:dyDescent="0.2">
      <c r="B384" s="82" t="s">
        <v>276</v>
      </c>
      <c r="C384" s="67" t="s">
        <v>246</v>
      </c>
      <c r="D384" s="72" t="s">
        <v>224</v>
      </c>
      <c r="E384" s="136">
        <f t="shared" ref="E384:M384" si="174">E145*E$11</f>
        <v>12.317786561264823</v>
      </c>
      <c r="F384" s="130">
        <f t="shared" si="174"/>
        <v>1.1482213438735178</v>
      </c>
      <c r="G384" s="136">
        <f t="shared" si="174"/>
        <v>0.53399209486165999</v>
      </c>
      <c r="H384" s="135">
        <f t="shared" si="174"/>
        <v>12.317786561264823</v>
      </c>
      <c r="I384" s="130">
        <f t="shared" si="174"/>
        <v>1.1482213438735178</v>
      </c>
      <c r="J384" s="137">
        <f t="shared" si="174"/>
        <v>0.53399209486165999</v>
      </c>
      <c r="K384" s="135">
        <f t="shared" si="174"/>
        <v>6.1588932806324115</v>
      </c>
      <c r="L384" s="130">
        <f t="shared" si="174"/>
        <v>0.57411067193675891</v>
      </c>
      <c r="M384" s="136">
        <f t="shared" si="174"/>
        <v>0.26699604743083</v>
      </c>
      <c r="N384" s="117">
        <f t="shared" si="165"/>
        <v>35</v>
      </c>
      <c r="O384" s="112"/>
      <c r="P384" s="113"/>
    </row>
    <row r="385" spans="2:16" ht="14.25" hidden="1" outlineLevel="1" x14ac:dyDescent="0.2">
      <c r="B385" s="82" t="s">
        <v>277</v>
      </c>
      <c r="C385" s="67" t="s">
        <v>247</v>
      </c>
      <c r="D385" s="72" t="s">
        <v>224</v>
      </c>
      <c r="E385" s="136">
        <f t="shared" ref="E385:M385" si="175">E146*E$11</f>
        <v>12.317786561264823</v>
      </c>
      <c r="F385" s="130">
        <f t="shared" si="175"/>
        <v>1.1482213438735178</v>
      </c>
      <c r="G385" s="136">
        <f t="shared" si="175"/>
        <v>0.53399209486165999</v>
      </c>
      <c r="H385" s="135">
        <f t="shared" si="175"/>
        <v>12.317786561264823</v>
      </c>
      <c r="I385" s="130">
        <f t="shared" si="175"/>
        <v>1.1482213438735178</v>
      </c>
      <c r="J385" s="137">
        <f t="shared" si="175"/>
        <v>0.53399209486165999</v>
      </c>
      <c r="K385" s="135">
        <f t="shared" si="175"/>
        <v>6.1588932806324115</v>
      </c>
      <c r="L385" s="130">
        <f t="shared" si="175"/>
        <v>0.57411067193675891</v>
      </c>
      <c r="M385" s="136">
        <f t="shared" si="175"/>
        <v>0.26699604743083</v>
      </c>
      <c r="N385" s="117">
        <f t="shared" si="165"/>
        <v>35</v>
      </c>
      <c r="O385" s="112"/>
      <c r="P385" s="113"/>
    </row>
    <row r="386" spans="2:16" s="36" customFormat="1" ht="27" hidden="1" customHeight="1" outlineLevel="1" x14ac:dyDescent="0.2">
      <c r="B386" s="37" t="s">
        <v>12</v>
      </c>
      <c r="C386" s="38" t="s">
        <v>73</v>
      </c>
      <c r="D386" s="163"/>
      <c r="E386" s="9"/>
      <c r="F386" s="7"/>
      <c r="G386" s="8"/>
      <c r="H386" s="9"/>
      <c r="I386" s="7"/>
      <c r="J386" s="8"/>
      <c r="K386" s="6"/>
      <c r="L386" s="7"/>
      <c r="M386" s="7"/>
      <c r="N386" s="116"/>
      <c r="O386" s="112"/>
      <c r="P386" s="113"/>
    </row>
    <row r="387" spans="2:16" hidden="1" outlineLevel="1" x14ac:dyDescent="0.2">
      <c r="B387" s="64"/>
      <c r="C387" s="63" t="s">
        <v>22</v>
      </c>
      <c r="D387" s="163"/>
      <c r="E387" s="9"/>
      <c r="F387" s="7"/>
      <c r="G387" s="8"/>
      <c r="H387" s="9"/>
      <c r="I387" s="7"/>
      <c r="J387" s="8"/>
      <c r="K387" s="6"/>
      <c r="L387" s="7"/>
      <c r="M387" s="7"/>
      <c r="N387" s="116"/>
      <c r="O387" s="112"/>
      <c r="P387" s="113"/>
    </row>
    <row r="388" spans="2:16" hidden="1" outlineLevel="1" x14ac:dyDescent="0.2">
      <c r="B388" s="64"/>
      <c r="C388" s="41" t="s">
        <v>67</v>
      </c>
      <c r="D388" s="163"/>
      <c r="E388" s="9"/>
      <c r="F388" s="7"/>
      <c r="G388" s="8"/>
      <c r="H388" s="9"/>
      <c r="I388" s="7"/>
      <c r="J388" s="8"/>
      <c r="K388" s="6"/>
      <c r="L388" s="7"/>
      <c r="M388" s="7"/>
      <c r="N388" s="116"/>
      <c r="O388" s="112"/>
      <c r="P388" s="113"/>
    </row>
    <row r="389" spans="2:16" hidden="1" outlineLevel="1" x14ac:dyDescent="0.2">
      <c r="B389" s="64"/>
      <c r="C389" s="1" t="s">
        <v>85</v>
      </c>
      <c r="D389" s="163"/>
      <c r="E389" s="9"/>
      <c r="F389" s="7"/>
      <c r="G389" s="8"/>
      <c r="H389" s="9"/>
      <c r="I389" s="7"/>
      <c r="J389" s="8"/>
      <c r="K389" s="6"/>
      <c r="L389" s="7"/>
      <c r="M389" s="7"/>
      <c r="N389" s="116"/>
      <c r="O389" s="112"/>
      <c r="P389" s="113"/>
    </row>
    <row r="390" spans="2:16" ht="14.25" hidden="1" customHeight="1" outlineLevel="1" x14ac:dyDescent="0.2">
      <c r="B390" s="64"/>
      <c r="C390" s="1" t="s">
        <v>86</v>
      </c>
      <c r="D390" s="163"/>
      <c r="E390" s="9"/>
      <c r="F390" s="7"/>
      <c r="G390" s="8"/>
      <c r="H390" s="9"/>
      <c r="I390" s="7"/>
      <c r="J390" s="8"/>
      <c r="K390" s="6"/>
      <c r="L390" s="7"/>
      <c r="M390" s="7"/>
      <c r="N390" s="116"/>
      <c r="O390" s="112"/>
      <c r="P390" s="113"/>
    </row>
    <row r="391" spans="2:16" hidden="1" outlineLevel="1" x14ac:dyDescent="0.2">
      <c r="B391" s="64"/>
      <c r="C391" s="1" t="s">
        <v>71</v>
      </c>
      <c r="D391" s="163"/>
      <c r="E391" s="9"/>
      <c r="F391" s="7"/>
      <c r="G391" s="8"/>
      <c r="H391" s="9"/>
      <c r="I391" s="7"/>
      <c r="J391" s="8"/>
      <c r="K391" s="6"/>
      <c r="L391" s="7"/>
      <c r="M391" s="7"/>
      <c r="N391" s="116"/>
      <c r="O391" s="112"/>
      <c r="P391" s="113"/>
    </row>
    <row r="392" spans="2:16" hidden="1" outlineLevel="1" x14ac:dyDescent="0.2">
      <c r="B392" s="64"/>
      <c r="C392" s="1" t="s">
        <v>137</v>
      </c>
      <c r="D392" s="163"/>
      <c r="E392" s="9"/>
      <c r="F392" s="7"/>
      <c r="G392" s="8"/>
      <c r="H392" s="9"/>
      <c r="I392" s="7"/>
      <c r="J392" s="8"/>
      <c r="K392" s="6"/>
      <c r="L392" s="7"/>
      <c r="M392" s="7"/>
      <c r="N392" s="116"/>
      <c r="O392" s="112"/>
      <c r="P392" s="113"/>
    </row>
    <row r="393" spans="2:16" hidden="1" outlineLevel="1" x14ac:dyDescent="0.2">
      <c r="B393" s="64"/>
      <c r="C393" s="65" t="s">
        <v>68</v>
      </c>
      <c r="D393" s="163"/>
      <c r="E393" s="9"/>
      <c r="F393" s="7"/>
      <c r="G393" s="8"/>
      <c r="H393" s="9"/>
      <c r="I393" s="7"/>
      <c r="J393" s="8"/>
      <c r="K393" s="6"/>
      <c r="L393" s="7"/>
      <c r="M393" s="7"/>
      <c r="N393" s="116"/>
      <c r="O393" s="112"/>
      <c r="P393" s="113"/>
    </row>
    <row r="394" spans="2:16" ht="15" hidden="1" customHeight="1" outlineLevel="1" x14ac:dyDescent="0.2">
      <c r="B394" s="68" t="s">
        <v>93</v>
      </c>
      <c r="C394" s="69" t="s">
        <v>62</v>
      </c>
      <c r="D394" s="164" t="s">
        <v>37</v>
      </c>
      <c r="E394" s="136">
        <f t="shared" ref="E394:M394" si="176">E155*E$11</f>
        <v>22.875889328063241</v>
      </c>
      <c r="F394" s="130">
        <f t="shared" si="176"/>
        <v>2.1324110671936758</v>
      </c>
      <c r="G394" s="136">
        <f t="shared" si="176"/>
        <v>0.99169960474308294</v>
      </c>
      <c r="H394" s="135">
        <f t="shared" si="176"/>
        <v>22.875889328063241</v>
      </c>
      <c r="I394" s="130">
        <f t="shared" si="176"/>
        <v>2.1324110671936758</v>
      </c>
      <c r="J394" s="137">
        <f t="shared" si="176"/>
        <v>0.99169960474308294</v>
      </c>
      <c r="K394" s="135">
        <f t="shared" si="176"/>
        <v>11.437944664031621</v>
      </c>
      <c r="L394" s="130">
        <f t="shared" si="176"/>
        <v>1.0662055335968379</v>
      </c>
      <c r="M394" s="131">
        <f t="shared" si="176"/>
        <v>0.49584980237154147</v>
      </c>
      <c r="N394" s="117">
        <f>SUM(E394:M394)</f>
        <v>64.999999999999986</v>
      </c>
      <c r="O394" s="112"/>
      <c r="P394" s="113"/>
    </row>
    <row r="395" spans="2:16" hidden="1" outlineLevel="1" x14ac:dyDescent="0.2">
      <c r="B395" s="68" t="s">
        <v>94</v>
      </c>
      <c r="C395" s="69" t="s">
        <v>63</v>
      </c>
      <c r="D395" s="164" t="s">
        <v>37</v>
      </c>
      <c r="E395" s="136">
        <f t="shared" ref="E395:M395" si="177">E156*E$11</f>
        <v>38.713043478260872</v>
      </c>
      <c r="F395" s="130">
        <f t="shared" si="177"/>
        <v>3.6086956521739126</v>
      </c>
      <c r="G395" s="136">
        <f t="shared" si="177"/>
        <v>1.6782608695652173</v>
      </c>
      <c r="H395" s="135">
        <f t="shared" si="177"/>
        <v>38.713043478260872</v>
      </c>
      <c r="I395" s="130">
        <f t="shared" si="177"/>
        <v>3.6086956521739126</v>
      </c>
      <c r="J395" s="137">
        <f t="shared" si="177"/>
        <v>1.6782608695652173</v>
      </c>
      <c r="K395" s="135">
        <f t="shared" si="177"/>
        <v>19.356521739130436</v>
      </c>
      <c r="L395" s="130">
        <f t="shared" si="177"/>
        <v>1.8043478260869563</v>
      </c>
      <c r="M395" s="131">
        <f t="shared" si="177"/>
        <v>0.83913043478260863</v>
      </c>
      <c r="N395" s="117">
        <f>SUM(E395:M395)</f>
        <v>110</v>
      </c>
      <c r="O395" s="112"/>
      <c r="P395" s="113"/>
    </row>
    <row r="396" spans="2:16" hidden="1" outlineLevel="1" x14ac:dyDescent="0.2">
      <c r="B396" s="68" t="s">
        <v>95</v>
      </c>
      <c r="C396" s="69" t="s">
        <v>64</v>
      </c>
      <c r="D396" s="164" t="s">
        <v>37</v>
      </c>
      <c r="E396" s="136">
        <f t="shared" ref="E396:M396" si="178">E157*E$11</f>
        <v>70.387351778656125</v>
      </c>
      <c r="F396" s="130">
        <f t="shared" si="178"/>
        <v>6.5612648221343868</v>
      </c>
      <c r="G396" s="136">
        <f t="shared" si="178"/>
        <v>3.0513833992094859</v>
      </c>
      <c r="H396" s="135">
        <f t="shared" si="178"/>
        <v>70.387351778656125</v>
      </c>
      <c r="I396" s="130">
        <f t="shared" si="178"/>
        <v>6.5612648221343868</v>
      </c>
      <c r="J396" s="137">
        <f t="shared" si="178"/>
        <v>3.0513833992094859</v>
      </c>
      <c r="K396" s="135">
        <f t="shared" si="178"/>
        <v>35.193675889328063</v>
      </c>
      <c r="L396" s="130">
        <f t="shared" si="178"/>
        <v>3.2806324110671934</v>
      </c>
      <c r="M396" s="131">
        <f t="shared" si="178"/>
        <v>1.5256916996047429</v>
      </c>
      <c r="N396" s="117">
        <f>SUM(E396:M396)</f>
        <v>200</v>
      </c>
      <c r="O396" s="112"/>
      <c r="P396" s="113"/>
    </row>
    <row r="397" spans="2:16" s="36" customFormat="1" ht="25.5" hidden="1" outlineLevel="1" x14ac:dyDescent="0.2">
      <c r="B397" s="37" t="s">
        <v>13</v>
      </c>
      <c r="C397" s="43" t="s">
        <v>96</v>
      </c>
      <c r="D397" s="164"/>
      <c r="E397" s="13"/>
      <c r="F397" s="11"/>
      <c r="G397" s="12"/>
      <c r="H397" s="13"/>
      <c r="I397" s="11"/>
      <c r="J397" s="12"/>
      <c r="K397" s="10"/>
      <c r="L397" s="11"/>
      <c r="M397" s="11"/>
      <c r="N397" s="116"/>
      <c r="O397" s="112"/>
      <c r="P397" s="113"/>
    </row>
    <row r="398" spans="2:16" ht="25.5" hidden="1" outlineLevel="1" x14ac:dyDescent="0.2">
      <c r="B398" s="68" t="s">
        <v>117</v>
      </c>
      <c r="C398" s="69" t="s">
        <v>285</v>
      </c>
      <c r="D398" s="164" t="s">
        <v>37</v>
      </c>
      <c r="E398" s="136">
        <f t="shared" ref="E398:M398" si="179">E159*E$11</f>
        <v>87.984189723320156</v>
      </c>
      <c r="F398" s="56">
        <f t="shared" si="179"/>
        <v>8.2015810276679844</v>
      </c>
      <c r="G398" s="24">
        <f t="shared" si="179"/>
        <v>3.8142292490118574</v>
      </c>
      <c r="H398" s="23">
        <f t="shared" si="179"/>
        <v>87.984189723320156</v>
      </c>
      <c r="I398" s="23">
        <f t="shared" si="179"/>
        <v>8.2015810276679844</v>
      </c>
      <c r="J398" s="24">
        <f t="shared" si="179"/>
        <v>3.8142292490118574</v>
      </c>
      <c r="K398" s="23">
        <f t="shared" si="179"/>
        <v>43.992094861660078</v>
      </c>
      <c r="L398" s="56">
        <f t="shared" si="179"/>
        <v>4.1007905138339922</v>
      </c>
      <c r="M398" s="114">
        <f t="shared" si="179"/>
        <v>1.9071146245059287</v>
      </c>
      <c r="N398" s="117">
        <f t="shared" ref="N398:N405" si="180">SUM(E398:M398)</f>
        <v>250</v>
      </c>
      <c r="O398" s="112"/>
      <c r="P398" s="113"/>
    </row>
    <row r="399" spans="2:16" ht="25.5" hidden="1" outlineLevel="1" x14ac:dyDescent="0.2">
      <c r="B399" s="68" t="s">
        <v>118</v>
      </c>
      <c r="C399" s="69" t="s">
        <v>286</v>
      </c>
      <c r="D399" s="164" t="s">
        <v>37</v>
      </c>
      <c r="E399" s="136">
        <f t="shared" ref="E399:M399" si="181">E160*E$11</f>
        <v>316.74308300395256</v>
      </c>
      <c r="F399" s="56">
        <f t="shared" si="181"/>
        <v>29.525691699604742</v>
      </c>
      <c r="G399" s="24">
        <f t="shared" si="181"/>
        <v>13.731225296442686</v>
      </c>
      <c r="H399" s="23">
        <f t="shared" si="181"/>
        <v>316.74308300395256</v>
      </c>
      <c r="I399" s="23">
        <f t="shared" si="181"/>
        <v>29.525691699604742</v>
      </c>
      <c r="J399" s="24">
        <f t="shared" si="181"/>
        <v>13.731225296442686</v>
      </c>
      <c r="K399" s="23">
        <f t="shared" si="181"/>
        <v>158.37154150197628</v>
      </c>
      <c r="L399" s="56">
        <f t="shared" si="181"/>
        <v>14.762845849802371</v>
      </c>
      <c r="M399" s="114">
        <f t="shared" si="181"/>
        <v>6.8656126482213429</v>
      </c>
      <c r="N399" s="117">
        <f t="shared" ref="N399" si="182">SUM(E399:M399)</f>
        <v>899.99999999999989</v>
      </c>
      <c r="O399" s="112"/>
      <c r="P399" s="113"/>
    </row>
    <row r="400" spans="2:16" ht="38.25" hidden="1" outlineLevel="1" x14ac:dyDescent="0.2">
      <c r="B400" s="68" t="s">
        <v>119</v>
      </c>
      <c r="C400" s="69" t="s">
        <v>102</v>
      </c>
      <c r="D400" s="164" t="s">
        <v>37</v>
      </c>
      <c r="E400" s="136">
        <f t="shared" ref="E400:M400" si="183">E161*E$11</f>
        <v>174.2086956521739</v>
      </c>
      <c r="F400" s="56">
        <f t="shared" si="183"/>
        <v>16.239130434782609</v>
      </c>
      <c r="G400" s="24">
        <f t="shared" si="183"/>
        <v>7.5521739130434771</v>
      </c>
      <c r="H400" s="23">
        <f t="shared" si="183"/>
        <v>174.2086956521739</v>
      </c>
      <c r="I400" s="23">
        <f t="shared" si="183"/>
        <v>16.239130434782609</v>
      </c>
      <c r="J400" s="24">
        <f t="shared" si="183"/>
        <v>7.5521739130434771</v>
      </c>
      <c r="K400" s="23">
        <f t="shared" si="183"/>
        <v>87.104347826086951</v>
      </c>
      <c r="L400" s="56">
        <f t="shared" si="183"/>
        <v>8.1195652173913047</v>
      </c>
      <c r="M400" s="114">
        <f t="shared" si="183"/>
        <v>3.7760869565217385</v>
      </c>
      <c r="N400" s="117">
        <f t="shared" si="180"/>
        <v>495</v>
      </c>
      <c r="O400" s="112"/>
      <c r="P400" s="113"/>
    </row>
    <row r="401" spans="1:16" ht="38.25" hidden="1" outlineLevel="1" x14ac:dyDescent="0.2">
      <c r="B401" s="68" t="s">
        <v>120</v>
      </c>
      <c r="C401" s="69" t="s">
        <v>103</v>
      </c>
      <c r="D401" s="164" t="s">
        <v>37</v>
      </c>
      <c r="E401" s="136">
        <f t="shared" ref="E401:M401" si="184">E162*E$11</f>
        <v>633.48616600790513</v>
      </c>
      <c r="F401" s="56">
        <f t="shared" si="184"/>
        <v>59.051383399209485</v>
      </c>
      <c r="G401" s="24">
        <f t="shared" si="184"/>
        <v>27.462450592885371</v>
      </c>
      <c r="H401" s="23">
        <f t="shared" si="184"/>
        <v>633.48616600790513</v>
      </c>
      <c r="I401" s="23">
        <f t="shared" si="184"/>
        <v>59.051383399209485</v>
      </c>
      <c r="J401" s="24">
        <f t="shared" si="184"/>
        <v>27.462450592885371</v>
      </c>
      <c r="K401" s="23">
        <f t="shared" si="184"/>
        <v>316.74308300395256</v>
      </c>
      <c r="L401" s="56">
        <f t="shared" si="184"/>
        <v>29.525691699604742</v>
      </c>
      <c r="M401" s="114">
        <f t="shared" si="184"/>
        <v>13.731225296442686</v>
      </c>
      <c r="N401" s="117">
        <f t="shared" si="180"/>
        <v>1799.9999999999998</v>
      </c>
      <c r="O401" s="112"/>
      <c r="P401" s="113"/>
    </row>
    <row r="402" spans="1:16" ht="38.25" hidden="1" outlineLevel="1" x14ac:dyDescent="0.2">
      <c r="B402" s="68" t="s">
        <v>121</v>
      </c>
      <c r="C402" s="69" t="s">
        <v>104</v>
      </c>
      <c r="D402" s="164" t="s">
        <v>37</v>
      </c>
      <c r="E402" s="136">
        <f t="shared" ref="E402:M402" si="185">E163*E$11</f>
        <v>175.96837944664031</v>
      </c>
      <c r="F402" s="56">
        <f t="shared" si="185"/>
        <v>16.403162055335969</v>
      </c>
      <c r="G402" s="24">
        <f t="shared" si="185"/>
        <v>7.6284584980237149</v>
      </c>
      <c r="H402" s="23">
        <f t="shared" si="185"/>
        <v>175.96837944664031</v>
      </c>
      <c r="I402" s="23">
        <f t="shared" si="185"/>
        <v>16.403162055335969</v>
      </c>
      <c r="J402" s="24">
        <f t="shared" si="185"/>
        <v>7.6284584980237149</v>
      </c>
      <c r="K402" s="23">
        <f t="shared" si="185"/>
        <v>87.984189723320156</v>
      </c>
      <c r="L402" s="56">
        <f t="shared" si="185"/>
        <v>8.2015810276679844</v>
      </c>
      <c r="M402" s="114">
        <f t="shared" si="185"/>
        <v>3.8142292490118574</v>
      </c>
      <c r="N402" s="117">
        <f t="shared" si="180"/>
        <v>500</v>
      </c>
      <c r="O402" s="112"/>
      <c r="P402" s="113"/>
    </row>
    <row r="403" spans="1:16" ht="51" hidden="1" outlineLevel="1" x14ac:dyDescent="0.2">
      <c r="B403" s="68" t="s">
        <v>122</v>
      </c>
      <c r="C403" s="69" t="s">
        <v>105</v>
      </c>
      <c r="D403" s="164" t="s">
        <v>37</v>
      </c>
      <c r="E403" s="136">
        <f t="shared" ref="E403:M403" si="186">E164*E$11</f>
        <v>323.78181818181821</v>
      </c>
      <c r="F403" s="56">
        <f t="shared" si="186"/>
        <v>30.18181818181818</v>
      </c>
      <c r="G403" s="24">
        <f t="shared" si="186"/>
        <v>14.036363636363635</v>
      </c>
      <c r="H403" s="23">
        <f t="shared" si="186"/>
        <v>323.78181818181821</v>
      </c>
      <c r="I403" s="23">
        <f t="shared" si="186"/>
        <v>30.18181818181818</v>
      </c>
      <c r="J403" s="24">
        <f t="shared" si="186"/>
        <v>14.036363636363635</v>
      </c>
      <c r="K403" s="23">
        <f t="shared" si="186"/>
        <v>161.8909090909091</v>
      </c>
      <c r="L403" s="56">
        <f t="shared" si="186"/>
        <v>15.09090909090909</v>
      </c>
      <c r="M403" s="114">
        <f t="shared" si="186"/>
        <v>7.0181818181818176</v>
      </c>
      <c r="N403" s="117">
        <f t="shared" si="180"/>
        <v>920</v>
      </c>
      <c r="O403" s="112"/>
      <c r="P403" s="113"/>
    </row>
    <row r="404" spans="1:16" ht="51" hidden="1" outlineLevel="1" x14ac:dyDescent="0.2">
      <c r="B404" s="68" t="s">
        <v>284</v>
      </c>
      <c r="C404" s="69" t="s">
        <v>106</v>
      </c>
      <c r="D404" s="164" t="s">
        <v>37</v>
      </c>
      <c r="E404" s="136">
        <f t="shared" ref="E404:M404" si="187">E165*E$11</f>
        <v>1372.5533596837945</v>
      </c>
      <c r="F404" s="56">
        <f t="shared" si="187"/>
        <v>127.94466403162055</v>
      </c>
      <c r="G404" s="24">
        <f t="shared" si="187"/>
        <v>59.501976284584977</v>
      </c>
      <c r="H404" s="23">
        <f t="shared" si="187"/>
        <v>1372.5533596837945</v>
      </c>
      <c r="I404" s="23">
        <f t="shared" si="187"/>
        <v>127.94466403162055</v>
      </c>
      <c r="J404" s="24">
        <f t="shared" si="187"/>
        <v>59.501976284584977</v>
      </c>
      <c r="K404" s="23">
        <f t="shared" si="187"/>
        <v>686.27667984189725</v>
      </c>
      <c r="L404" s="56">
        <f t="shared" si="187"/>
        <v>63.972332015810274</v>
      </c>
      <c r="M404" s="114">
        <f t="shared" si="187"/>
        <v>29.750988142292488</v>
      </c>
      <c r="N404" s="117">
        <f t="shared" si="180"/>
        <v>3900</v>
      </c>
      <c r="O404" s="112"/>
      <c r="P404" s="113"/>
    </row>
    <row r="405" spans="1:16" hidden="1" outlineLevel="1" x14ac:dyDescent="0.2">
      <c r="B405" s="37" t="s">
        <v>14</v>
      </c>
      <c r="C405" s="38" t="s">
        <v>138</v>
      </c>
      <c r="D405" s="164" t="s">
        <v>37</v>
      </c>
      <c r="E405" s="136">
        <f t="shared" ref="E405:M405" si="188">E166*E$11</f>
        <v>59.829249011857705</v>
      </c>
      <c r="F405" s="130">
        <f t="shared" si="188"/>
        <v>6.8893280632411065</v>
      </c>
      <c r="G405" s="136">
        <f t="shared" si="188"/>
        <v>3.8142292490118574</v>
      </c>
      <c r="H405" s="135">
        <f t="shared" si="188"/>
        <v>59.829249011857705</v>
      </c>
      <c r="I405" s="130">
        <f t="shared" si="188"/>
        <v>6.8893280632411065</v>
      </c>
      <c r="J405" s="137">
        <f t="shared" si="188"/>
        <v>3.8142292490118574</v>
      </c>
      <c r="K405" s="135">
        <f t="shared" si="188"/>
        <v>29.914624505928852</v>
      </c>
      <c r="L405" s="130">
        <f t="shared" si="188"/>
        <v>3.4446640316205532</v>
      </c>
      <c r="M405" s="136">
        <f t="shared" si="188"/>
        <v>1.9071146245059287</v>
      </c>
      <c r="N405" s="117">
        <f t="shared" si="180"/>
        <v>176.33201581027666</v>
      </c>
      <c r="O405" s="112"/>
      <c r="P405" s="113"/>
    </row>
    <row r="406" spans="1:16" hidden="1" outlineLevel="1" x14ac:dyDescent="0.2">
      <c r="A406" s="39"/>
      <c r="B406" s="83"/>
      <c r="C406" s="40" t="s">
        <v>59</v>
      </c>
      <c r="D406" s="84"/>
      <c r="E406" s="5"/>
      <c r="F406" s="3"/>
      <c r="G406" s="4"/>
      <c r="H406" s="5"/>
      <c r="I406" s="3"/>
      <c r="J406" s="4"/>
      <c r="K406" s="2"/>
      <c r="L406" s="3"/>
      <c r="M406" s="3"/>
      <c r="N406" s="116"/>
      <c r="O406" s="112"/>
      <c r="P406" s="113"/>
    </row>
    <row r="407" spans="1:16" hidden="1" outlineLevel="1" x14ac:dyDescent="0.2">
      <c r="A407" s="39"/>
      <c r="B407" s="83"/>
      <c r="C407" s="41" t="s">
        <v>140</v>
      </c>
      <c r="D407" s="85"/>
      <c r="E407" s="9"/>
      <c r="F407" s="7"/>
      <c r="G407" s="8"/>
      <c r="H407" s="9"/>
      <c r="I407" s="7"/>
      <c r="J407" s="8"/>
      <c r="K407" s="6"/>
      <c r="L407" s="7"/>
      <c r="M407" s="7"/>
      <c r="N407" s="116"/>
      <c r="O407" s="112"/>
      <c r="P407" s="113"/>
    </row>
    <row r="408" spans="1:16" hidden="1" outlineLevel="1" x14ac:dyDescent="0.2">
      <c r="A408" s="39"/>
      <c r="B408" s="83"/>
      <c r="C408" s="41" t="s">
        <v>65</v>
      </c>
      <c r="D408" s="85"/>
      <c r="E408" s="9"/>
      <c r="F408" s="7"/>
      <c r="G408" s="8"/>
      <c r="H408" s="9"/>
      <c r="I408" s="7"/>
      <c r="J408" s="8"/>
      <c r="K408" s="6"/>
      <c r="L408" s="7"/>
      <c r="M408" s="7"/>
      <c r="N408" s="116"/>
      <c r="O408" s="112"/>
      <c r="P408" s="113"/>
    </row>
    <row r="409" spans="1:16" hidden="1" outlineLevel="1" x14ac:dyDescent="0.2">
      <c r="A409" s="39"/>
      <c r="B409" s="83"/>
      <c r="C409" s="40" t="s">
        <v>22</v>
      </c>
      <c r="D409" s="85"/>
      <c r="E409" s="9"/>
      <c r="F409" s="7"/>
      <c r="G409" s="8"/>
      <c r="H409" s="9"/>
      <c r="I409" s="7"/>
      <c r="J409" s="8"/>
      <c r="K409" s="6"/>
      <c r="L409" s="7"/>
      <c r="M409" s="7"/>
      <c r="N409" s="116"/>
      <c r="O409" s="112"/>
      <c r="P409" s="113"/>
    </row>
    <row r="410" spans="1:16" hidden="1" outlineLevel="1" x14ac:dyDescent="0.2">
      <c r="A410" s="39"/>
      <c r="B410" s="75"/>
      <c r="C410" s="41" t="s">
        <v>139</v>
      </c>
      <c r="D410" s="85"/>
      <c r="E410" s="9"/>
      <c r="F410" s="7"/>
      <c r="G410" s="8"/>
      <c r="H410" s="9"/>
      <c r="I410" s="7"/>
      <c r="J410" s="8"/>
      <c r="K410" s="6"/>
      <c r="L410" s="7"/>
      <c r="M410" s="7"/>
      <c r="N410" s="116"/>
      <c r="O410" s="112"/>
      <c r="P410" s="113"/>
    </row>
    <row r="411" spans="1:16" hidden="1" outlineLevel="1" x14ac:dyDescent="0.2">
      <c r="A411" s="39"/>
      <c r="B411" s="75"/>
      <c r="C411" s="41" t="s">
        <v>34</v>
      </c>
      <c r="D411" s="85"/>
      <c r="E411" s="9"/>
      <c r="F411" s="7"/>
      <c r="G411" s="8"/>
      <c r="H411" s="9"/>
      <c r="I411" s="7"/>
      <c r="J411" s="8"/>
      <c r="K411" s="6"/>
      <c r="L411" s="7"/>
      <c r="M411" s="7"/>
      <c r="N411" s="116"/>
      <c r="O411" s="112"/>
      <c r="P411" s="113"/>
    </row>
    <row r="412" spans="1:16" hidden="1" outlineLevel="1" x14ac:dyDescent="0.2">
      <c r="A412" s="39"/>
      <c r="B412" s="75"/>
      <c r="C412" s="41" t="s">
        <v>35</v>
      </c>
      <c r="D412" s="85"/>
      <c r="E412" s="9"/>
      <c r="F412" s="7"/>
      <c r="G412" s="8"/>
      <c r="H412" s="9"/>
      <c r="I412" s="7"/>
      <c r="J412" s="8"/>
      <c r="K412" s="6"/>
      <c r="L412" s="7"/>
      <c r="M412" s="7"/>
      <c r="N412" s="116"/>
      <c r="O412" s="112"/>
      <c r="P412" s="113"/>
    </row>
    <row r="413" spans="1:16" hidden="1" outlineLevel="1" x14ac:dyDescent="0.2">
      <c r="A413" s="39"/>
      <c r="B413" s="75"/>
      <c r="C413" s="41" t="s">
        <v>36</v>
      </c>
      <c r="D413" s="85"/>
      <c r="E413" s="9"/>
      <c r="F413" s="7"/>
      <c r="G413" s="8"/>
      <c r="H413" s="9"/>
      <c r="I413" s="7"/>
      <c r="J413" s="8"/>
      <c r="K413" s="6"/>
      <c r="L413" s="7"/>
      <c r="M413" s="7"/>
      <c r="N413" s="116"/>
      <c r="O413" s="112"/>
      <c r="P413" s="113"/>
    </row>
    <row r="414" spans="1:16" hidden="1" outlineLevel="1" x14ac:dyDescent="0.2">
      <c r="A414" s="39"/>
      <c r="B414" s="75"/>
      <c r="C414" s="41" t="s">
        <v>141</v>
      </c>
      <c r="D414" s="85"/>
      <c r="E414" s="9"/>
      <c r="F414" s="7"/>
      <c r="G414" s="8"/>
      <c r="H414" s="9"/>
      <c r="I414" s="7"/>
      <c r="J414" s="8"/>
      <c r="K414" s="6"/>
      <c r="L414" s="7"/>
      <c r="M414" s="7"/>
      <c r="N414" s="116"/>
      <c r="O414" s="112"/>
      <c r="P414" s="113"/>
    </row>
    <row r="415" spans="1:16" hidden="1" outlineLevel="1" x14ac:dyDescent="0.2">
      <c r="A415" s="39"/>
      <c r="B415" s="75"/>
      <c r="C415" s="41" t="s">
        <v>66</v>
      </c>
      <c r="D415" s="85"/>
      <c r="E415" s="9"/>
      <c r="F415" s="7"/>
      <c r="G415" s="8"/>
      <c r="H415" s="9"/>
      <c r="I415" s="7"/>
      <c r="J415" s="8"/>
      <c r="K415" s="6"/>
      <c r="L415" s="7"/>
      <c r="M415" s="7"/>
      <c r="N415" s="116"/>
      <c r="O415" s="112"/>
      <c r="P415" s="113"/>
    </row>
    <row r="416" spans="1:16" hidden="1" outlineLevel="1" x14ac:dyDescent="0.2">
      <c r="A416" s="39"/>
      <c r="B416" s="86"/>
      <c r="C416" s="42" t="s">
        <v>142</v>
      </c>
      <c r="D416" s="87"/>
      <c r="E416" s="9"/>
      <c r="F416" s="7"/>
      <c r="G416" s="8"/>
      <c r="H416" s="9"/>
      <c r="I416" s="7"/>
      <c r="J416" s="8"/>
      <c r="K416" s="6"/>
      <c r="L416" s="7"/>
      <c r="M416" s="7"/>
      <c r="N416" s="116"/>
      <c r="O416" s="112"/>
      <c r="P416" s="113"/>
    </row>
    <row r="417" spans="1:16" hidden="1" outlineLevel="1" x14ac:dyDescent="0.2">
      <c r="B417" s="37" t="s">
        <v>17</v>
      </c>
      <c r="C417" s="38" t="s">
        <v>154</v>
      </c>
      <c r="D417" s="164" t="s">
        <v>37</v>
      </c>
      <c r="E417" s="136">
        <f t="shared" ref="E417:M417" si="189">E178*E$11</f>
        <v>105.58102766798419</v>
      </c>
      <c r="F417" s="130">
        <f t="shared" si="189"/>
        <v>31.822134387351777</v>
      </c>
      <c r="G417" s="136">
        <f t="shared" si="189"/>
        <v>38.142292490118571</v>
      </c>
      <c r="H417" s="135">
        <f t="shared" si="189"/>
        <v>102.06166007905138</v>
      </c>
      <c r="I417" s="130">
        <f t="shared" si="189"/>
        <v>31.494071146245059</v>
      </c>
      <c r="J417" s="137">
        <f t="shared" si="189"/>
        <v>37.379446640316203</v>
      </c>
      <c r="K417" s="135">
        <f t="shared" si="189"/>
        <v>49.271146245059292</v>
      </c>
      <c r="L417" s="130">
        <f t="shared" si="189"/>
        <v>15.583003952569168</v>
      </c>
      <c r="M417" s="136">
        <f t="shared" si="189"/>
        <v>18.308300395256914</v>
      </c>
      <c r="N417" s="117">
        <f>SUM(E417:M417)</f>
        <v>429.6430830039526</v>
      </c>
      <c r="O417" s="112"/>
      <c r="P417" s="113"/>
    </row>
    <row r="418" spans="1:16" hidden="1" outlineLevel="1" x14ac:dyDescent="0.2">
      <c r="A418" s="39"/>
      <c r="B418" s="83"/>
      <c r="C418" s="40" t="s">
        <v>59</v>
      </c>
      <c r="D418" s="84"/>
      <c r="E418" s="5"/>
      <c r="F418" s="3"/>
      <c r="G418" s="4"/>
      <c r="H418" s="5"/>
      <c r="I418" s="3"/>
      <c r="J418" s="4"/>
      <c r="K418" s="2"/>
      <c r="L418" s="3"/>
      <c r="M418" s="3"/>
      <c r="N418" s="116"/>
      <c r="O418" s="112"/>
      <c r="P418" s="113"/>
    </row>
    <row r="419" spans="1:16" ht="33.75" hidden="1" customHeight="1" outlineLevel="1" x14ac:dyDescent="0.2">
      <c r="A419" s="39"/>
      <c r="B419" s="83"/>
      <c r="C419" s="41" t="s">
        <v>155</v>
      </c>
      <c r="D419" s="85"/>
      <c r="E419" s="9"/>
      <c r="F419" s="7"/>
      <c r="G419" s="8"/>
      <c r="H419" s="9"/>
      <c r="I419" s="7"/>
      <c r="J419" s="8"/>
      <c r="K419" s="6"/>
      <c r="L419" s="7"/>
      <c r="M419" s="7"/>
      <c r="N419" s="116"/>
      <c r="O419" s="112"/>
      <c r="P419" s="113"/>
    </row>
    <row r="420" spans="1:16" ht="33" hidden="1" customHeight="1" outlineLevel="1" x14ac:dyDescent="0.2">
      <c r="A420" s="39"/>
      <c r="B420" s="83"/>
      <c r="C420" s="41" t="s">
        <v>156</v>
      </c>
      <c r="D420" s="85"/>
      <c r="E420" s="9"/>
      <c r="F420" s="7"/>
      <c r="G420" s="8"/>
      <c r="H420" s="9"/>
      <c r="I420" s="7"/>
      <c r="J420" s="8"/>
      <c r="K420" s="6"/>
      <c r="L420" s="7"/>
      <c r="M420" s="7"/>
      <c r="N420" s="116"/>
      <c r="O420" s="112"/>
      <c r="P420" s="113"/>
    </row>
    <row r="421" spans="1:16" hidden="1" outlineLevel="1" x14ac:dyDescent="0.2">
      <c r="A421" s="39"/>
      <c r="B421" s="83"/>
      <c r="C421" s="41" t="s">
        <v>157</v>
      </c>
      <c r="D421" s="85"/>
      <c r="E421" s="9"/>
      <c r="F421" s="7"/>
      <c r="G421" s="8"/>
      <c r="H421" s="9"/>
      <c r="I421" s="7"/>
      <c r="J421" s="8"/>
      <c r="K421" s="6"/>
      <c r="L421" s="7"/>
      <c r="M421" s="7"/>
      <c r="N421" s="116"/>
      <c r="O421" s="112"/>
      <c r="P421" s="113"/>
    </row>
    <row r="422" spans="1:16" hidden="1" outlineLevel="1" x14ac:dyDescent="0.2">
      <c r="A422" s="39"/>
      <c r="B422" s="83"/>
      <c r="C422" s="41" t="s">
        <v>250</v>
      </c>
      <c r="D422" s="85"/>
      <c r="E422" s="9"/>
      <c r="F422" s="7"/>
      <c r="G422" s="8"/>
      <c r="H422" s="9"/>
      <c r="I422" s="7"/>
      <c r="J422" s="8"/>
      <c r="K422" s="6"/>
      <c r="L422" s="7"/>
      <c r="M422" s="7"/>
      <c r="N422" s="116"/>
      <c r="O422" s="112"/>
      <c r="P422" s="113"/>
    </row>
    <row r="423" spans="1:16" s="36" customFormat="1" hidden="1" outlineLevel="1" x14ac:dyDescent="0.2">
      <c r="B423" s="37" t="s">
        <v>19</v>
      </c>
      <c r="C423" s="43" t="s">
        <v>31</v>
      </c>
      <c r="D423" s="164"/>
      <c r="E423" s="13"/>
      <c r="F423" s="11"/>
      <c r="G423" s="12"/>
      <c r="H423" s="13"/>
      <c r="I423" s="11"/>
      <c r="J423" s="12"/>
      <c r="K423" s="10"/>
      <c r="L423" s="11"/>
      <c r="M423" s="11"/>
      <c r="N423" s="116"/>
      <c r="O423" s="112"/>
      <c r="P423" s="113"/>
    </row>
    <row r="424" spans="1:16" ht="38.25" hidden="1" outlineLevel="1" x14ac:dyDescent="0.2">
      <c r="B424" s="68" t="s">
        <v>87</v>
      </c>
      <c r="C424" s="69" t="s">
        <v>143</v>
      </c>
      <c r="D424" s="164" t="s">
        <v>37</v>
      </c>
      <c r="E424" s="136">
        <f t="shared" ref="E424:M424" si="190">E185*E$11</f>
        <v>87.984189723320156</v>
      </c>
      <c r="F424" s="130">
        <f t="shared" si="190"/>
        <v>8.2015810276679844</v>
      </c>
      <c r="G424" s="136">
        <f t="shared" si="190"/>
        <v>3.8142292490118574</v>
      </c>
      <c r="H424" s="135">
        <f t="shared" si="190"/>
        <v>87.984189723320156</v>
      </c>
      <c r="I424" s="130">
        <f t="shared" si="190"/>
        <v>8.2015810276679844</v>
      </c>
      <c r="J424" s="137">
        <f t="shared" si="190"/>
        <v>3.8142292490118574</v>
      </c>
      <c r="K424" s="135">
        <f t="shared" si="190"/>
        <v>43.992094861660078</v>
      </c>
      <c r="L424" s="130">
        <f t="shared" si="190"/>
        <v>4.1007905138339922</v>
      </c>
      <c r="M424" s="136">
        <f t="shared" si="190"/>
        <v>1.9071146245059287</v>
      </c>
      <c r="N424" s="117">
        <f>SUM(E424:M424)</f>
        <v>250</v>
      </c>
      <c r="O424" s="112"/>
      <c r="P424" s="113"/>
    </row>
    <row r="425" spans="1:16" ht="38.25" hidden="1" outlineLevel="1" x14ac:dyDescent="0.2">
      <c r="B425" s="68" t="s">
        <v>88</v>
      </c>
      <c r="C425" s="69" t="s">
        <v>144</v>
      </c>
      <c r="D425" s="164" t="s">
        <v>37</v>
      </c>
      <c r="E425" s="136">
        <f t="shared" ref="E425:M425" si="191">E186*E$11</f>
        <v>91.503557312252966</v>
      </c>
      <c r="F425" s="130">
        <f t="shared" si="191"/>
        <v>8.5296442687747032</v>
      </c>
      <c r="G425" s="136">
        <f t="shared" si="191"/>
        <v>3.9667984189723318</v>
      </c>
      <c r="H425" s="135">
        <f t="shared" si="191"/>
        <v>91.503557312252966</v>
      </c>
      <c r="I425" s="130">
        <f t="shared" si="191"/>
        <v>8.5296442687747032</v>
      </c>
      <c r="J425" s="137">
        <f t="shared" si="191"/>
        <v>3.9667984189723318</v>
      </c>
      <c r="K425" s="135">
        <f t="shared" si="191"/>
        <v>45.751778656126483</v>
      </c>
      <c r="L425" s="130">
        <f t="shared" si="191"/>
        <v>4.2648221343873516</v>
      </c>
      <c r="M425" s="136">
        <f t="shared" si="191"/>
        <v>1.9833992094861659</v>
      </c>
      <c r="N425" s="117">
        <f>SUM(E425:M425)</f>
        <v>259.99999999999994</v>
      </c>
      <c r="O425" s="112"/>
      <c r="P425" s="113"/>
    </row>
    <row r="426" spans="1:16" ht="25.5" hidden="1" outlineLevel="1" x14ac:dyDescent="0.2">
      <c r="B426" s="68" t="s">
        <v>89</v>
      </c>
      <c r="C426" s="69" t="s">
        <v>28</v>
      </c>
      <c r="D426" s="164" t="s">
        <v>37</v>
      </c>
      <c r="E426" s="136">
        <f t="shared" ref="E426:M426" si="192">E187*E$11</f>
        <v>56.309881422924903</v>
      </c>
      <c r="F426" s="130">
        <f t="shared" si="192"/>
        <v>5.2490118577075098</v>
      </c>
      <c r="G426" s="136">
        <f t="shared" si="192"/>
        <v>2.4411067193675886</v>
      </c>
      <c r="H426" s="135">
        <f t="shared" si="192"/>
        <v>56.309881422924903</v>
      </c>
      <c r="I426" s="130">
        <f t="shared" si="192"/>
        <v>5.2490118577075098</v>
      </c>
      <c r="J426" s="137">
        <f t="shared" si="192"/>
        <v>2.4411067193675886</v>
      </c>
      <c r="K426" s="135">
        <f t="shared" si="192"/>
        <v>28.154940711462451</v>
      </c>
      <c r="L426" s="130">
        <f t="shared" si="192"/>
        <v>2.6245059288537549</v>
      </c>
      <c r="M426" s="136">
        <f t="shared" si="192"/>
        <v>1.2205533596837943</v>
      </c>
      <c r="N426" s="117">
        <f>SUM(E426:M426)</f>
        <v>160</v>
      </c>
      <c r="O426" s="112"/>
      <c r="P426" s="113"/>
    </row>
    <row r="427" spans="1:16" ht="25.5" hidden="1" outlineLevel="1" x14ac:dyDescent="0.2">
      <c r="B427" s="79" t="s">
        <v>90</v>
      </c>
      <c r="C427" s="71" t="s">
        <v>225</v>
      </c>
      <c r="D427" s="77" t="s">
        <v>167</v>
      </c>
      <c r="E427" s="136">
        <f t="shared" ref="E427:M427" si="193">E188*E$11</f>
        <v>2.1116205533596837</v>
      </c>
      <c r="F427" s="56">
        <f t="shared" si="193"/>
        <v>0.19683794466403159</v>
      </c>
      <c r="G427" s="24">
        <f t="shared" si="193"/>
        <v>9.1541501976284578E-2</v>
      </c>
      <c r="H427" s="23">
        <f t="shared" si="193"/>
        <v>2.1116205533596837</v>
      </c>
      <c r="I427" s="23">
        <f t="shared" si="193"/>
        <v>0.19683794466403159</v>
      </c>
      <c r="J427" s="24">
        <f t="shared" si="193"/>
        <v>9.1541501976284578E-2</v>
      </c>
      <c r="K427" s="23">
        <f t="shared" si="193"/>
        <v>1.0558102766798418</v>
      </c>
      <c r="L427" s="56">
        <f t="shared" si="193"/>
        <v>9.8418972332015797E-2</v>
      </c>
      <c r="M427" s="114">
        <f t="shared" si="193"/>
        <v>4.5770750988142289E-2</v>
      </c>
      <c r="N427" s="117">
        <f>SUM(E427:M427)</f>
        <v>6</v>
      </c>
      <c r="O427" s="112"/>
      <c r="P427" s="113"/>
    </row>
    <row r="428" spans="1:16" hidden="1" outlineLevel="1" x14ac:dyDescent="0.2">
      <c r="B428" s="64"/>
      <c r="C428" s="63" t="s">
        <v>59</v>
      </c>
      <c r="D428" s="160"/>
      <c r="E428" s="9"/>
      <c r="F428" s="7"/>
      <c r="G428" s="8"/>
      <c r="H428" s="9"/>
      <c r="I428" s="7"/>
      <c r="J428" s="8"/>
      <c r="K428" s="6"/>
      <c r="L428" s="7"/>
      <c r="M428" s="7"/>
      <c r="N428" s="116"/>
      <c r="O428" s="112"/>
      <c r="P428" s="113"/>
    </row>
    <row r="429" spans="1:16" hidden="1" outlineLevel="1" x14ac:dyDescent="0.2">
      <c r="B429" s="64"/>
      <c r="C429" s="1" t="s">
        <v>252</v>
      </c>
      <c r="D429" s="160"/>
      <c r="E429" s="9"/>
      <c r="F429" s="7"/>
      <c r="G429" s="8"/>
      <c r="H429" s="9"/>
      <c r="I429" s="7"/>
      <c r="J429" s="8"/>
      <c r="K429" s="6"/>
      <c r="L429" s="7"/>
      <c r="M429" s="7"/>
      <c r="N429" s="116"/>
      <c r="O429" s="112"/>
      <c r="P429" s="113"/>
    </row>
    <row r="430" spans="1:16" hidden="1" outlineLevel="1" x14ac:dyDescent="0.2">
      <c r="B430" s="64"/>
      <c r="C430" s="63" t="s">
        <v>22</v>
      </c>
      <c r="D430" s="160"/>
      <c r="E430" s="9"/>
      <c r="F430" s="7"/>
      <c r="G430" s="8"/>
      <c r="H430" s="9"/>
      <c r="I430" s="7"/>
      <c r="J430" s="8"/>
      <c r="K430" s="6"/>
      <c r="L430" s="7"/>
      <c r="M430" s="7"/>
      <c r="N430" s="116"/>
      <c r="O430" s="112"/>
      <c r="P430" s="113"/>
    </row>
    <row r="431" spans="1:16" hidden="1" outlineLevel="1" x14ac:dyDescent="0.2">
      <c r="B431" s="64"/>
      <c r="C431" s="41" t="s">
        <v>227</v>
      </c>
      <c r="D431" s="160"/>
      <c r="E431" s="9"/>
      <c r="F431" s="7"/>
      <c r="G431" s="8"/>
      <c r="H431" s="9"/>
      <c r="I431" s="7"/>
      <c r="J431" s="8"/>
      <c r="K431" s="6"/>
      <c r="L431" s="7"/>
      <c r="M431" s="7"/>
      <c r="N431" s="116"/>
      <c r="O431" s="112"/>
      <c r="P431" s="113"/>
    </row>
    <row r="432" spans="1:16" hidden="1" outlineLevel="1" x14ac:dyDescent="0.2">
      <c r="B432" s="64"/>
      <c r="C432" s="1" t="s">
        <v>228</v>
      </c>
      <c r="D432" s="160"/>
      <c r="E432" s="9"/>
      <c r="F432" s="7"/>
      <c r="G432" s="8"/>
      <c r="H432" s="9"/>
      <c r="I432" s="7"/>
      <c r="J432" s="8"/>
      <c r="K432" s="6"/>
      <c r="L432" s="7"/>
      <c r="M432" s="7"/>
      <c r="N432" s="116"/>
      <c r="O432" s="112"/>
      <c r="P432" s="113"/>
    </row>
    <row r="433" spans="2:16" hidden="1" outlineLevel="1" x14ac:dyDescent="0.2">
      <c r="B433" s="64"/>
      <c r="C433" s="1" t="s">
        <v>43</v>
      </c>
      <c r="D433" s="160"/>
      <c r="E433" s="9"/>
      <c r="F433" s="7"/>
      <c r="G433" s="8"/>
      <c r="H433" s="9"/>
      <c r="I433" s="7"/>
      <c r="J433" s="8"/>
      <c r="K433" s="6"/>
      <c r="L433" s="7"/>
      <c r="M433" s="7"/>
      <c r="N433" s="116"/>
      <c r="O433" s="112"/>
      <c r="P433" s="113"/>
    </row>
    <row r="434" spans="2:16" hidden="1" outlineLevel="1" x14ac:dyDescent="0.2">
      <c r="B434" s="64"/>
      <c r="C434" s="65" t="s">
        <v>45</v>
      </c>
      <c r="D434" s="160"/>
      <c r="E434" s="9"/>
      <c r="F434" s="7"/>
      <c r="G434" s="8"/>
      <c r="H434" s="9"/>
      <c r="I434" s="7"/>
      <c r="J434" s="8"/>
      <c r="K434" s="6"/>
      <c r="L434" s="7"/>
      <c r="M434" s="7"/>
      <c r="N434" s="116"/>
      <c r="O434" s="112"/>
      <c r="P434" s="113"/>
    </row>
    <row r="435" spans="2:16" s="36" customFormat="1" hidden="1" outlineLevel="1" x14ac:dyDescent="0.2">
      <c r="B435" s="44" t="s">
        <v>97</v>
      </c>
      <c r="C435" s="43" t="s">
        <v>10</v>
      </c>
      <c r="D435" s="164"/>
      <c r="E435" s="21"/>
      <c r="F435" s="21"/>
      <c r="G435" s="22"/>
      <c r="H435" s="21"/>
      <c r="I435" s="21"/>
      <c r="J435" s="22"/>
      <c r="K435" s="20"/>
      <c r="L435" s="21"/>
      <c r="M435" s="21"/>
      <c r="N435" s="116"/>
      <c r="O435" s="112"/>
      <c r="P435" s="113"/>
    </row>
    <row r="436" spans="2:16" ht="38.25" hidden="1" outlineLevel="1" x14ac:dyDescent="0.2">
      <c r="B436" s="88" t="s">
        <v>123</v>
      </c>
      <c r="C436" s="57" t="s">
        <v>162</v>
      </c>
      <c r="D436" s="164" t="s">
        <v>81</v>
      </c>
      <c r="E436" s="136">
        <f t="shared" ref="E436:M436" si="194">E197*E$11</f>
        <v>70.387351778656125</v>
      </c>
      <c r="F436" s="56">
        <f t="shared" si="194"/>
        <v>6.5612648221343868</v>
      </c>
      <c r="G436" s="24">
        <f t="shared" si="194"/>
        <v>3.0513833992094859</v>
      </c>
      <c r="H436" s="23">
        <f t="shared" si="194"/>
        <v>70.387351778656125</v>
      </c>
      <c r="I436" s="23">
        <f t="shared" si="194"/>
        <v>6.5612648221343868</v>
      </c>
      <c r="J436" s="24">
        <f t="shared" si="194"/>
        <v>3.0513833992094859</v>
      </c>
      <c r="K436" s="23">
        <f t="shared" si="194"/>
        <v>35.193675889328063</v>
      </c>
      <c r="L436" s="56">
        <f t="shared" si="194"/>
        <v>3.2806324110671934</v>
      </c>
      <c r="M436" s="114">
        <f t="shared" si="194"/>
        <v>1.5256916996047429</v>
      </c>
      <c r="N436" s="117">
        <f t="shared" ref="N436:N452" si="195">SUM(E436:M436)</f>
        <v>200</v>
      </c>
      <c r="O436" s="112"/>
      <c r="P436" s="113"/>
    </row>
    <row r="437" spans="2:16" ht="38.25" hidden="1" outlineLevel="1" x14ac:dyDescent="0.2">
      <c r="B437" s="88" t="s">
        <v>124</v>
      </c>
      <c r="C437" s="57" t="s">
        <v>163</v>
      </c>
      <c r="D437" s="164" t="s">
        <v>81</v>
      </c>
      <c r="E437" s="136">
        <f t="shared" ref="E437:M437" si="196">E198*E$11</f>
        <v>133.73596837944663</v>
      </c>
      <c r="F437" s="56">
        <f t="shared" si="196"/>
        <v>12.466403162055336</v>
      </c>
      <c r="G437" s="24">
        <f t="shared" si="196"/>
        <v>5.7976284584980231</v>
      </c>
      <c r="H437" s="23">
        <f t="shared" si="196"/>
        <v>133.73596837944663</v>
      </c>
      <c r="I437" s="23">
        <f t="shared" si="196"/>
        <v>12.466403162055336</v>
      </c>
      <c r="J437" s="24">
        <f t="shared" si="196"/>
        <v>5.7976284584980231</v>
      </c>
      <c r="K437" s="23">
        <f t="shared" si="196"/>
        <v>66.867984189723316</v>
      </c>
      <c r="L437" s="56">
        <f t="shared" si="196"/>
        <v>6.233201581027668</v>
      </c>
      <c r="M437" s="114">
        <f t="shared" si="196"/>
        <v>2.8988142292490116</v>
      </c>
      <c r="N437" s="117">
        <f t="shared" si="195"/>
        <v>379.99999999999994</v>
      </c>
      <c r="O437" s="112"/>
      <c r="P437" s="113"/>
    </row>
    <row r="438" spans="2:16" ht="38.25" hidden="1" outlineLevel="1" x14ac:dyDescent="0.2">
      <c r="B438" s="88" t="s">
        <v>125</v>
      </c>
      <c r="C438" s="57" t="s">
        <v>164</v>
      </c>
      <c r="D438" s="164" t="s">
        <v>81</v>
      </c>
      <c r="E438" s="136">
        <f t="shared" ref="E438:M438" si="197">E199*E$11</f>
        <v>246.35573122529644</v>
      </c>
      <c r="F438" s="56">
        <f t="shared" si="197"/>
        <v>22.964426877470355</v>
      </c>
      <c r="G438" s="24">
        <f t="shared" si="197"/>
        <v>10.679841897233201</v>
      </c>
      <c r="H438" s="23">
        <f t="shared" si="197"/>
        <v>246.35573122529644</v>
      </c>
      <c r="I438" s="23">
        <f t="shared" si="197"/>
        <v>22.964426877470355</v>
      </c>
      <c r="J438" s="24">
        <f t="shared" si="197"/>
        <v>10.679841897233201</v>
      </c>
      <c r="K438" s="23">
        <f t="shared" si="197"/>
        <v>123.17786561264822</v>
      </c>
      <c r="L438" s="56">
        <f t="shared" si="197"/>
        <v>11.482213438735178</v>
      </c>
      <c r="M438" s="114">
        <f t="shared" si="197"/>
        <v>5.3399209486166006</v>
      </c>
      <c r="N438" s="117">
        <f t="shared" si="195"/>
        <v>700.00000000000011</v>
      </c>
      <c r="O438" s="112"/>
      <c r="P438" s="113"/>
    </row>
    <row r="439" spans="2:16" ht="38.25" hidden="1" outlineLevel="1" x14ac:dyDescent="0.2">
      <c r="B439" s="88" t="s">
        <v>126</v>
      </c>
      <c r="C439" s="57" t="s">
        <v>165</v>
      </c>
      <c r="D439" s="164" t="s">
        <v>81</v>
      </c>
      <c r="E439" s="136">
        <f t="shared" ref="E439:M439" si="198">E200*E$11</f>
        <v>351.93675889328063</v>
      </c>
      <c r="F439" s="56">
        <f t="shared" si="198"/>
        <v>32.806324110671937</v>
      </c>
      <c r="G439" s="24">
        <f t="shared" si="198"/>
        <v>15.25691699604743</v>
      </c>
      <c r="H439" s="23">
        <f t="shared" si="198"/>
        <v>351.93675889328063</v>
      </c>
      <c r="I439" s="23">
        <f t="shared" si="198"/>
        <v>32.806324110671937</v>
      </c>
      <c r="J439" s="24">
        <f t="shared" si="198"/>
        <v>15.25691699604743</v>
      </c>
      <c r="K439" s="23">
        <f t="shared" si="198"/>
        <v>175.96837944664031</v>
      </c>
      <c r="L439" s="56">
        <f t="shared" si="198"/>
        <v>16.403162055335969</v>
      </c>
      <c r="M439" s="114">
        <f t="shared" si="198"/>
        <v>7.6284584980237149</v>
      </c>
      <c r="N439" s="117">
        <f t="shared" si="195"/>
        <v>1000</v>
      </c>
      <c r="O439" s="112"/>
      <c r="P439" s="113"/>
    </row>
    <row r="440" spans="2:16" ht="38.25" hidden="1" outlineLevel="1" x14ac:dyDescent="0.2">
      <c r="B440" s="88" t="s">
        <v>127</v>
      </c>
      <c r="C440" s="57" t="s">
        <v>166</v>
      </c>
      <c r="D440" s="164" t="s">
        <v>167</v>
      </c>
      <c r="E440" s="136">
        <f t="shared" ref="E440:M440" si="199">E201*E$11</f>
        <v>0.70387351778656126</v>
      </c>
      <c r="F440" s="56">
        <f t="shared" si="199"/>
        <v>6.5612648221343869E-2</v>
      </c>
      <c r="G440" s="24">
        <f t="shared" si="199"/>
        <v>3.0513833992094858E-2</v>
      </c>
      <c r="H440" s="23">
        <f t="shared" si="199"/>
        <v>0.70387351778656126</v>
      </c>
      <c r="I440" s="23">
        <f t="shared" si="199"/>
        <v>6.5612648221343869E-2</v>
      </c>
      <c r="J440" s="24">
        <f t="shared" si="199"/>
        <v>3.0513833992094858E-2</v>
      </c>
      <c r="K440" s="23">
        <f t="shared" si="199"/>
        <v>0.35193675889328063</v>
      </c>
      <c r="L440" s="56">
        <f t="shared" si="199"/>
        <v>3.2806324110671935E-2</v>
      </c>
      <c r="M440" s="114">
        <f t="shared" si="199"/>
        <v>1.5256916996047429E-2</v>
      </c>
      <c r="N440" s="117">
        <f t="shared" si="195"/>
        <v>2</v>
      </c>
      <c r="O440" s="112"/>
      <c r="P440" s="113"/>
    </row>
    <row r="441" spans="2:16" ht="25.5" hidden="1" outlineLevel="1" x14ac:dyDescent="0.2">
      <c r="B441" s="88" t="s">
        <v>128</v>
      </c>
      <c r="C441" s="58" t="s">
        <v>168</v>
      </c>
      <c r="D441" s="164" t="s">
        <v>38</v>
      </c>
      <c r="E441" s="136">
        <f t="shared" ref="E441:M441" si="200">E202*E$11</f>
        <v>42.232411067193674</v>
      </c>
      <c r="F441" s="56">
        <f t="shared" si="200"/>
        <v>3.9367588932806323</v>
      </c>
      <c r="G441" s="24">
        <f t="shared" si="200"/>
        <v>1.8308300395256916</v>
      </c>
      <c r="H441" s="23">
        <f t="shared" si="200"/>
        <v>42.232411067193674</v>
      </c>
      <c r="I441" s="23">
        <f t="shared" si="200"/>
        <v>3.9367588932806323</v>
      </c>
      <c r="J441" s="24">
        <f t="shared" si="200"/>
        <v>1.8308300395256916</v>
      </c>
      <c r="K441" s="23">
        <f t="shared" si="200"/>
        <v>21.116205533596837</v>
      </c>
      <c r="L441" s="56">
        <f t="shared" si="200"/>
        <v>1.9683794466403162</v>
      </c>
      <c r="M441" s="114">
        <f t="shared" si="200"/>
        <v>0.91541501976284578</v>
      </c>
      <c r="N441" s="117">
        <f t="shared" si="195"/>
        <v>120</v>
      </c>
      <c r="O441" s="112"/>
      <c r="P441" s="113"/>
    </row>
    <row r="442" spans="2:16" ht="25.5" hidden="1" outlineLevel="1" x14ac:dyDescent="0.2">
      <c r="B442" s="88" t="s">
        <v>129</v>
      </c>
      <c r="C442" s="58" t="s">
        <v>291</v>
      </c>
      <c r="D442" s="164" t="s">
        <v>38</v>
      </c>
      <c r="E442" s="136">
        <f t="shared" ref="E442:M442" si="201">E203*E$11</f>
        <v>49.271146245059292</v>
      </c>
      <c r="F442" s="56">
        <f t="shared" si="201"/>
        <v>4.5928853754940713</v>
      </c>
      <c r="G442" s="24">
        <f t="shared" si="201"/>
        <v>2.13596837944664</v>
      </c>
      <c r="H442" s="23">
        <f t="shared" si="201"/>
        <v>49.271146245059292</v>
      </c>
      <c r="I442" s="23">
        <f t="shared" si="201"/>
        <v>4.5928853754940713</v>
      </c>
      <c r="J442" s="24">
        <f t="shared" si="201"/>
        <v>2.13596837944664</v>
      </c>
      <c r="K442" s="23">
        <f t="shared" si="201"/>
        <v>24.635573122529646</v>
      </c>
      <c r="L442" s="56">
        <f t="shared" si="201"/>
        <v>2.2964426877470356</v>
      </c>
      <c r="M442" s="114">
        <f t="shared" si="201"/>
        <v>1.06798418972332</v>
      </c>
      <c r="N442" s="117">
        <f t="shared" ref="N442" si="202">SUM(E442:M442)</f>
        <v>140</v>
      </c>
      <c r="O442" s="112"/>
      <c r="P442" s="113"/>
    </row>
    <row r="443" spans="2:16" ht="25.5" hidden="1" outlineLevel="1" x14ac:dyDescent="0.2">
      <c r="B443" s="88" t="s">
        <v>129</v>
      </c>
      <c r="C443" s="58" t="s">
        <v>292</v>
      </c>
      <c r="D443" s="164" t="s">
        <v>38</v>
      </c>
      <c r="E443" s="136">
        <f t="shared" ref="E443:M443" si="203">E204*E$11</f>
        <v>56.309881422924903</v>
      </c>
      <c r="F443" s="56">
        <f t="shared" si="203"/>
        <v>5.2490118577075098</v>
      </c>
      <c r="G443" s="24">
        <f t="shared" si="203"/>
        <v>2.4411067193675886</v>
      </c>
      <c r="H443" s="23">
        <f t="shared" si="203"/>
        <v>56.309881422924903</v>
      </c>
      <c r="I443" s="23">
        <f t="shared" si="203"/>
        <v>5.2490118577075098</v>
      </c>
      <c r="J443" s="24">
        <f t="shared" si="203"/>
        <v>2.4411067193675886</v>
      </c>
      <c r="K443" s="23">
        <f t="shared" si="203"/>
        <v>28.154940711462451</v>
      </c>
      <c r="L443" s="56">
        <f t="shared" si="203"/>
        <v>2.6245059288537549</v>
      </c>
      <c r="M443" s="114">
        <f t="shared" si="203"/>
        <v>1.2205533596837943</v>
      </c>
      <c r="N443" s="117">
        <f t="shared" si="195"/>
        <v>160</v>
      </c>
      <c r="O443" s="112"/>
      <c r="P443" s="113"/>
    </row>
    <row r="444" spans="2:16" ht="25.5" hidden="1" outlineLevel="1" x14ac:dyDescent="0.2">
      <c r="B444" s="88" t="s">
        <v>130</v>
      </c>
      <c r="C444" s="58" t="s">
        <v>169</v>
      </c>
      <c r="D444" s="164" t="s">
        <v>38</v>
      </c>
      <c r="E444" s="136">
        <f t="shared" ref="E444:M444" si="204">E205*E$11</f>
        <v>123.17786561264822</v>
      </c>
      <c r="F444" s="56">
        <f t="shared" si="204"/>
        <v>11.482213438735178</v>
      </c>
      <c r="G444" s="24">
        <f t="shared" si="204"/>
        <v>5.3399209486166006</v>
      </c>
      <c r="H444" s="23">
        <f t="shared" si="204"/>
        <v>123.17786561264822</v>
      </c>
      <c r="I444" s="23">
        <f t="shared" si="204"/>
        <v>11.482213438735178</v>
      </c>
      <c r="J444" s="24">
        <f t="shared" si="204"/>
        <v>5.3399209486166006</v>
      </c>
      <c r="K444" s="23">
        <f t="shared" si="204"/>
        <v>61.588932806324109</v>
      </c>
      <c r="L444" s="56">
        <f t="shared" si="204"/>
        <v>5.7411067193675889</v>
      </c>
      <c r="M444" s="114">
        <f t="shared" si="204"/>
        <v>2.6699604743083003</v>
      </c>
      <c r="N444" s="117">
        <f t="shared" si="195"/>
        <v>350.00000000000006</v>
      </c>
      <c r="O444" s="112"/>
      <c r="P444" s="113"/>
    </row>
    <row r="445" spans="2:16" ht="25.5" hidden="1" outlineLevel="1" x14ac:dyDescent="0.2">
      <c r="B445" s="88" t="s">
        <v>229</v>
      </c>
      <c r="C445" s="94" t="s">
        <v>170</v>
      </c>
      <c r="D445" s="164" t="s">
        <v>38</v>
      </c>
      <c r="E445" s="136">
        <f t="shared" ref="E445:M445" si="205">E206*E$11</f>
        <v>246.35573122529644</v>
      </c>
      <c r="F445" s="56">
        <f t="shared" si="205"/>
        <v>22.964426877470355</v>
      </c>
      <c r="G445" s="24">
        <f t="shared" si="205"/>
        <v>10.679841897233201</v>
      </c>
      <c r="H445" s="23">
        <f t="shared" si="205"/>
        <v>246.35573122529644</v>
      </c>
      <c r="I445" s="23">
        <f t="shared" si="205"/>
        <v>22.964426877470355</v>
      </c>
      <c r="J445" s="24">
        <f t="shared" si="205"/>
        <v>10.679841897233201</v>
      </c>
      <c r="K445" s="23">
        <f t="shared" si="205"/>
        <v>123.17786561264822</v>
      </c>
      <c r="L445" s="56">
        <f t="shared" si="205"/>
        <v>11.482213438735178</v>
      </c>
      <c r="M445" s="114">
        <f t="shared" si="205"/>
        <v>5.3399209486166006</v>
      </c>
      <c r="N445" s="117">
        <f t="shared" si="195"/>
        <v>700.00000000000011</v>
      </c>
      <c r="O445" s="112"/>
      <c r="P445" s="113"/>
    </row>
    <row r="446" spans="2:16" ht="25.5" hidden="1" outlineLevel="1" x14ac:dyDescent="0.2">
      <c r="B446" s="88" t="s">
        <v>230</v>
      </c>
      <c r="C446" s="58" t="s">
        <v>295</v>
      </c>
      <c r="D446" s="164" t="s">
        <v>167</v>
      </c>
      <c r="E446" s="136">
        <f t="shared" ref="E446:M446" si="206">E207*E$11</f>
        <v>0.52790513833992092</v>
      </c>
      <c r="F446" s="56">
        <f t="shared" si="206"/>
        <v>4.9209486166007899E-2</v>
      </c>
      <c r="G446" s="24">
        <f t="shared" si="206"/>
        <v>2.2885375494071145E-2</v>
      </c>
      <c r="H446" s="23">
        <f t="shared" si="206"/>
        <v>0.52790513833992092</v>
      </c>
      <c r="I446" s="23">
        <f t="shared" si="206"/>
        <v>4.9209486166007899E-2</v>
      </c>
      <c r="J446" s="24">
        <f t="shared" si="206"/>
        <v>2.2885375494071145E-2</v>
      </c>
      <c r="K446" s="23">
        <f t="shared" si="206"/>
        <v>0.26395256916996046</v>
      </c>
      <c r="L446" s="56">
        <f t="shared" si="206"/>
        <v>2.4604743083003949E-2</v>
      </c>
      <c r="M446" s="114">
        <f t="shared" si="206"/>
        <v>1.1442687747035572E-2</v>
      </c>
      <c r="N446" s="117">
        <f t="shared" si="195"/>
        <v>1.5</v>
      </c>
      <c r="O446" s="112"/>
      <c r="P446" s="113"/>
    </row>
    <row r="447" spans="2:16" ht="25.5" hidden="1" outlineLevel="1" x14ac:dyDescent="0.2">
      <c r="B447" s="88" t="s">
        <v>231</v>
      </c>
      <c r="C447" s="58" t="s">
        <v>287</v>
      </c>
      <c r="D447" s="164" t="s">
        <v>38</v>
      </c>
      <c r="E447" s="136">
        <f t="shared" ref="E447:M447" si="207">E208*E$11</f>
        <v>45.751778656126483</v>
      </c>
      <c r="F447" s="56">
        <f t="shared" si="207"/>
        <v>4.2648221343873516</v>
      </c>
      <c r="G447" s="24">
        <f t="shared" si="207"/>
        <v>1.9833992094861659</v>
      </c>
      <c r="H447" s="23">
        <f t="shared" si="207"/>
        <v>45.751778656126483</v>
      </c>
      <c r="I447" s="23">
        <f t="shared" si="207"/>
        <v>4.2648221343873516</v>
      </c>
      <c r="J447" s="24">
        <f t="shared" si="207"/>
        <v>1.9833992094861659</v>
      </c>
      <c r="K447" s="23">
        <f t="shared" si="207"/>
        <v>22.875889328063241</v>
      </c>
      <c r="L447" s="56">
        <f t="shared" si="207"/>
        <v>2.1324110671936758</v>
      </c>
      <c r="M447" s="114">
        <f t="shared" si="207"/>
        <v>0.99169960474308294</v>
      </c>
      <c r="N447" s="117">
        <f t="shared" si="195"/>
        <v>129.99999999999997</v>
      </c>
      <c r="O447" s="112"/>
      <c r="P447" s="113"/>
    </row>
    <row r="448" spans="2:16" ht="25.5" hidden="1" outlineLevel="1" x14ac:dyDescent="0.2">
      <c r="B448" s="88" t="s">
        <v>232</v>
      </c>
      <c r="C448" s="58" t="s">
        <v>293</v>
      </c>
      <c r="D448" s="164" t="s">
        <v>38</v>
      </c>
      <c r="E448" s="136">
        <f t="shared" ref="E448:M448" si="208">E209*E$11</f>
        <v>45.751778656126483</v>
      </c>
      <c r="F448" s="56">
        <f t="shared" si="208"/>
        <v>4.2648221343873516</v>
      </c>
      <c r="G448" s="24">
        <f t="shared" si="208"/>
        <v>1.9833992094861659</v>
      </c>
      <c r="H448" s="23">
        <f t="shared" si="208"/>
        <v>45.751778656126483</v>
      </c>
      <c r="I448" s="23">
        <f t="shared" si="208"/>
        <v>4.2648221343873516</v>
      </c>
      <c r="J448" s="24">
        <f t="shared" si="208"/>
        <v>1.9833992094861659</v>
      </c>
      <c r="K448" s="23">
        <f t="shared" si="208"/>
        <v>22.875889328063241</v>
      </c>
      <c r="L448" s="56">
        <f t="shared" si="208"/>
        <v>2.1324110671936758</v>
      </c>
      <c r="M448" s="114">
        <f t="shared" si="208"/>
        <v>0.99169960474308294</v>
      </c>
      <c r="N448" s="117">
        <f t="shared" ref="N448" si="209">SUM(E448:M448)</f>
        <v>129.99999999999997</v>
      </c>
      <c r="O448" s="112"/>
      <c r="P448" s="113"/>
    </row>
    <row r="449" spans="1:16" ht="25.5" hidden="1" outlineLevel="1" x14ac:dyDescent="0.2">
      <c r="B449" s="88" t="s">
        <v>232</v>
      </c>
      <c r="C449" s="58" t="s">
        <v>294</v>
      </c>
      <c r="D449" s="164" t="s">
        <v>38</v>
      </c>
      <c r="E449" s="136">
        <f t="shared" ref="E449:M449" si="210">E210*E$11</f>
        <v>63.348616600790514</v>
      </c>
      <c r="F449" s="56">
        <f t="shared" si="210"/>
        <v>5.9051383399209483</v>
      </c>
      <c r="G449" s="24">
        <f t="shared" si="210"/>
        <v>2.7462450592885372</v>
      </c>
      <c r="H449" s="23">
        <f t="shared" si="210"/>
        <v>63.348616600790514</v>
      </c>
      <c r="I449" s="23">
        <f t="shared" si="210"/>
        <v>5.9051383399209483</v>
      </c>
      <c r="J449" s="24">
        <f t="shared" si="210"/>
        <v>2.7462450592885372</v>
      </c>
      <c r="K449" s="23">
        <f t="shared" si="210"/>
        <v>31.674308300395257</v>
      </c>
      <c r="L449" s="56">
        <f t="shared" si="210"/>
        <v>2.9525691699604741</v>
      </c>
      <c r="M449" s="114">
        <f t="shared" si="210"/>
        <v>1.3731225296442686</v>
      </c>
      <c r="N449" s="117">
        <f t="shared" si="195"/>
        <v>179.99999999999997</v>
      </c>
      <c r="O449" s="112"/>
      <c r="P449" s="113"/>
    </row>
    <row r="450" spans="1:16" ht="25.5" hidden="1" outlineLevel="1" x14ac:dyDescent="0.2">
      <c r="B450" s="88" t="s">
        <v>233</v>
      </c>
      <c r="C450" s="58" t="s">
        <v>172</v>
      </c>
      <c r="D450" s="164" t="s">
        <v>38</v>
      </c>
      <c r="E450" s="136">
        <f t="shared" ref="E450:M450" si="211">E211*E$11</f>
        <v>140.77470355731225</v>
      </c>
      <c r="F450" s="56">
        <f t="shared" si="211"/>
        <v>13.122529644268774</v>
      </c>
      <c r="G450" s="24">
        <f t="shared" si="211"/>
        <v>6.1027667984189717</v>
      </c>
      <c r="H450" s="23">
        <f t="shared" si="211"/>
        <v>140.77470355731225</v>
      </c>
      <c r="I450" s="23">
        <f t="shared" si="211"/>
        <v>13.122529644268774</v>
      </c>
      <c r="J450" s="24">
        <f t="shared" si="211"/>
        <v>6.1027667984189717</v>
      </c>
      <c r="K450" s="23">
        <f t="shared" si="211"/>
        <v>70.387351778656125</v>
      </c>
      <c r="L450" s="56">
        <f t="shared" si="211"/>
        <v>6.5612648221343868</v>
      </c>
      <c r="M450" s="114">
        <f t="shared" si="211"/>
        <v>3.0513833992094859</v>
      </c>
      <c r="N450" s="117">
        <f t="shared" si="195"/>
        <v>400</v>
      </c>
      <c r="O450" s="112"/>
      <c r="P450" s="113"/>
    </row>
    <row r="451" spans="1:16" ht="25.5" hidden="1" outlineLevel="1" x14ac:dyDescent="0.2">
      <c r="B451" s="88" t="s">
        <v>234</v>
      </c>
      <c r="C451" s="58" t="s">
        <v>173</v>
      </c>
      <c r="D451" s="164" t="s">
        <v>38</v>
      </c>
      <c r="E451" s="136">
        <f t="shared" ref="E451:M451" si="212">E212*E$11</f>
        <v>246.35573122529644</v>
      </c>
      <c r="F451" s="56">
        <f t="shared" si="212"/>
        <v>22.964426877470355</v>
      </c>
      <c r="G451" s="24">
        <f t="shared" si="212"/>
        <v>10.679841897233201</v>
      </c>
      <c r="H451" s="23">
        <f t="shared" si="212"/>
        <v>246.35573122529644</v>
      </c>
      <c r="I451" s="23">
        <f t="shared" si="212"/>
        <v>22.964426877470355</v>
      </c>
      <c r="J451" s="24">
        <f t="shared" si="212"/>
        <v>10.679841897233201</v>
      </c>
      <c r="K451" s="23">
        <f t="shared" si="212"/>
        <v>123.17786561264822</v>
      </c>
      <c r="L451" s="56">
        <f t="shared" si="212"/>
        <v>11.482213438735178</v>
      </c>
      <c r="M451" s="114">
        <f t="shared" si="212"/>
        <v>5.3399209486166006</v>
      </c>
      <c r="N451" s="117">
        <f t="shared" si="195"/>
        <v>700.00000000000011</v>
      </c>
      <c r="O451" s="112"/>
      <c r="P451" s="113"/>
    </row>
    <row r="452" spans="1:16" ht="25.5" hidden="1" outlineLevel="1" x14ac:dyDescent="0.2">
      <c r="B452" s="88" t="s">
        <v>235</v>
      </c>
      <c r="C452" s="58" t="s">
        <v>174</v>
      </c>
      <c r="D452" s="164" t="s">
        <v>167</v>
      </c>
      <c r="E452" s="136">
        <f t="shared" ref="E452:M452" si="213">E213*E$11</f>
        <v>0.56309881422924901</v>
      </c>
      <c r="F452" s="56">
        <f t="shared" si="213"/>
        <v>5.2490118577075098E-2</v>
      </c>
      <c r="G452" s="24">
        <f t="shared" si="213"/>
        <v>2.4411067193675889E-2</v>
      </c>
      <c r="H452" s="23">
        <f t="shared" si="213"/>
        <v>0.56309881422924901</v>
      </c>
      <c r="I452" s="23">
        <f t="shared" si="213"/>
        <v>5.2490118577075098E-2</v>
      </c>
      <c r="J452" s="24">
        <f t="shared" si="213"/>
        <v>2.4411067193675889E-2</v>
      </c>
      <c r="K452" s="23">
        <f t="shared" si="213"/>
        <v>0.28154940711462451</v>
      </c>
      <c r="L452" s="56">
        <f t="shared" si="213"/>
        <v>2.6245059288537549E-2</v>
      </c>
      <c r="M452" s="114">
        <f t="shared" si="213"/>
        <v>1.2205533596837945E-2</v>
      </c>
      <c r="N452" s="117">
        <f t="shared" si="195"/>
        <v>1.6</v>
      </c>
      <c r="O452" s="112"/>
      <c r="P452" s="113"/>
    </row>
    <row r="453" spans="1:16" ht="25.5" hidden="1" outlineLevel="1" x14ac:dyDescent="0.2">
      <c r="B453" s="88" t="s">
        <v>236</v>
      </c>
      <c r="C453" s="57" t="s">
        <v>82</v>
      </c>
      <c r="D453" s="164" t="s">
        <v>81</v>
      </c>
      <c r="E453" s="134">
        <f t="shared" ref="E453:M453" si="214">E214*E$11</f>
        <v>35.193675889328063</v>
      </c>
      <c r="F453" s="23">
        <f t="shared" si="214"/>
        <v>3.2806324110671934</v>
      </c>
      <c r="G453" s="24">
        <f t="shared" si="214"/>
        <v>1.5256916996047429</v>
      </c>
      <c r="H453" s="132">
        <f t="shared" si="214"/>
        <v>35.193675889328063</v>
      </c>
      <c r="I453" s="23">
        <f t="shared" si="214"/>
        <v>3.2806324110671934</v>
      </c>
      <c r="J453" s="24">
        <f t="shared" si="214"/>
        <v>1.5256916996047429</v>
      </c>
      <c r="K453" s="132">
        <f t="shared" si="214"/>
        <v>17.596837944664031</v>
      </c>
      <c r="L453" s="56">
        <f t="shared" si="214"/>
        <v>1.6403162055335967</v>
      </c>
      <c r="M453" s="114">
        <f t="shared" si="214"/>
        <v>0.76284584980237147</v>
      </c>
      <c r="N453" s="117">
        <f>SUM(E453:M453)</f>
        <v>100</v>
      </c>
      <c r="O453" s="112"/>
      <c r="P453" s="113"/>
    </row>
    <row r="454" spans="1:16" hidden="1" outlineLevel="1" x14ac:dyDescent="0.2">
      <c r="B454" s="88" t="s">
        <v>237</v>
      </c>
      <c r="C454" s="89" t="s">
        <v>248</v>
      </c>
      <c r="D454" s="164" t="s">
        <v>38</v>
      </c>
      <c r="E454" s="134">
        <f t="shared" ref="E454:M454" si="215">E215*E$11</f>
        <v>35.193675889328063</v>
      </c>
      <c r="F454" s="23">
        <f t="shared" si="215"/>
        <v>3.2806324110671934</v>
      </c>
      <c r="G454" s="24">
        <f t="shared" si="215"/>
        <v>1.5256916996047429</v>
      </c>
      <c r="H454" s="132">
        <f t="shared" si="215"/>
        <v>35.193675889328063</v>
      </c>
      <c r="I454" s="23">
        <f t="shared" si="215"/>
        <v>3.2806324110671934</v>
      </c>
      <c r="J454" s="24">
        <f t="shared" si="215"/>
        <v>1.5256916996047429</v>
      </c>
      <c r="K454" s="132">
        <f t="shared" si="215"/>
        <v>17.596837944664031</v>
      </c>
      <c r="L454" s="56">
        <f t="shared" si="215"/>
        <v>1.6403162055335967</v>
      </c>
      <c r="M454" s="114">
        <f t="shared" si="215"/>
        <v>0.76284584980237147</v>
      </c>
      <c r="N454" s="117">
        <f>SUM(E454:M454)</f>
        <v>100</v>
      </c>
      <c r="O454" s="112"/>
      <c r="P454" s="113"/>
    </row>
    <row r="455" spans="1:16" s="36" customFormat="1" hidden="1" outlineLevel="1" x14ac:dyDescent="0.2">
      <c r="B455" s="44" t="s">
        <v>188</v>
      </c>
      <c r="C455" s="43" t="s">
        <v>11</v>
      </c>
      <c r="D455" s="165"/>
      <c r="E455" s="53"/>
      <c r="F455" s="21"/>
      <c r="G455" s="22"/>
      <c r="H455" s="53"/>
      <c r="I455" s="21"/>
      <c r="J455" s="22"/>
      <c r="K455" s="52"/>
      <c r="L455" s="21"/>
      <c r="M455" s="21"/>
      <c r="N455" s="116"/>
      <c r="O455" s="112"/>
      <c r="P455" s="113"/>
    </row>
    <row r="456" spans="1:16" hidden="1" outlineLevel="1" x14ac:dyDescent="0.2">
      <c r="B456" s="88" t="s">
        <v>238</v>
      </c>
      <c r="C456" s="58" t="s">
        <v>192</v>
      </c>
      <c r="D456" s="164" t="s">
        <v>38</v>
      </c>
      <c r="E456" s="134">
        <f t="shared" ref="E456:M456" si="216">E217*E$11</f>
        <v>17.596837944664031</v>
      </c>
      <c r="F456" s="23">
        <f t="shared" si="216"/>
        <v>1.6403162055335967</v>
      </c>
      <c r="G456" s="24">
        <f t="shared" si="216"/>
        <v>0.76284584980237147</v>
      </c>
      <c r="H456" s="132">
        <f t="shared" si="216"/>
        <v>17.596837944664031</v>
      </c>
      <c r="I456" s="23">
        <f t="shared" si="216"/>
        <v>1.6403162055335967</v>
      </c>
      <c r="J456" s="24">
        <f t="shared" si="216"/>
        <v>0.76284584980237147</v>
      </c>
      <c r="K456" s="132">
        <f t="shared" si="216"/>
        <v>8.7984189723320156</v>
      </c>
      <c r="L456" s="23">
        <f t="shared" si="216"/>
        <v>0.82015810276679835</v>
      </c>
      <c r="M456" s="114">
        <f t="shared" si="216"/>
        <v>0.38142292490118573</v>
      </c>
      <c r="N456" s="117">
        <f t="shared" ref="N456:N461" si="217">SUM(E456:M456)</f>
        <v>50</v>
      </c>
      <c r="O456" s="112"/>
      <c r="P456" s="113"/>
    </row>
    <row r="457" spans="1:16" ht="38.25" hidden="1" outlineLevel="1" x14ac:dyDescent="0.2">
      <c r="B457" s="88" t="s">
        <v>239</v>
      </c>
      <c r="C457" s="58" t="s">
        <v>148</v>
      </c>
      <c r="D457" s="164" t="s">
        <v>37</v>
      </c>
      <c r="E457" s="134">
        <f t="shared" ref="E457:M457" si="218">E218*E$11</f>
        <v>14.077470355731226</v>
      </c>
      <c r="F457" s="23">
        <f t="shared" si="218"/>
        <v>1.3122529644268774</v>
      </c>
      <c r="G457" s="24">
        <f t="shared" si="218"/>
        <v>0.61027667984189715</v>
      </c>
      <c r="H457" s="132">
        <f t="shared" si="218"/>
        <v>14.077470355731226</v>
      </c>
      <c r="I457" s="23">
        <f t="shared" si="218"/>
        <v>1.3122529644268774</v>
      </c>
      <c r="J457" s="24">
        <f t="shared" si="218"/>
        <v>0.61027667984189715</v>
      </c>
      <c r="K457" s="132">
        <f t="shared" si="218"/>
        <v>7.0387351778656129</v>
      </c>
      <c r="L457" s="23">
        <f t="shared" si="218"/>
        <v>0.65612648221343872</v>
      </c>
      <c r="M457" s="114">
        <f t="shared" si="218"/>
        <v>0.30513833992094858</v>
      </c>
      <c r="N457" s="117">
        <f t="shared" si="217"/>
        <v>40</v>
      </c>
      <c r="O457" s="112"/>
      <c r="P457" s="113"/>
    </row>
    <row r="458" spans="1:16" hidden="1" outlineLevel="1" x14ac:dyDescent="0.2">
      <c r="B458" s="88" t="s">
        <v>240</v>
      </c>
      <c r="C458" s="58" t="s">
        <v>149</v>
      </c>
      <c r="D458" s="164" t="s">
        <v>37</v>
      </c>
      <c r="E458" s="134">
        <f t="shared" ref="E458:M458" si="219">E219*E$11</f>
        <v>14.077470355731226</v>
      </c>
      <c r="F458" s="23">
        <f t="shared" si="219"/>
        <v>1.3122529644268774</v>
      </c>
      <c r="G458" s="24">
        <f t="shared" si="219"/>
        <v>0.61027667984189715</v>
      </c>
      <c r="H458" s="132">
        <f t="shared" si="219"/>
        <v>14.077470355731226</v>
      </c>
      <c r="I458" s="23">
        <f t="shared" si="219"/>
        <v>1.3122529644268774</v>
      </c>
      <c r="J458" s="24">
        <f t="shared" si="219"/>
        <v>0.61027667984189715</v>
      </c>
      <c r="K458" s="132">
        <f t="shared" si="219"/>
        <v>7.0387351778656129</v>
      </c>
      <c r="L458" s="23">
        <f t="shared" si="219"/>
        <v>0.65612648221343872</v>
      </c>
      <c r="M458" s="114">
        <f t="shared" si="219"/>
        <v>0.30513833992094858</v>
      </c>
      <c r="N458" s="117">
        <f t="shared" si="217"/>
        <v>40</v>
      </c>
      <c r="O458" s="112"/>
      <c r="P458" s="113"/>
    </row>
    <row r="459" spans="1:16" hidden="1" outlineLevel="1" x14ac:dyDescent="0.2">
      <c r="B459" s="88" t="s">
        <v>241</v>
      </c>
      <c r="C459" s="58" t="s">
        <v>191</v>
      </c>
      <c r="D459" s="164" t="s">
        <v>38</v>
      </c>
      <c r="E459" s="134">
        <f t="shared" ref="E459:M459" si="220">E220*E$11</f>
        <v>22.875889328063241</v>
      </c>
      <c r="F459" s="23">
        <f t="shared" si="220"/>
        <v>2.1324110671936758</v>
      </c>
      <c r="G459" s="24">
        <f t="shared" si="220"/>
        <v>0.99169960474308294</v>
      </c>
      <c r="H459" s="132">
        <f t="shared" si="220"/>
        <v>22.875889328063241</v>
      </c>
      <c r="I459" s="23">
        <f t="shared" si="220"/>
        <v>2.1324110671936758</v>
      </c>
      <c r="J459" s="24">
        <f t="shared" si="220"/>
        <v>0.99169960474308294</v>
      </c>
      <c r="K459" s="132">
        <f t="shared" si="220"/>
        <v>11.437944664031621</v>
      </c>
      <c r="L459" s="23">
        <f t="shared" si="220"/>
        <v>1.0662055335968379</v>
      </c>
      <c r="M459" s="114">
        <f t="shared" si="220"/>
        <v>0.49584980237154147</v>
      </c>
      <c r="N459" s="117">
        <f t="shared" si="217"/>
        <v>64.999999999999986</v>
      </c>
      <c r="O459" s="112"/>
      <c r="P459" s="113"/>
    </row>
    <row r="460" spans="1:16" hidden="1" outlineLevel="1" x14ac:dyDescent="0.2">
      <c r="B460" s="88" t="s">
        <v>242</v>
      </c>
      <c r="C460" s="90" t="s">
        <v>249</v>
      </c>
      <c r="D460" s="166" t="s">
        <v>38</v>
      </c>
      <c r="E460" s="134">
        <f t="shared" ref="E460:M460" si="221">E221*E$11</f>
        <v>17.596837944664031</v>
      </c>
      <c r="F460" s="23">
        <f t="shared" si="221"/>
        <v>1.6403162055335967</v>
      </c>
      <c r="G460" s="24">
        <f t="shared" si="221"/>
        <v>0.76284584980237147</v>
      </c>
      <c r="H460" s="132">
        <f t="shared" si="221"/>
        <v>17.596837944664031</v>
      </c>
      <c r="I460" s="23">
        <f t="shared" si="221"/>
        <v>1.6403162055335967</v>
      </c>
      <c r="J460" s="24">
        <f t="shared" si="221"/>
        <v>0.76284584980237147</v>
      </c>
      <c r="K460" s="132">
        <f t="shared" si="221"/>
        <v>8.7984189723320156</v>
      </c>
      <c r="L460" s="23">
        <f t="shared" si="221"/>
        <v>0.82015810276679835</v>
      </c>
      <c r="M460" s="114">
        <f t="shared" si="221"/>
        <v>0.38142292490118573</v>
      </c>
      <c r="N460" s="117">
        <f t="shared" si="217"/>
        <v>50</v>
      </c>
      <c r="O460" s="112"/>
      <c r="P460" s="113"/>
    </row>
    <row r="461" spans="1:16" ht="13.5" hidden="1" outlineLevel="1" thickBot="1" x14ac:dyDescent="0.25">
      <c r="A461" s="39"/>
      <c r="B461" s="122" t="s">
        <v>243</v>
      </c>
      <c r="C461" s="123" t="s">
        <v>190</v>
      </c>
      <c r="D461" s="167" t="s">
        <v>39</v>
      </c>
      <c r="E461" s="157">
        <f t="shared" ref="E461:M461" si="222">E222*E$11</f>
        <v>17.596837944664031</v>
      </c>
      <c r="F461" s="91">
        <f t="shared" si="222"/>
        <v>1.6403162055335967</v>
      </c>
      <c r="G461" s="92">
        <f t="shared" si="222"/>
        <v>0.76284584980237147</v>
      </c>
      <c r="H461" s="138">
        <f t="shared" si="222"/>
        <v>17.596837944664031</v>
      </c>
      <c r="I461" s="91">
        <f t="shared" si="222"/>
        <v>1.6403162055335967</v>
      </c>
      <c r="J461" s="92">
        <f t="shared" si="222"/>
        <v>0.76284584980237147</v>
      </c>
      <c r="K461" s="138">
        <f t="shared" si="222"/>
        <v>8.7984189723320156</v>
      </c>
      <c r="L461" s="91">
        <f t="shared" si="222"/>
        <v>0.82015810276679835</v>
      </c>
      <c r="M461" s="115">
        <f t="shared" si="222"/>
        <v>0.38142292490118573</v>
      </c>
      <c r="N461" s="124">
        <f t="shared" si="217"/>
        <v>50</v>
      </c>
      <c r="O461" s="112"/>
      <c r="P461" s="113"/>
    </row>
    <row r="462" spans="1:16" hidden="1" outlineLevel="1" x14ac:dyDescent="0.2"/>
    <row r="463" spans="1:16" collapsed="1" x14ac:dyDescent="0.2"/>
  </sheetData>
  <sheetProtection algorithmName="SHA-512" hashValue="3EgzNDJXusXgMhYHzY4wDXy1iZlLwM21fodknC22wdH9Bu+mL7d/5qnyE0FJPDNGaMmJVgXicbprXY2ntn3BBw==" saltValue="dhZmD38c4d/lPhSuT1WBkA==" spinCount="100000" sheet="1" objects="1" scenarios="1" selectLockedCells="1"/>
  <dataConsolidate/>
  <mergeCells count="24">
    <mergeCell ref="N8:N12"/>
    <mergeCell ref="O8:O12"/>
    <mergeCell ref="P8:P12"/>
    <mergeCell ref="B8:B12"/>
    <mergeCell ref="H8:J8"/>
    <mergeCell ref="E8:G8"/>
    <mergeCell ref="K8:M8"/>
    <mergeCell ref="C8:C12"/>
    <mergeCell ref="D8:D12"/>
    <mergeCell ref="E9:F9"/>
    <mergeCell ref="E10:G10"/>
    <mergeCell ref="H9:I9"/>
    <mergeCell ref="H10:J10"/>
    <mergeCell ref="K9:L9"/>
    <mergeCell ref="K10:M10"/>
    <mergeCell ref="B229:D229"/>
    <mergeCell ref="B230:D230"/>
    <mergeCell ref="B231:D231"/>
    <mergeCell ref="B232:D232"/>
    <mergeCell ref="C223:O223"/>
    <mergeCell ref="B225:D225"/>
    <mergeCell ref="B226:D226"/>
    <mergeCell ref="B227:D227"/>
    <mergeCell ref="B228:D228"/>
  </mergeCells>
  <phoneticPr fontId="0" type="noConversion"/>
  <conditionalFormatting sqref="F14 J14 F22 J22 F29 J29 F45 J45 F61 J61 F76 J76 F85:F87 J85:J87 F112 J112 F124:F134 J124:J134 F155:F157 J155:J157 F166 J166 F178 J178 F185:F187 J185:J187">
    <cfRule type="cellIs" dxfId="47" priority="1376" stopIfTrue="1" operator="greaterThan">
      <formula>$G14</formula>
    </cfRule>
  </conditionalFormatting>
  <conditionalFormatting sqref="H14 H22 H29 H45 H61 H76 H85:H87 H112 H124:H134 H155:H157 H214:H215 H217:H222 H166 H178 H185:H187">
    <cfRule type="cellIs" dxfId="46" priority="1374" stopIfTrue="1" operator="greaterThan">
      <formula>$E14</formula>
    </cfRule>
    <cfRule type="cellIs" dxfId="45" priority="3712" stopIfTrue="1" operator="greaterThan">
      <formula>$J14</formula>
    </cfRule>
    <cfRule type="cellIs" dxfId="44" priority="3762" stopIfTrue="1" operator="greaterThan">
      <formula>$I14</formula>
    </cfRule>
  </conditionalFormatting>
  <conditionalFormatting sqref="I14 I22 I29 I45 I61 I76 I85:I87 I112 I124:I134 I155:I157 I166 I178 I185:I187">
    <cfRule type="cellIs" dxfId="43" priority="1373" stopIfTrue="1" operator="greaterThan">
      <formula>$F14</formula>
    </cfRule>
    <cfRule type="cellIs" dxfId="42" priority="3711" stopIfTrue="1" operator="greaterThan">
      <formula>$J14</formula>
    </cfRule>
  </conditionalFormatting>
  <conditionalFormatting sqref="K14 K22 K29 K45 K61 K76 K85:K87 K112 K124:K134 K155:K157 K214:K215 K217:K222 K166 K178 K185:K187">
    <cfRule type="cellIs" dxfId="41" priority="1371" stopIfTrue="1" operator="greaterThan">
      <formula>$H14</formula>
    </cfRule>
    <cfRule type="cellIs" dxfId="40" priority="3708" stopIfTrue="1" operator="greaterThan">
      <formula>$E14</formula>
    </cfRule>
    <cfRule type="cellIs" dxfId="39" priority="3709" stopIfTrue="1" operator="greaterThan">
      <formula>$M14</formula>
    </cfRule>
    <cfRule type="cellIs" dxfId="38" priority="3732" stopIfTrue="1" operator="greaterThan">
      <formula>$L14</formula>
    </cfRule>
  </conditionalFormatting>
  <conditionalFormatting sqref="L14 L22 L29 L45 L61 L76 L85:L87 L112 L124:L134 L155:L157 L166 L178 L185:L187">
    <cfRule type="cellIs" dxfId="37" priority="1370" stopIfTrue="1" operator="greaterThan">
      <formula>$I14</formula>
    </cfRule>
    <cfRule type="cellIs" dxfId="36" priority="3706" stopIfTrue="1" operator="greaterThan">
      <formula>$F14</formula>
    </cfRule>
    <cfRule type="cellIs" dxfId="35" priority="3707" stopIfTrue="1" operator="greaterThan">
      <formula>$M14</formula>
    </cfRule>
  </conditionalFormatting>
  <conditionalFormatting sqref="M14 M22 M29 M45 M61 M76 M85:M87 M112 M124:M134 M155:M157 M166 M178 M185:M187">
    <cfRule type="cellIs" dxfId="34" priority="1369" stopIfTrue="1" operator="greaterThan">
      <formula>$J14</formula>
    </cfRule>
    <cfRule type="cellIs" dxfId="33" priority="3704" stopIfTrue="1" operator="greaterThan">
      <formula>$G14</formula>
    </cfRule>
  </conditionalFormatting>
  <conditionalFormatting sqref="E14 E22 E29 E45 E61 E76 E85:E87 E100:E103 E108:E112 E124:E134 E155:E157 E197:E202 E217:E222 E159 E178 E185:E188 E106 E161:E166 E204:E208 E210:E215">
    <cfRule type="cellIs" dxfId="32" priority="2608" stopIfTrue="1" operator="greaterThan">
      <formula>$G14</formula>
    </cfRule>
    <cfRule type="cellIs" dxfId="31" priority="3792" stopIfTrue="1" operator="greaterThan">
      <formula>$F14</formula>
    </cfRule>
  </conditionalFormatting>
  <conditionalFormatting sqref="E105">
    <cfRule type="cellIs" dxfId="30" priority="38" stopIfTrue="1" operator="greaterThan">
      <formula>$G105</formula>
    </cfRule>
    <cfRule type="cellIs" dxfId="29" priority="39" stopIfTrue="1" operator="greaterThan">
      <formula>$F105</formula>
    </cfRule>
  </conditionalFormatting>
  <conditionalFormatting sqref="E104">
    <cfRule type="cellIs" dxfId="28" priority="34" stopIfTrue="1" operator="greaterThan">
      <formula>$G104</formula>
    </cfRule>
    <cfRule type="cellIs" dxfId="27" priority="35" stopIfTrue="1" operator="greaterThan">
      <formula>$F104</formula>
    </cfRule>
  </conditionalFormatting>
  <conditionalFormatting sqref="F136:F146 J136:J146">
    <cfRule type="cellIs" dxfId="26" priority="19" stopIfTrue="1" operator="greaterThan">
      <formula>$G136</formula>
    </cfRule>
  </conditionalFormatting>
  <conditionalFormatting sqref="H136:H146">
    <cfRule type="cellIs" dxfId="25" priority="18" stopIfTrue="1" operator="greaterThan">
      <formula>$E136</formula>
    </cfRule>
    <cfRule type="cellIs" dxfId="24" priority="27" stopIfTrue="1" operator="greaterThan">
      <formula>$J136</formula>
    </cfRule>
    <cfRule type="cellIs" dxfId="23" priority="29" stopIfTrue="1" operator="greaterThan">
      <formula>$I136</formula>
    </cfRule>
  </conditionalFormatting>
  <conditionalFormatting sqref="I136:I146">
    <cfRule type="cellIs" dxfId="22" priority="17" stopIfTrue="1" operator="greaterThan">
      <formula>$F136</formula>
    </cfRule>
    <cfRule type="cellIs" dxfId="21" priority="26" stopIfTrue="1" operator="greaterThan">
      <formula>$J136</formula>
    </cfRule>
  </conditionalFormatting>
  <conditionalFormatting sqref="K136:K146">
    <cfRule type="cellIs" dxfId="20" priority="16" stopIfTrue="1" operator="greaterThan">
      <formula>$H136</formula>
    </cfRule>
    <cfRule type="cellIs" dxfId="19" priority="24" stopIfTrue="1" operator="greaterThan">
      <formula>$E136</formula>
    </cfRule>
    <cfRule type="cellIs" dxfId="18" priority="25" stopIfTrue="1" operator="greaterThan">
      <formula>$M136</formula>
    </cfRule>
    <cfRule type="cellIs" dxfId="17" priority="28" stopIfTrue="1" operator="greaterThan">
      <formula>$L136</formula>
    </cfRule>
  </conditionalFormatting>
  <conditionalFormatting sqref="L136:L146">
    <cfRule type="cellIs" dxfId="16" priority="15" stopIfTrue="1" operator="greaterThan">
      <formula>$I136</formula>
    </cfRule>
    <cfRule type="cellIs" dxfId="15" priority="22" stopIfTrue="1" operator="greaterThan">
      <formula>$F136</formula>
    </cfRule>
    <cfRule type="cellIs" dxfId="14" priority="23" stopIfTrue="1" operator="greaterThan">
      <formula>$M136</formula>
    </cfRule>
  </conditionalFormatting>
  <conditionalFormatting sqref="M136:M146">
    <cfRule type="cellIs" dxfId="13" priority="14" stopIfTrue="1" operator="greaterThan">
      <formula>$J136</formula>
    </cfRule>
    <cfRule type="cellIs" dxfId="12" priority="21" stopIfTrue="1" operator="greaterThan">
      <formula>$G136</formula>
    </cfRule>
  </conditionalFormatting>
  <conditionalFormatting sqref="E136:E146">
    <cfRule type="cellIs" dxfId="11" priority="20" stopIfTrue="1" operator="greaterThan">
      <formula>$G136</formula>
    </cfRule>
    <cfRule type="cellIs" dxfId="10" priority="30" stopIfTrue="1" operator="greaterThan">
      <formula>$F136</formula>
    </cfRule>
  </conditionalFormatting>
  <conditionalFormatting sqref="E160">
    <cfRule type="cellIs" dxfId="9" priority="10" stopIfTrue="1" operator="greaterThan">
      <formula>$G160</formula>
    </cfRule>
    <cfRule type="cellIs" dxfId="8" priority="12" stopIfTrue="1" operator="greaterThan">
      <formula>$F160</formula>
    </cfRule>
  </conditionalFormatting>
  <conditionalFormatting sqref="E203">
    <cfRule type="cellIs" dxfId="7" priority="5" stopIfTrue="1" operator="greaterThan">
      <formula>$G203</formula>
    </cfRule>
    <cfRule type="cellIs" dxfId="6" priority="6" stopIfTrue="1" operator="greaterThan">
      <formula>$F203</formula>
    </cfRule>
  </conditionalFormatting>
  <conditionalFormatting sqref="E209">
    <cfRule type="cellIs" dxfId="5" priority="2" stopIfTrue="1" operator="greaterThan">
      <formula>$G209</formula>
    </cfRule>
    <cfRule type="cellIs" dxfId="4" priority="4" stopIfTrue="1" operator="greaterThan">
      <formula>$F209</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cellIs" priority="1305" stopIfTrue="1" operator="greaterThan" id="{4E18373B-F3CD-4885-A4A1-0A8B1CD4B1D6}">
            <xm:f>'Maksimalūs įkainiai'!E13</xm:f>
            <x14:dxf>
              <fill>
                <patternFill>
                  <bgColor rgb="FFFFC7CE"/>
                </patternFill>
              </fill>
            </x14:dxf>
          </x14:cfRule>
          <xm:sqref>H214:H215 H217:H222 K214:K215 K217:K222 E217:E222 F166 F185:F187 H166:M166 H178:M178 H185:M187 E178:F178 E185:E188 H124:M134 E124:F134 F112 H112:M112 E108:E112 H14:M14 H22:M22 H29:M29 H45:M45 H61:M61 H76:M76 H85:M87 E14:F14 E22:F22 E29:F29 E45:F45 E61:F61 E76:F76 E85:F87 E100:E106 E155:F157 H155:M157 H136:M146 E136:F146 E159:E166 E197:E215</xm:sqref>
        </x14:conditionalFormatting>
        <x14:conditionalFormatting xmlns:xm="http://schemas.microsoft.com/office/excel/2006/main">
          <x14:cfRule type="expression" priority="3783" stopIfTrue="1" id="{2DD2586B-03B7-489E-B314-76F96ADF3084}">
            <xm:f>E14&lt;=(('Maksimalūs įkainiai'!E13)/2)</xm:f>
            <x14:dxf>
              <fill>
                <patternFill>
                  <bgColor rgb="FF92D050"/>
                </patternFill>
              </fill>
            </x14:dxf>
          </x14:cfRule>
          <xm:sqref>E217:E222 H214:H215 H217:H222 K214:K215 K217:K222 E188 H166:M166 E166:F166 H178:M178 E178:F178 H185:M187 E185:F187 E108:E111 H112:M112 E112:F112 H14:M14 E14:F14 H22:M22 E22:F22 H29:M29 E29:F29 H45:M45 E45:F45 H61:M61 E61:F61 H76:M76 E76:F76 H85:M87 E85:F87 E124:F134 E100:E106 H124:M134 E155:F157 H155:M157 E136:F146 H136:M146 E159:E165 E197:E215</xm:sqref>
        </x14:conditionalFormatting>
        <x14:conditionalFormatting xmlns:xm="http://schemas.microsoft.com/office/excel/2006/main">
          <x14:cfRule type="cellIs" priority="1304" stopIfTrue="1" operator="greaterThan" id="{BE81C9F5-54EE-4E64-A3E1-091308BFFCD5}">
            <xm:f>'Maksimalūs įkainiai'!G13</xm:f>
            <x14:dxf>
              <fill>
                <patternFill>
                  <bgColor rgb="FFFFC7CE"/>
                </patternFill>
              </fill>
            </x14:dxf>
          </x14:cfRule>
          <x14:cfRule type="expression" priority="1375" stopIfTrue="1" id="{764D33BD-877D-43BD-BEE3-6908218CBFE8}">
            <xm:f>G14&lt;=(('Maksimalūs įkainiai'!G13)/2)</xm:f>
            <x14:dxf>
              <fill>
                <patternFill>
                  <bgColor rgb="FF92D050"/>
                </patternFill>
              </fill>
            </x14:dxf>
          </x14:cfRule>
          <xm:sqref>G166 G178 G185:G187 G112 G14 G22 G29 G45 G61 G76 G85:G87 G124:G134 G155:G157 G136:G146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2"/>
  <sheetViews>
    <sheetView topLeftCell="C205" zoomScale="90" zoomScaleNormal="90" workbookViewId="0">
      <selection activeCell="E91" sqref="E91"/>
    </sheetView>
  </sheetViews>
  <sheetFormatPr defaultColWidth="9.140625" defaultRowHeight="12.75" outlineLevelRow="1" x14ac:dyDescent="0.2"/>
  <cols>
    <col min="1" max="1" width="2.140625" style="29" customWidth="1"/>
    <col min="2" max="2" width="6.425781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5703125" style="29" customWidth="1"/>
    <col min="10" max="10" width="21.140625" style="29" customWidth="1"/>
    <col min="11" max="11" width="21.5703125" style="29" customWidth="1"/>
    <col min="12" max="12" width="21.85546875" style="55" customWidth="1"/>
    <col min="13" max="13" width="21.140625" style="29" customWidth="1"/>
    <col min="14" max="16384" width="9.140625" style="29"/>
  </cols>
  <sheetData>
    <row r="1" spans="1:16" s="25" customFormat="1" x14ac:dyDescent="0.2">
      <c r="B1" s="26"/>
      <c r="C1" s="27"/>
      <c r="D1" s="28"/>
      <c r="E1" s="28"/>
      <c r="F1" s="28"/>
      <c r="G1" s="28"/>
      <c r="L1" s="54"/>
    </row>
    <row r="2" spans="1:16" s="25" customFormat="1" ht="15.75" x14ac:dyDescent="0.2">
      <c r="B2" s="26"/>
      <c r="C2" s="125" t="s">
        <v>202</v>
      </c>
      <c r="D2" s="28"/>
      <c r="E2" s="28"/>
      <c r="F2" s="28"/>
      <c r="G2" s="28"/>
      <c r="L2" s="54"/>
    </row>
    <row r="3" spans="1:16" s="25" customFormat="1" ht="15.75" x14ac:dyDescent="0.2">
      <c r="B3" s="26"/>
      <c r="C3" s="125"/>
      <c r="D3" s="28"/>
      <c r="E3" s="28"/>
      <c r="F3" s="28"/>
      <c r="G3" s="28"/>
      <c r="L3" s="54"/>
    </row>
    <row r="4" spans="1:16" s="25" customFormat="1" x14ac:dyDescent="0.2">
      <c r="B4" s="26"/>
      <c r="C4" s="141" t="s">
        <v>201</v>
      </c>
      <c r="D4" s="28"/>
      <c r="E4" s="28"/>
      <c r="F4" s="28"/>
      <c r="G4" s="28"/>
      <c r="L4" s="54"/>
    </row>
    <row r="5" spans="1:16" s="25" customFormat="1" x14ac:dyDescent="0.2">
      <c r="B5" s="26"/>
      <c r="C5" s="98" t="s">
        <v>179</v>
      </c>
      <c r="D5" s="28"/>
      <c r="E5" s="28"/>
      <c r="F5" s="28"/>
      <c r="G5" s="28"/>
      <c r="L5" s="54"/>
    </row>
    <row r="6" spans="1:16" ht="13.5" thickBot="1" x14ac:dyDescent="0.25">
      <c r="B6" s="30"/>
      <c r="D6" s="32"/>
      <c r="E6" s="33"/>
      <c r="F6" s="34"/>
      <c r="G6" s="34"/>
    </row>
    <row r="7" spans="1:16" ht="13.5" customHeight="1" thickBot="1" x14ac:dyDescent="0.25">
      <c r="B7" s="193" t="s">
        <v>20</v>
      </c>
      <c r="C7" s="190" t="s">
        <v>16</v>
      </c>
      <c r="D7" s="199" t="s">
        <v>15</v>
      </c>
      <c r="E7" s="196" t="s">
        <v>159</v>
      </c>
      <c r="F7" s="197"/>
      <c r="G7" s="198"/>
      <c r="H7" s="196" t="s">
        <v>161</v>
      </c>
      <c r="I7" s="197"/>
      <c r="J7" s="198"/>
      <c r="K7" s="196" t="s">
        <v>160</v>
      </c>
      <c r="L7" s="197"/>
      <c r="M7" s="198"/>
      <c r="N7" s="183" t="s">
        <v>183</v>
      </c>
      <c r="O7" s="187" t="s">
        <v>184</v>
      </c>
      <c r="P7" s="190" t="s">
        <v>185</v>
      </c>
    </row>
    <row r="8" spans="1:16" ht="13.5" customHeight="1" thickBot="1" x14ac:dyDescent="0.25">
      <c r="B8" s="194"/>
      <c r="C8" s="191"/>
      <c r="D8" s="200"/>
      <c r="E8" s="202" t="s">
        <v>181</v>
      </c>
      <c r="F8" s="203"/>
      <c r="G8" s="99">
        <v>0.4</v>
      </c>
      <c r="H8" s="202" t="s">
        <v>181</v>
      </c>
      <c r="I8" s="203"/>
      <c r="J8" s="99">
        <v>0.4</v>
      </c>
      <c r="K8" s="202" t="s">
        <v>181</v>
      </c>
      <c r="L8" s="203"/>
      <c r="M8" s="99">
        <v>0.2</v>
      </c>
      <c r="N8" s="184"/>
      <c r="O8" s="188"/>
      <c r="P8" s="191"/>
    </row>
    <row r="9" spans="1:16" ht="13.5" customHeight="1" thickBot="1" x14ac:dyDescent="0.25">
      <c r="B9" s="194"/>
      <c r="C9" s="191"/>
      <c r="D9" s="200"/>
      <c r="E9" s="204" t="s">
        <v>182</v>
      </c>
      <c r="F9" s="205"/>
      <c r="G9" s="206"/>
      <c r="H9" s="204" t="s">
        <v>182</v>
      </c>
      <c r="I9" s="205"/>
      <c r="J9" s="206"/>
      <c r="K9" s="204" t="s">
        <v>182</v>
      </c>
      <c r="L9" s="205"/>
      <c r="M9" s="206"/>
      <c r="N9" s="184"/>
      <c r="O9" s="188"/>
      <c r="P9" s="191"/>
    </row>
    <row r="10" spans="1:16" ht="13.5" customHeight="1" thickBot="1" x14ac:dyDescent="0.25">
      <c r="B10" s="194"/>
      <c r="C10" s="191"/>
      <c r="D10" s="200"/>
      <c r="E10" s="100">
        <v>0.35193675889328063</v>
      </c>
      <c r="F10" s="101">
        <v>3.2806324110671935E-2</v>
      </c>
      <c r="G10" s="102">
        <v>1.5256916996047429E-2</v>
      </c>
      <c r="H10" s="100">
        <v>0.35193675889328063</v>
      </c>
      <c r="I10" s="101">
        <v>3.2806324110671935E-2</v>
      </c>
      <c r="J10" s="102">
        <v>1.5256916996047429E-2</v>
      </c>
      <c r="K10" s="100">
        <v>0.17596837944664032</v>
      </c>
      <c r="L10" s="101">
        <v>1.6403162055335967E-2</v>
      </c>
      <c r="M10" s="102">
        <v>7.6284584980237146E-3</v>
      </c>
      <c r="N10" s="185"/>
      <c r="O10" s="188"/>
      <c r="P10" s="191"/>
    </row>
    <row r="11" spans="1:16" ht="27.75" customHeight="1" thickBot="1" x14ac:dyDescent="0.25">
      <c r="A11" s="35"/>
      <c r="B11" s="195"/>
      <c r="C11" s="192"/>
      <c r="D11" s="201"/>
      <c r="E11" s="49" t="s">
        <v>74</v>
      </c>
      <c r="F11" s="50" t="s">
        <v>75</v>
      </c>
      <c r="G11" s="51" t="s">
        <v>76</v>
      </c>
      <c r="H11" s="49" t="s">
        <v>74</v>
      </c>
      <c r="I11" s="50" t="s">
        <v>75</v>
      </c>
      <c r="J11" s="51" t="s">
        <v>76</v>
      </c>
      <c r="K11" s="49" t="s">
        <v>74</v>
      </c>
      <c r="L11" s="50" t="s">
        <v>75</v>
      </c>
      <c r="M11" s="51" t="s">
        <v>76</v>
      </c>
      <c r="N11" s="186"/>
      <c r="O11" s="189"/>
      <c r="P11" s="192"/>
    </row>
    <row r="12" spans="1:16" x14ac:dyDescent="0.2">
      <c r="B12" s="118" t="s">
        <v>8</v>
      </c>
      <c r="C12" s="119" t="s">
        <v>0</v>
      </c>
      <c r="D12" s="120"/>
      <c r="E12" s="128"/>
      <c r="F12" s="127"/>
      <c r="G12" s="128"/>
      <c r="H12" s="126"/>
      <c r="I12" s="127"/>
      <c r="J12" s="128"/>
      <c r="K12" s="126"/>
      <c r="L12" s="127"/>
      <c r="M12" s="129"/>
      <c r="N12" s="106"/>
      <c r="O12" s="104" t="s">
        <v>186</v>
      </c>
      <c r="P12" s="107"/>
    </row>
    <row r="13" spans="1:16" x14ac:dyDescent="0.2">
      <c r="B13" s="75" t="s">
        <v>175</v>
      </c>
      <c r="C13" s="76" t="s">
        <v>176</v>
      </c>
      <c r="D13" s="77" t="s">
        <v>167</v>
      </c>
      <c r="E13" s="147">
        <v>35</v>
      </c>
      <c r="F13" s="143">
        <v>40</v>
      </c>
      <c r="G13" s="144">
        <v>60</v>
      </c>
      <c r="H13" s="145">
        <v>30</v>
      </c>
      <c r="I13" s="143">
        <v>36</v>
      </c>
      <c r="J13" s="144">
        <v>43</v>
      </c>
      <c r="K13" s="145">
        <v>25</v>
      </c>
      <c r="L13" s="143">
        <v>30</v>
      </c>
      <c r="M13" s="146">
        <v>35</v>
      </c>
      <c r="N13" s="103">
        <f>N252</f>
        <v>32.098932806324108</v>
      </c>
      <c r="O13" s="104">
        <v>0.16</v>
      </c>
      <c r="P13" s="105">
        <f>O13*N13</f>
        <v>5.1358292490118576</v>
      </c>
    </row>
    <row r="14" spans="1:16" s="36" customFormat="1" ht="12.75" customHeight="1" outlineLevel="1" x14ac:dyDescent="0.2">
      <c r="B14" s="59"/>
      <c r="C14" s="60" t="s">
        <v>22</v>
      </c>
      <c r="D14" s="158"/>
      <c r="E14" s="15"/>
      <c r="F14" s="15"/>
      <c r="G14" s="16"/>
      <c r="H14" s="15"/>
      <c r="I14" s="15"/>
      <c r="J14" s="16"/>
      <c r="K14" s="14"/>
      <c r="L14" s="15"/>
      <c r="M14" s="16"/>
      <c r="N14" s="106"/>
      <c r="O14" s="104" t="s">
        <v>186</v>
      </c>
      <c r="P14" s="107"/>
    </row>
    <row r="15" spans="1:16" s="36" customFormat="1" ht="12.75" customHeight="1" outlineLevel="1" x14ac:dyDescent="0.2">
      <c r="B15" s="59"/>
      <c r="C15" s="61" t="s">
        <v>29</v>
      </c>
      <c r="D15" s="158"/>
      <c r="E15" s="18"/>
      <c r="F15" s="18"/>
      <c r="G15" s="19"/>
      <c r="H15" s="18"/>
      <c r="I15" s="18"/>
      <c r="J15" s="19"/>
      <c r="K15" s="17"/>
      <c r="L15" s="18"/>
      <c r="M15" s="19"/>
      <c r="N15" s="106"/>
      <c r="O15" s="104" t="s">
        <v>186</v>
      </c>
      <c r="P15" s="107"/>
    </row>
    <row r="16" spans="1:16" s="36" customFormat="1" ht="12.75" customHeight="1" outlineLevel="1" x14ac:dyDescent="0.2">
      <c r="B16" s="59"/>
      <c r="C16" s="61" t="s">
        <v>21</v>
      </c>
      <c r="D16" s="158"/>
      <c r="E16" s="18"/>
      <c r="F16" s="18"/>
      <c r="G16" s="19"/>
      <c r="H16" s="18"/>
      <c r="I16" s="18"/>
      <c r="J16" s="19"/>
      <c r="K16" s="17"/>
      <c r="L16" s="18"/>
      <c r="M16" s="19"/>
      <c r="N16" s="106"/>
      <c r="O16" s="104" t="s">
        <v>186</v>
      </c>
      <c r="P16" s="107"/>
    </row>
    <row r="17" spans="2:16" s="36" customFormat="1" ht="12.75" customHeight="1" outlineLevel="1" x14ac:dyDescent="0.2">
      <c r="B17" s="59"/>
      <c r="C17" s="61" t="s">
        <v>30</v>
      </c>
      <c r="D17" s="158"/>
      <c r="E17" s="18"/>
      <c r="F17" s="18"/>
      <c r="G17" s="19"/>
      <c r="H17" s="18"/>
      <c r="I17" s="18"/>
      <c r="J17" s="19"/>
      <c r="K17" s="17"/>
      <c r="L17" s="18"/>
      <c r="M17" s="19"/>
      <c r="N17" s="106"/>
      <c r="O17" s="104" t="s">
        <v>186</v>
      </c>
      <c r="P17" s="107"/>
    </row>
    <row r="18" spans="2:16" s="36" customFormat="1" ht="39" customHeight="1" outlineLevel="1" x14ac:dyDescent="0.2">
      <c r="B18" s="59"/>
      <c r="C18" s="1" t="s">
        <v>84</v>
      </c>
      <c r="D18" s="158"/>
      <c r="E18" s="18"/>
      <c r="F18" s="18"/>
      <c r="G18" s="19"/>
      <c r="H18" s="18"/>
      <c r="I18" s="18"/>
      <c r="J18" s="19"/>
      <c r="K18" s="17"/>
      <c r="L18" s="18"/>
      <c r="M18" s="19"/>
      <c r="N18" s="106"/>
      <c r="O18" s="104" t="s">
        <v>186</v>
      </c>
      <c r="P18" s="107"/>
    </row>
    <row r="19" spans="2:16" s="36" customFormat="1" ht="12.75" customHeight="1" outlineLevel="1" x14ac:dyDescent="0.2">
      <c r="B19" s="59"/>
      <c r="C19" s="1" t="s">
        <v>25</v>
      </c>
      <c r="D19" s="158"/>
      <c r="E19" s="18"/>
      <c r="F19" s="18"/>
      <c r="G19" s="19"/>
      <c r="H19" s="18"/>
      <c r="I19" s="18"/>
      <c r="J19" s="19"/>
      <c r="K19" s="17"/>
      <c r="L19" s="18"/>
      <c r="M19" s="19"/>
      <c r="N19" s="106"/>
      <c r="O19" s="104" t="s">
        <v>186</v>
      </c>
      <c r="P19" s="107"/>
    </row>
    <row r="20" spans="2:16" s="36" customFormat="1" ht="12.75" customHeight="1" outlineLevel="1" x14ac:dyDescent="0.2">
      <c r="B20" s="59"/>
      <c r="C20" s="1" t="s">
        <v>40</v>
      </c>
      <c r="D20" s="95"/>
      <c r="E20" s="18"/>
      <c r="F20" s="18"/>
      <c r="G20" s="19"/>
      <c r="H20" s="18"/>
      <c r="I20" s="18"/>
      <c r="J20" s="19"/>
      <c r="K20" s="17"/>
      <c r="L20" s="18"/>
      <c r="M20" s="19"/>
      <c r="N20" s="106"/>
      <c r="O20" s="104" t="s">
        <v>186</v>
      </c>
      <c r="P20" s="107"/>
    </row>
    <row r="21" spans="2:16" s="36" customFormat="1" ht="12.75" customHeight="1" x14ac:dyDescent="0.2">
      <c r="B21" s="75" t="s">
        <v>177</v>
      </c>
      <c r="C21" s="63" t="s">
        <v>180</v>
      </c>
      <c r="D21" s="77" t="s">
        <v>167</v>
      </c>
      <c r="E21" s="147">
        <v>90</v>
      </c>
      <c r="F21" s="143">
        <v>140</v>
      </c>
      <c r="G21" s="146">
        <v>185</v>
      </c>
      <c r="H21" s="147">
        <v>80</v>
      </c>
      <c r="I21" s="143">
        <v>120</v>
      </c>
      <c r="J21" s="144">
        <v>150</v>
      </c>
      <c r="K21" s="145">
        <v>72</v>
      </c>
      <c r="L21" s="143">
        <v>100</v>
      </c>
      <c r="M21" s="146">
        <v>115</v>
      </c>
      <c r="N21" s="103">
        <f>N260</f>
        <v>88.657272727272712</v>
      </c>
      <c r="O21" s="104">
        <v>0.01</v>
      </c>
      <c r="P21" s="105">
        <f t="shared" ref="P21" si="0">O21*N21</f>
        <v>0.88657272727272718</v>
      </c>
    </row>
    <row r="22" spans="2:16" s="36" customFormat="1" ht="12.75" customHeight="1" outlineLevel="1" x14ac:dyDescent="0.2">
      <c r="B22" s="59"/>
      <c r="C22" s="60" t="s">
        <v>22</v>
      </c>
      <c r="D22" s="158"/>
      <c r="E22" s="18"/>
      <c r="F22" s="18"/>
      <c r="G22" s="16"/>
      <c r="H22" s="18"/>
      <c r="I22" s="18"/>
      <c r="J22" s="19"/>
      <c r="K22" s="17"/>
      <c r="L22" s="18"/>
      <c r="M22" s="19"/>
      <c r="N22" s="106"/>
      <c r="O22" s="104" t="s">
        <v>186</v>
      </c>
      <c r="P22" s="107"/>
    </row>
    <row r="23" spans="2:16" s="36" customFormat="1" ht="12.75" customHeight="1" outlineLevel="1" x14ac:dyDescent="0.2">
      <c r="B23" s="59"/>
      <c r="C23" s="1" t="s">
        <v>21</v>
      </c>
      <c r="D23" s="158"/>
      <c r="E23" s="18"/>
      <c r="F23" s="18"/>
      <c r="G23" s="19"/>
      <c r="H23" s="18"/>
      <c r="I23" s="18"/>
      <c r="J23" s="19"/>
      <c r="K23" s="17"/>
      <c r="L23" s="18"/>
      <c r="M23" s="19"/>
      <c r="N23" s="106"/>
      <c r="O23" s="104" t="s">
        <v>186</v>
      </c>
      <c r="P23" s="107"/>
    </row>
    <row r="24" spans="2:16" s="36" customFormat="1" ht="12.75" customHeight="1" outlineLevel="1" x14ac:dyDescent="0.2">
      <c r="B24" s="59"/>
      <c r="C24" s="61" t="s">
        <v>30</v>
      </c>
      <c r="D24" s="158"/>
      <c r="E24" s="18"/>
      <c r="F24" s="18"/>
      <c r="G24" s="19"/>
      <c r="H24" s="18"/>
      <c r="I24" s="18"/>
      <c r="J24" s="19"/>
      <c r="K24" s="17"/>
      <c r="L24" s="18"/>
      <c r="M24" s="19"/>
      <c r="N24" s="106"/>
      <c r="O24" s="104" t="s">
        <v>186</v>
      </c>
      <c r="P24" s="107"/>
    </row>
    <row r="25" spans="2:16" s="36" customFormat="1" ht="38.25" outlineLevel="1" x14ac:dyDescent="0.2">
      <c r="B25" s="59"/>
      <c r="C25" s="1" t="s">
        <v>84</v>
      </c>
      <c r="D25" s="158"/>
      <c r="E25" s="18"/>
      <c r="F25" s="18"/>
      <c r="G25" s="19"/>
      <c r="H25" s="18"/>
      <c r="I25" s="18"/>
      <c r="J25" s="19"/>
      <c r="K25" s="17"/>
      <c r="L25" s="18"/>
      <c r="M25" s="19"/>
      <c r="N25" s="106"/>
      <c r="O25" s="104" t="s">
        <v>186</v>
      </c>
      <c r="P25" s="107"/>
    </row>
    <row r="26" spans="2:16" s="36" customFormat="1" ht="12.75" customHeight="1" outlineLevel="1" x14ac:dyDescent="0.2">
      <c r="B26" s="59"/>
      <c r="C26" s="1" t="s">
        <v>25</v>
      </c>
      <c r="D26" s="158"/>
      <c r="E26" s="18"/>
      <c r="F26" s="18"/>
      <c r="G26" s="19"/>
      <c r="H26" s="18"/>
      <c r="I26" s="18"/>
      <c r="J26" s="19"/>
      <c r="K26" s="17"/>
      <c r="L26" s="18"/>
      <c r="M26" s="19"/>
      <c r="N26" s="106"/>
      <c r="O26" s="104" t="s">
        <v>186</v>
      </c>
      <c r="P26" s="107"/>
    </row>
    <row r="27" spans="2:16" s="36" customFormat="1" ht="12.75" customHeight="1" outlineLevel="1" x14ac:dyDescent="0.2">
      <c r="B27" s="59"/>
      <c r="C27" s="1" t="s">
        <v>40</v>
      </c>
      <c r="D27" s="158"/>
      <c r="E27" s="18"/>
      <c r="F27" s="18"/>
      <c r="G27" s="96"/>
      <c r="H27" s="18"/>
      <c r="I27" s="18"/>
      <c r="J27" s="19"/>
      <c r="K27" s="17"/>
      <c r="L27" s="18"/>
      <c r="M27" s="19"/>
      <c r="N27" s="106"/>
      <c r="O27" s="104" t="s">
        <v>186</v>
      </c>
      <c r="P27" s="107"/>
    </row>
    <row r="28" spans="2:16" x14ac:dyDescent="0.2">
      <c r="B28" s="70" t="s">
        <v>1</v>
      </c>
      <c r="C28" s="71" t="s">
        <v>57</v>
      </c>
      <c r="D28" s="77" t="s">
        <v>167</v>
      </c>
      <c r="E28" s="149">
        <v>35</v>
      </c>
      <c r="F28" s="143">
        <v>50</v>
      </c>
      <c r="G28" s="149">
        <v>120</v>
      </c>
      <c r="H28" s="148">
        <v>35</v>
      </c>
      <c r="I28" s="143">
        <v>50</v>
      </c>
      <c r="J28" s="150">
        <v>120</v>
      </c>
      <c r="K28" s="148">
        <v>35</v>
      </c>
      <c r="L28" s="143">
        <v>50</v>
      </c>
      <c r="M28" s="146">
        <v>120</v>
      </c>
      <c r="N28" s="103">
        <f>N267</f>
        <v>39.472332015810274</v>
      </c>
      <c r="O28" s="104">
        <v>0.22</v>
      </c>
      <c r="P28" s="105">
        <f t="shared" ref="P28" si="1">O28*N28</f>
        <v>8.6839130434782597</v>
      </c>
    </row>
    <row r="29" spans="2:16" s="36" customFormat="1" outlineLevel="1" x14ac:dyDescent="0.2">
      <c r="B29" s="62"/>
      <c r="C29" s="63" t="s">
        <v>59</v>
      </c>
      <c r="D29" s="159"/>
      <c r="E29" s="18"/>
      <c r="F29" s="18"/>
      <c r="G29" s="19"/>
      <c r="H29" s="18"/>
      <c r="I29" s="18"/>
      <c r="J29" s="19"/>
      <c r="K29" s="17"/>
      <c r="L29" s="18"/>
      <c r="M29" s="19"/>
      <c r="N29" s="106"/>
      <c r="O29" s="104" t="s">
        <v>186</v>
      </c>
      <c r="P29" s="107"/>
    </row>
    <row r="30" spans="2:16" s="36" customFormat="1" outlineLevel="1" x14ac:dyDescent="0.2">
      <c r="B30" s="64"/>
      <c r="C30" s="1" t="s">
        <v>18</v>
      </c>
      <c r="D30" s="159"/>
      <c r="E30" s="18"/>
      <c r="F30" s="18"/>
      <c r="G30" s="19"/>
      <c r="H30" s="18"/>
      <c r="I30" s="18"/>
      <c r="J30" s="19"/>
      <c r="K30" s="17"/>
      <c r="L30" s="18"/>
      <c r="M30" s="19"/>
      <c r="N30" s="106"/>
      <c r="O30" s="104" t="s">
        <v>186</v>
      </c>
      <c r="P30" s="107"/>
    </row>
    <row r="31" spans="2:16" s="36" customFormat="1" outlineLevel="1" x14ac:dyDescent="0.2">
      <c r="B31" s="64"/>
      <c r="C31" s="1" t="s">
        <v>153</v>
      </c>
      <c r="D31" s="159"/>
      <c r="E31" s="18"/>
      <c r="F31" s="18"/>
      <c r="G31" s="19"/>
      <c r="H31" s="18"/>
      <c r="I31" s="18"/>
      <c r="J31" s="19"/>
      <c r="K31" s="17"/>
      <c r="L31" s="18"/>
      <c r="M31" s="19"/>
      <c r="N31" s="106"/>
      <c r="O31" s="104" t="s">
        <v>186</v>
      </c>
      <c r="P31" s="107"/>
    </row>
    <row r="32" spans="2:16" s="36" customFormat="1" outlineLevel="1" x14ac:dyDescent="0.2">
      <c r="B32" s="64"/>
      <c r="C32" s="63" t="s">
        <v>22</v>
      </c>
      <c r="D32" s="159"/>
      <c r="E32" s="18"/>
      <c r="F32" s="18"/>
      <c r="G32" s="19"/>
      <c r="H32" s="18"/>
      <c r="I32" s="18"/>
      <c r="J32" s="19"/>
      <c r="K32" s="17"/>
      <c r="L32" s="18"/>
      <c r="M32" s="19"/>
      <c r="N32" s="106"/>
      <c r="O32" s="104" t="s">
        <v>186</v>
      </c>
      <c r="P32" s="107"/>
    </row>
    <row r="33" spans="2:16" s="36" customFormat="1" ht="38.25" outlineLevel="1" x14ac:dyDescent="0.2">
      <c r="B33" s="62"/>
      <c r="C33" s="1" t="s">
        <v>158</v>
      </c>
      <c r="D33" s="159"/>
      <c r="E33" s="18"/>
      <c r="F33" s="18"/>
      <c r="G33" s="19"/>
      <c r="H33" s="18"/>
      <c r="I33" s="18"/>
      <c r="J33" s="19"/>
      <c r="K33" s="17"/>
      <c r="L33" s="18"/>
      <c r="M33" s="19"/>
      <c r="N33" s="106"/>
      <c r="O33" s="104" t="s">
        <v>186</v>
      </c>
      <c r="P33" s="107"/>
    </row>
    <row r="34" spans="2:16" s="36" customFormat="1" outlineLevel="1" x14ac:dyDescent="0.2">
      <c r="B34" s="62"/>
      <c r="C34" s="1" t="s">
        <v>23</v>
      </c>
      <c r="D34" s="159"/>
      <c r="E34" s="18"/>
      <c r="F34" s="18"/>
      <c r="G34" s="19"/>
      <c r="H34" s="18"/>
      <c r="I34" s="18"/>
      <c r="J34" s="19"/>
      <c r="K34" s="17"/>
      <c r="L34" s="18"/>
      <c r="M34" s="19"/>
      <c r="N34" s="106"/>
      <c r="O34" s="104" t="s">
        <v>186</v>
      </c>
      <c r="P34" s="107"/>
    </row>
    <row r="35" spans="2:16" s="36" customFormat="1" outlineLevel="1" x14ac:dyDescent="0.2">
      <c r="B35" s="62"/>
      <c r="C35" s="1" t="s">
        <v>41</v>
      </c>
      <c r="D35" s="159"/>
      <c r="E35" s="18"/>
      <c r="F35" s="18"/>
      <c r="G35" s="19"/>
      <c r="H35" s="18"/>
      <c r="I35" s="18"/>
      <c r="J35" s="19"/>
      <c r="K35" s="17"/>
      <c r="L35" s="18"/>
      <c r="M35" s="19"/>
      <c r="N35" s="106"/>
      <c r="O35" s="104" t="s">
        <v>186</v>
      </c>
      <c r="P35" s="107"/>
    </row>
    <row r="36" spans="2:16" s="36" customFormat="1" outlineLevel="1" x14ac:dyDescent="0.2">
      <c r="B36" s="62"/>
      <c r="C36" s="1" t="s">
        <v>42</v>
      </c>
      <c r="D36" s="159"/>
      <c r="E36" s="18"/>
      <c r="F36" s="18"/>
      <c r="G36" s="19"/>
      <c r="H36" s="18"/>
      <c r="I36" s="18"/>
      <c r="J36" s="19"/>
      <c r="K36" s="17"/>
      <c r="L36" s="18"/>
      <c r="M36" s="19"/>
      <c r="N36" s="106"/>
      <c r="O36" s="104" t="s">
        <v>186</v>
      </c>
      <c r="P36" s="107"/>
    </row>
    <row r="37" spans="2:16" s="36" customFormat="1" ht="25.5" outlineLevel="1" x14ac:dyDescent="0.2">
      <c r="B37" s="62"/>
      <c r="C37" s="1" t="s">
        <v>27</v>
      </c>
      <c r="D37" s="159"/>
      <c r="E37" s="18"/>
      <c r="F37" s="18"/>
      <c r="G37" s="19"/>
      <c r="H37" s="18"/>
      <c r="I37" s="18"/>
      <c r="J37" s="19"/>
      <c r="K37" s="17"/>
      <c r="L37" s="18"/>
      <c r="M37" s="19"/>
      <c r="N37" s="106"/>
      <c r="O37" s="104" t="s">
        <v>186</v>
      </c>
      <c r="P37" s="107"/>
    </row>
    <row r="38" spans="2:16" s="36" customFormat="1" outlineLevel="1" x14ac:dyDescent="0.2">
      <c r="B38" s="62"/>
      <c r="C38" s="1" t="s">
        <v>131</v>
      </c>
      <c r="D38" s="159"/>
      <c r="E38" s="18"/>
      <c r="F38" s="18"/>
      <c r="G38" s="19"/>
      <c r="H38" s="18"/>
      <c r="I38" s="18"/>
      <c r="J38" s="19"/>
      <c r="K38" s="17"/>
      <c r="L38" s="18"/>
      <c r="M38" s="19"/>
      <c r="N38" s="106"/>
      <c r="O38" s="104" t="s">
        <v>186</v>
      </c>
      <c r="P38" s="107"/>
    </row>
    <row r="39" spans="2:16" s="36" customFormat="1" outlineLevel="1" x14ac:dyDescent="0.2">
      <c r="B39" s="62"/>
      <c r="C39" s="1" t="s">
        <v>43</v>
      </c>
      <c r="D39" s="159"/>
      <c r="E39" s="18"/>
      <c r="F39" s="18"/>
      <c r="G39" s="19"/>
      <c r="H39" s="18"/>
      <c r="I39" s="18"/>
      <c r="J39" s="19"/>
      <c r="K39" s="17"/>
      <c r="L39" s="18"/>
      <c r="M39" s="19"/>
      <c r="N39" s="106"/>
      <c r="O39" s="104" t="s">
        <v>186</v>
      </c>
      <c r="P39" s="107"/>
    </row>
    <row r="40" spans="2:16" s="36" customFormat="1" outlineLevel="1" x14ac:dyDescent="0.2">
      <c r="B40" s="62"/>
      <c r="C40" s="1" t="s">
        <v>24</v>
      </c>
      <c r="D40" s="159"/>
      <c r="E40" s="18"/>
      <c r="F40" s="18"/>
      <c r="G40" s="19"/>
      <c r="H40" s="18"/>
      <c r="I40" s="18"/>
      <c r="J40" s="19"/>
      <c r="K40" s="17"/>
      <c r="L40" s="18"/>
      <c r="M40" s="19"/>
      <c r="N40" s="106"/>
      <c r="O40" s="104" t="s">
        <v>186</v>
      </c>
      <c r="P40" s="107"/>
    </row>
    <row r="41" spans="2:16" s="36" customFormat="1" outlineLevel="1" x14ac:dyDescent="0.2">
      <c r="B41" s="62"/>
      <c r="C41" s="1" t="s">
        <v>70</v>
      </c>
      <c r="D41" s="159"/>
      <c r="E41" s="18"/>
      <c r="F41" s="18"/>
      <c r="G41" s="19"/>
      <c r="H41" s="18"/>
      <c r="I41" s="18"/>
      <c r="J41" s="19"/>
      <c r="K41" s="17"/>
      <c r="L41" s="18"/>
      <c r="M41" s="19"/>
      <c r="N41" s="106"/>
      <c r="O41" s="104" t="s">
        <v>186</v>
      </c>
      <c r="P41" s="107"/>
    </row>
    <row r="42" spans="2:16" s="36" customFormat="1" outlineLevel="1" x14ac:dyDescent="0.2">
      <c r="B42" s="78"/>
      <c r="C42" s="1" t="s">
        <v>35</v>
      </c>
      <c r="D42" s="159"/>
      <c r="E42" s="18"/>
      <c r="F42" s="18"/>
      <c r="G42" s="19"/>
      <c r="H42" s="18"/>
      <c r="I42" s="18"/>
      <c r="J42" s="19"/>
      <c r="K42" s="17"/>
      <c r="L42" s="18"/>
      <c r="M42" s="19"/>
      <c r="N42" s="106"/>
      <c r="O42" s="104" t="s">
        <v>186</v>
      </c>
      <c r="P42" s="107"/>
    </row>
    <row r="43" spans="2:16" s="36" customFormat="1" outlineLevel="1" x14ac:dyDescent="0.2">
      <c r="B43" s="78"/>
      <c r="C43" s="1" t="s">
        <v>44</v>
      </c>
      <c r="D43" s="159"/>
      <c r="E43" s="18"/>
      <c r="F43" s="18"/>
      <c r="G43" s="19"/>
      <c r="H43" s="18"/>
      <c r="I43" s="18"/>
      <c r="J43" s="19"/>
      <c r="K43" s="17"/>
      <c r="L43" s="18"/>
      <c r="M43" s="19"/>
      <c r="N43" s="106"/>
      <c r="O43" s="104" t="s">
        <v>186</v>
      </c>
      <c r="P43" s="107"/>
    </row>
    <row r="44" spans="2:16" ht="38.25" x14ac:dyDescent="0.2">
      <c r="B44" s="70" t="s">
        <v>9</v>
      </c>
      <c r="C44" s="71" t="s">
        <v>113</v>
      </c>
      <c r="D44" s="77" t="s">
        <v>167</v>
      </c>
      <c r="E44" s="149">
        <v>110</v>
      </c>
      <c r="F44" s="143">
        <v>170</v>
      </c>
      <c r="G44" s="149">
        <v>280</v>
      </c>
      <c r="H44" s="148">
        <v>110</v>
      </c>
      <c r="I44" s="143">
        <v>170</v>
      </c>
      <c r="J44" s="150">
        <v>280</v>
      </c>
      <c r="K44" s="148">
        <v>110</v>
      </c>
      <c r="L44" s="143">
        <v>170</v>
      </c>
      <c r="M44" s="150">
        <v>280</v>
      </c>
      <c r="N44" s="103">
        <f>N283</f>
        <v>121.40513833992095</v>
      </c>
      <c r="O44" s="104">
        <v>2.5499999999999998E-2</v>
      </c>
      <c r="P44" s="105">
        <f t="shared" ref="P44" si="2">O44*N44</f>
        <v>3.0958310276679839</v>
      </c>
    </row>
    <row r="45" spans="2:16" s="36" customFormat="1" outlineLevel="1" x14ac:dyDescent="0.2">
      <c r="B45" s="62"/>
      <c r="C45" s="63" t="s">
        <v>59</v>
      </c>
      <c r="D45" s="159"/>
      <c r="E45" s="18"/>
      <c r="F45" s="18"/>
      <c r="G45" s="19"/>
      <c r="H45" s="18"/>
      <c r="I45" s="18"/>
      <c r="J45" s="16"/>
      <c r="K45" s="17"/>
      <c r="L45" s="18"/>
      <c r="M45" s="19"/>
      <c r="N45" s="106"/>
      <c r="O45" s="104" t="s">
        <v>186</v>
      </c>
      <c r="P45" s="107"/>
    </row>
    <row r="46" spans="2:16" s="36" customFormat="1" ht="38.25" outlineLevel="1" x14ac:dyDescent="0.2">
      <c r="B46" s="64"/>
      <c r="C46" s="1" t="s">
        <v>112</v>
      </c>
      <c r="D46" s="159"/>
      <c r="E46" s="18"/>
      <c r="F46" s="18"/>
      <c r="G46" s="19"/>
      <c r="H46" s="18"/>
      <c r="I46" s="18"/>
      <c r="J46" s="19"/>
      <c r="K46" s="17"/>
      <c r="L46" s="18"/>
      <c r="M46" s="19"/>
      <c r="N46" s="106"/>
      <c r="O46" s="104" t="s">
        <v>186</v>
      </c>
      <c r="P46" s="107"/>
    </row>
    <row r="47" spans="2:16" s="36" customFormat="1" outlineLevel="1" x14ac:dyDescent="0.2">
      <c r="B47" s="64"/>
      <c r="C47" s="1" t="s">
        <v>153</v>
      </c>
      <c r="D47" s="159"/>
      <c r="E47" s="18"/>
      <c r="F47" s="18"/>
      <c r="G47" s="19"/>
      <c r="H47" s="18"/>
      <c r="I47" s="18"/>
      <c r="J47" s="19"/>
      <c r="K47" s="17"/>
      <c r="L47" s="18"/>
      <c r="M47" s="19"/>
      <c r="N47" s="106"/>
      <c r="O47" s="104" t="s">
        <v>186</v>
      </c>
      <c r="P47" s="107"/>
    </row>
    <row r="48" spans="2:16" s="36" customFormat="1" outlineLevel="1" x14ac:dyDescent="0.2">
      <c r="B48" s="64"/>
      <c r="C48" s="63" t="s">
        <v>22</v>
      </c>
      <c r="D48" s="159"/>
      <c r="E48" s="18"/>
      <c r="F48" s="18"/>
      <c r="G48" s="19"/>
      <c r="H48" s="18"/>
      <c r="I48" s="18"/>
      <c r="J48" s="19"/>
      <c r="K48" s="17"/>
      <c r="L48" s="18"/>
      <c r="M48" s="19"/>
      <c r="N48" s="106"/>
      <c r="O48" s="104" t="s">
        <v>186</v>
      </c>
      <c r="P48" s="107"/>
    </row>
    <row r="49" spans="2:16" s="36" customFormat="1" outlineLevel="1" x14ac:dyDescent="0.2">
      <c r="B49" s="62"/>
      <c r="C49" s="1" t="s">
        <v>109</v>
      </c>
      <c r="D49" s="159"/>
      <c r="E49" s="18"/>
      <c r="F49" s="18"/>
      <c r="G49" s="19"/>
      <c r="H49" s="18"/>
      <c r="I49" s="18"/>
      <c r="J49" s="19"/>
      <c r="K49" s="17"/>
      <c r="L49" s="18"/>
      <c r="M49" s="19"/>
      <c r="N49" s="106"/>
      <c r="O49" s="104" t="s">
        <v>186</v>
      </c>
      <c r="P49" s="107"/>
    </row>
    <row r="50" spans="2:16" s="36" customFormat="1" outlineLevel="1" x14ac:dyDescent="0.2">
      <c r="B50" s="62"/>
      <c r="C50" s="1" t="s">
        <v>110</v>
      </c>
      <c r="D50" s="159"/>
      <c r="E50" s="18"/>
      <c r="F50" s="18"/>
      <c r="G50" s="19"/>
      <c r="H50" s="18"/>
      <c r="I50" s="18"/>
      <c r="J50" s="19"/>
      <c r="K50" s="17"/>
      <c r="L50" s="18"/>
      <c r="M50" s="19"/>
      <c r="N50" s="106"/>
      <c r="O50" s="104" t="s">
        <v>186</v>
      </c>
      <c r="P50" s="107"/>
    </row>
    <row r="51" spans="2:16" s="36" customFormat="1" outlineLevel="1" x14ac:dyDescent="0.2">
      <c r="B51" s="62"/>
      <c r="C51" s="1" t="s">
        <v>108</v>
      </c>
      <c r="D51" s="159"/>
      <c r="E51" s="18"/>
      <c r="F51" s="18"/>
      <c r="G51" s="19"/>
      <c r="H51" s="18"/>
      <c r="I51" s="18"/>
      <c r="J51" s="19"/>
      <c r="K51" s="17"/>
      <c r="L51" s="18"/>
      <c r="M51" s="19"/>
      <c r="N51" s="106"/>
      <c r="O51" s="104" t="s">
        <v>186</v>
      </c>
      <c r="P51" s="107"/>
    </row>
    <row r="52" spans="2:16" s="36" customFormat="1" outlineLevel="1" x14ac:dyDescent="0.2">
      <c r="B52" s="62"/>
      <c r="C52" s="1" t="s">
        <v>41</v>
      </c>
      <c r="D52" s="159"/>
      <c r="E52" s="18"/>
      <c r="F52" s="18"/>
      <c r="G52" s="19"/>
      <c r="H52" s="18"/>
      <c r="I52" s="18"/>
      <c r="J52" s="19"/>
      <c r="K52" s="17"/>
      <c r="L52" s="18"/>
      <c r="M52" s="19"/>
      <c r="N52" s="106"/>
      <c r="O52" s="104" t="s">
        <v>186</v>
      </c>
      <c r="P52" s="107"/>
    </row>
    <row r="53" spans="2:16" s="36" customFormat="1" outlineLevel="1" x14ac:dyDescent="0.2">
      <c r="B53" s="62"/>
      <c r="C53" s="1" t="s">
        <v>42</v>
      </c>
      <c r="D53" s="159"/>
      <c r="E53" s="18"/>
      <c r="F53" s="18"/>
      <c r="G53" s="19"/>
      <c r="H53" s="18"/>
      <c r="I53" s="18"/>
      <c r="J53" s="19"/>
      <c r="K53" s="17"/>
      <c r="L53" s="18"/>
      <c r="M53" s="19"/>
      <c r="N53" s="106"/>
      <c r="O53" s="104" t="s">
        <v>186</v>
      </c>
      <c r="P53" s="107"/>
    </row>
    <row r="54" spans="2:16" s="36" customFormat="1" outlineLevel="1" x14ac:dyDescent="0.2">
      <c r="B54" s="62"/>
      <c r="C54" s="1" t="s">
        <v>111</v>
      </c>
      <c r="D54" s="159"/>
      <c r="E54" s="18"/>
      <c r="F54" s="18"/>
      <c r="G54" s="19"/>
      <c r="H54" s="18"/>
      <c r="I54" s="18"/>
      <c r="J54" s="19"/>
      <c r="K54" s="17"/>
      <c r="L54" s="18"/>
      <c r="M54" s="19"/>
      <c r="N54" s="106"/>
      <c r="O54" s="104" t="s">
        <v>186</v>
      </c>
      <c r="P54" s="107"/>
    </row>
    <row r="55" spans="2:16" s="36" customFormat="1" outlineLevel="1" x14ac:dyDescent="0.2">
      <c r="B55" s="62"/>
      <c r="C55" s="1" t="s">
        <v>131</v>
      </c>
      <c r="D55" s="159"/>
      <c r="E55" s="18"/>
      <c r="F55" s="18"/>
      <c r="G55" s="19"/>
      <c r="H55" s="18"/>
      <c r="I55" s="18"/>
      <c r="J55" s="19"/>
      <c r="K55" s="17"/>
      <c r="L55" s="18"/>
      <c r="M55" s="19"/>
      <c r="N55" s="106"/>
      <c r="O55" s="104" t="s">
        <v>186</v>
      </c>
      <c r="P55" s="107"/>
    </row>
    <row r="56" spans="2:16" s="36" customFormat="1" outlineLevel="1" x14ac:dyDescent="0.2">
      <c r="B56" s="62"/>
      <c r="C56" s="1" t="s">
        <v>24</v>
      </c>
      <c r="D56" s="159"/>
      <c r="E56" s="18"/>
      <c r="F56" s="18"/>
      <c r="G56" s="19"/>
      <c r="H56" s="18"/>
      <c r="I56" s="18"/>
      <c r="J56" s="19"/>
      <c r="K56" s="17"/>
      <c r="L56" s="18"/>
      <c r="M56" s="19"/>
      <c r="N56" s="106"/>
      <c r="O56" s="104" t="s">
        <v>186</v>
      </c>
      <c r="P56" s="107"/>
    </row>
    <row r="57" spans="2:16" s="36" customFormat="1" outlineLevel="1" x14ac:dyDescent="0.2">
      <c r="B57" s="62"/>
      <c r="C57" s="1" t="s">
        <v>70</v>
      </c>
      <c r="D57" s="159"/>
      <c r="E57" s="18"/>
      <c r="F57" s="18"/>
      <c r="G57" s="19"/>
      <c r="H57" s="18"/>
      <c r="I57" s="18"/>
      <c r="J57" s="19"/>
      <c r="K57" s="17"/>
      <c r="L57" s="18"/>
      <c r="M57" s="19"/>
      <c r="N57" s="106"/>
      <c r="O57" s="104" t="s">
        <v>186</v>
      </c>
      <c r="P57" s="107"/>
    </row>
    <row r="58" spans="2:16" s="36" customFormat="1" outlineLevel="1" x14ac:dyDescent="0.2">
      <c r="B58" s="78"/>
      <c r="C58" s="1" t="s">
        <v>35</v>
      </c>
      <c r="D58" s="159"/>
      <c r="E58" s="18"/>
      <c r="F58" s="18"/>
      <c r="G58" s="19"/>
      <c r="H58" s="18"/>
      <c r="I58" s="18"/>
      <c r="J58" s="19"/>
      <c r="K58" s="17"/>
      <c r="L58" s="18"/>
      <c r="M58" s="19"/>
      <c r="N58" s="106"/>
      <c r="O58" s="104" t="s">
        <v>186</v>
      </c>
      <c r="P58" s="107"/>
    </row>
    <row r="59" spans="2:16" s="36" customFormat="1" outlineLevel="1" x14ac:dyDescent="0.2">
      <c r="B59" s="78"/>
      <c r="C59" s="1" t="s">
        <v>44</v>
      </c>
      <c r="D59" s="159"/>
      <c r="E59" s="18"/>
      <c r="F59" s="18"/>
      <c r="G59" s="19"/>
      <c r="H59" s="18"/>
      <c r="I59" s="18"/>
      <c r="J59" s="19"/>
      <c r="K59" s="17"/>
      <c r="L59" s="18"/>
      <c r="M59" s="19"/>
      <c r="N59" s="106"/>
      <c r="O59" s="104" t="s">
        <v>186</v>
      </c>
      <c r="P59" s="107"/>
    </row>
    <row r="60" spans="2:16" ht="15.75" customHeight="1" x14ac:dyDescent="0.2">
      <c r="B60" s="70" t="s">
        <v>2</v>
      </c>
      <c r="C60" s="71" t="s">
        <v>83</v>
      </c>
      <c r="D60" s="77" t="s">
        <v>167</v>
      </c>
      <c r="E60" s="149">
        <v>80</v>
      </c>
      <c r="F60" s="143">
        <v>135</v>
      </c>
      <c r="G60" s="149">
        <v>350</v>
      </c>
      <c r="H60" s="148">
        <v>80</v>
      </c>
      <c r="I60" s="143">
        <v>135</v>
      </c>
      <c r="J60" s="150">
        <v>350</v>
      </c>
      <c r="K60" s="148">
        <v>80</v>
      </c>
      <c r="L60" s="143">
        <v>135</v>
      </c>
      <c r="M60" s="149">
        <v>350</v>
      </c>
      <c r="N60" s="103">
        <f>N299</f>
        <v>94.809288537549392</v>
      </c>
      <c r="O60" s="104">
        <v>0.02</v>
      </c>
      <c r="P60" s="105">
        <f t="shared" ref="P60" si="3">O60*N60</f>
        <v>1.8961857707509879</v>
      </c>
    </row>
    <row r="61" spans="2:16" s="36" customFormat="1" outlineLevel="1" x14ac:dyDescent="0.2">
      <c r="B61" s="62"/>
      <c r="C61" s="63" t="s">
        <v>59</v>
      </c>
      <c r="D61" s="159"/>
      <c r="E61" s="18"/>
      <c r="F61" s="18"/>
      <c r="G61" s="19"/>
      <c r="H61" s="18"/>
      <c r="I61" s="18"/>
      <c r="J61" s="19"/>
      <c r="K61" s="17"/>
      <c r="L61" s="18"/>
      <c r="M61" s="19"/>
      <c r="N61" s="106"/>
      <c r="O61" s="104" t="s">
        <v>186</v>
      </c>
      <c r="P61" s="107"/>
    </row>
    <row r="62" spans="2:16" s="36" customFormat="1" outlineLevel="1" x14ac:dyDescent="0.2">
      <c r="B62" s="64"/>
      <c r="C62" s="1" t="s">
        <v>18</v>
      </c>
      <c r="D62" s="159"/>
      <c r="E62" s="18"/>
      <c r="F62" s="18"/>
      <c r="G62" s="19"/>
      <c r="H62" s="18"/>
      <c r="I62" s="18"/>
      <c r="J62" s="19"/>
      <c r="K62" s="17"/>
      <c r="L62" s="18"/>
      <c r="M62" s="19"/>
      <c r="N62" s="106"/>
      <c r="O62" s="104" t="s">
        <v>186</v>
      </c>
      <c r="P62" s="107"/>
    </row>
    <row r="63" spans="2:16" s="36" customFormat="1" outlineLevel="1" x14ac:dyDescent="0.2">
      <c r="B63" s="64"/>
      <c r="C63" s="1" t="s">
        <v>153</v>
      </c>
      <c r="D63" s="159"/>
      <c r="E63" s="18"/>
      <c r="F63" s="18"/>
      <c r="G63" s="19"/>
      <c r="H63" s="18"/>
      <c r="I63" s="18"/>
      <c r="J63" s="19"/>
      <c r="K63" s="17"/>
      <c r="L63" s="18"/>
      <c r="M63" s="19"/>
      <c r="N63" s="106"/>
      <c r="O63" s="104" t="s">
        <v>186</v>
      </c>
      <c r="P63" s="107"/>
    </row>
    <row r="64" spans="2:16" s="36" customFormat="1" outlineLevel="1" x14ac:dyDescent="0.2">
      <c r="B64" s="64"/>
      <c r="C64" s="63" t="s">
        <v>22</v>
      </c>
      <c r="D64" s="159"/>
      <c r="E64" s="18"/>
      <c r="F64" s="18"/>
      <c r="G64" s="19"/>
      <c r="H64" s="18"/>
      <c r="I64" s="18"/>
      <c r="J64" s="19"/>
      <c r="K64" s="17"/>
      <c r="L64" s="18"/>
      <c r="M64" s="19"/>
      <c r="N64" s="106"/>
      <c r="O64" s="104" t="s">
        <v>186</v>
      </c>
      <c r="P64" s="107"/>
    </row>
    <row r="65" spans="2:16" s="36" customFormat="1" ht="25.5" outlineLevel="1" x14ac:dyDescent="0.2">
      <c r="B65" s="62"/>
      <c r="C65" s="1" t="s">
        <v>69</v>
      </c>
      <c r="D65" s="159"/>
      <c r="E65" s="18"/>
      <c r="F65" s="18"/>
      <c r="G65" s="19"/>
      <c r="H65" s="18"/>
      <c r="I65" s="18"/>
      <c r="J65" s="19"/>
      <c r="K65" s="17"/>
      <c r="L65" s="18"/>
      <c r="M65" s="19"/>
      <c r="N65" s="106"/>
      <c r="O65" s="104" t="s">
        <v>186</v>
      </c>
      <c r="P65" s="107"/>
    </row>
    <row r="66" spans="2:16" s="36" customFormat="1" outlineLevel="1" x14ac:dyDescent="0.2">
      <c r="B66" s="62"/>
      <c r="C66" s="1" t="s">
        <v>23</v>
      </c>
      <c r="D66" s="159"/>
      <c r="E66" s="18"/>
      <c r="F66" s="18"/>
      <c r="G66" s="19"/>
      <c r="H66" s="18"/>
      <c r="I66" s="18"/>
      <c r="J66" s="19"/>
      <c r="K66" s="17"/>
      <c r="L66" s="18"/>
      <c r="M66" s="19"/>
      <c r="N66" s="106"/>
      <c r="O66" s="104" t="s">
        <v>186</v>
      </c>
      <c r="P66" s="107"/>
    </row>
    <row r="67" spans="2:16" s="36" customFormat="1" outlineLevel="1" x14ac:dyDescent="0.2">
      <c r="B67" s="62"/>
      <c r="C67" s="1" t="s">
        <v>41</v>
      </c>
      <c r="D67" s="159"/>
      <c r="E67" s="18"/>
      <c r="F67" s="18"/>
      <c r="G67" s="19"/>
      <c r="H67" s="18"/>
      <c r="I67" s="18"/>
      <c r="J67" s="19"/>
      <c r="K67" s="17"/>
      <c r="L67" s="18"/>
      <c r="M67" s="19"/>
      <c r="N67" s="106"/>
      <c r="O67" s="104" t="s">
        <v>186</v>
      </c>
      <c r="P67" s="107"/>
    </row>
    <row r="68" spans="2:16" s="36" customFormat="1" outlineLevel="1" x14ac:dyDescent="0.2">
      <c r="B68" s="62"/>
      <c r="C68" s="1" t="s">
        <v>42</v>
      </c>
      <c r="D68" s="159"/>
      <c r="E68" s="18"/>
      <c r="F68" s="18"/>
      <c r="G68" s="19"/>
      <c r="H68" s="18"/>
      <c r="I68" s="18"/>
      <c r="J68" s="19"/>
      <c r="K68" s="17"/>
      <c r="L68" s="18"/>
      <c r="M68" s="19"/>
      <c r="N68" s="106"/>
      <c r="O68" s="104" t="s">
        <v>186</v>
      </c>
      <c r="P68" s="107"/>
    </row>
    <row r="69" spans="2:16" s="36" customFormat="1" outlineLevel="1" x14ac:dyDescent="0.2">
      <c r="B69" s="62"/>
      <c r="C69" s="1" t="s">
        <v>43</v>
      </c>
      <c r="D69" s="159"/>
      <c r="E69" s="18"/>
      <c r="F69" s="18"/>
      <c r="G69" s="19"/>
      <c r="H69" s="18"/>
      <c r="I69" s="18"/>
      <c r="J69" s="19"/>
      <c r="K69" s="17"/>
      <c r="L69" s="18"/>
      <c r="M69" s="19"/>
      <c r="N69" s="106"/>
      <c r="O69" s="104" t="s">
        <v>186</v>
      </c>
      <c r="P69" s="107"/>
    </row>
    <row r="70" spans="2:16" s="36" customFormat="1" outlineLevel="1" x14ac:dyDescent="0.2">
      <c r="B70" s="62"/>
      <c r="C70" s="1" t="s">
        <v>24</v>
      </c>
      <c r="D70" s="159"/>
      <c r="E70" s="18"/>
      <c r="F70" s="18"/>
      <c r="G70" s="19"/>
      <c r="H70" s="18"/>
      <c r="I70" s="18"/>
      <c r="J70" s="19"/>
      <c r="K70" s="17"/>
      <c r="L70" s="18"/>
      <c r="M70" s="19"/>
      <c r="N70" s="106"/>
      <c r="O70" s="104" t="s">
        <v>186</v>
      </c>
      <c r="P70" s="107"/>
    </row>
    <row r="71" spans="2:16" s="36" customFormat="1" outlineLevel="1" x14ac:dyDescent="0.2">
      <c r="B71" s="78"/>
      <c r="C71" s="1" t="s">
        <v>35</v>
      </c>
      <c r="D71" s="159"/>
      <c r="E71" s="18"/>
      <c r="F71" s="18"/>
      <c r="G71" s="19"/>
      <c r="H71" s="18"/>
      <c r="I71" s="18"/>
      <c r="J71" s="19"/>
      <c r="K71" s="17"/>
      <c r="L71" s="18"/>
      <c r="M71" s="19"/>
      <c r="N71" s="106"/>
      <c r="O71" s="104" t="s">
        <v>186</v>
      </c>
      <c r="P71" s="107"/>
    </row>
    <row r="72" spans="2:16" s="36" customFormat="1" outlineLevel="1" x14ac:dyDescent="0.2">
      <c r="B72" s="78"/>
      <c r="C72" s="1" t="s">
        <v>132</v>
      </c>
      <c r="D72" s="159"/>
      <c r="E72" s="18"/>
      <c r="F72" s="18"/>
      <c r="G72" s="19"/>
      <c r="H72" s="18"/>
      <c r="I72" s="18"/>
      <c r="J72" s="19"/>
      <c r="K72" s="17"/>
      <c r="L72" s="18"/>
      <c r="M72" s="19"/>
      <c r="N72" s="106"/>
      <c r="O72" s="104" t="s">
        <v>186</v>
      </c>
      <c r="P72" s="107"/>
    </row>
    <row r="73" spans="2:16" s="36" customFormat="1" outlineLevel="1" x14ac:dyDescent="0.2">
      <c r="B73" s="78"/>
      <c r="C73" s="1" t="s">
        <v>133</v>
      </c>
      <c r="D73" s="159"/>
      <c r="E73" s="18"/>
      <c r="F73" s="18"/>
      <c r="G73" s="19"/>
      <c r="H73" s="18"/>
      <c r="I73" s="18"/>
      <c r="J73" s="19"/>
      <c r="K73" s="17"/>
      <c r="L73" s="18"/>
      <c r="M73" s="19"/>
      <c r="N73" s="106"/>
      <c r="O73" s="104" t="s">
        <v>186</v>
      </c>
      <c r="P73" s="107"/>
    </row>
    <row r="74" spans="2:16" s="36" customFormat="1" outlineLevel="1" x14ac:dyDescent="0.2">
      <c r="B74" s="78"/>
      <c r="C74" s="1" t="s">
        <v>44</v>
      </c>
      <c r="D74" s="159"/>
      <c r="E74" s="18"/>
      <c r="F74" s="18"/>
      <c r="G74" s="19"/>
      <c r="H74" s="18"/>
      <c r="I74" s="18"/>
      <c r="J74" s="19"/>
      <c r="K74" s="17"/>
      <c r="L74" s="18"/>
      <c r="M74" s="19"/>
      <c r="N74" s="106"/>
      <c r="O74" s="104" t="s">
        <v>186</v>
      </c>
      <c r="P74" s="107"/>
    </row>
    <row r="75" spans="2:16" x14ac:dyDescent="0.2">
      <c r="B75" s="70" t="s">
        <v>3</v>
      </c>
      <c r="C75" s="71" t="s">
        <v>58</v>
      </c>
      <c r="D75" s="77" t="s">
        <v>167</v>
      </c>
      <c r="E75" s="149">
        <v>15</v>
      </c>
      <c r="F75" s="143">
        <v>20</v>
      </c>
      <c r="G75" s="149">
        <v>25</v>
      </c>
      <c r="H75" s="148">
        <v>15</v>
      </c>
      <c r="I75" s="143">
        <v>20</v>
      </c>
      <c r="J75" s="150">
        <v>25</v>
      </c>
      <c r="K75" s="148">
        <v>15</v>
      </c>
      <c r="L75" s="143">
        <v>20</v>
      </c>
      <c r="M75" s="149">
        <v>25</v>
      </c>
      <c r="N75" s="103">
        <f>N314</f>
        <v>15.791501976284584</v>
      </c>
      <c r="O75" s="104">
        <v>0.02</v>
      </c>
      <c r="P75" s="105">
        <f t="shared" ref="P75" si="4">O75*N75</f>
        <v>0.31583003952569166</v>
      </c>
    </row>
    <row r="76" spans="2:16" x14ac:dyDescent="0.2">
      <c r="B76" s="79" t="s">
        <v>4</v>
      </c>
      <c r="C76" s="71" t="s">
        <v>79</v>
      </c>
      <c r="D76" s="160"/>
      <c r="E76" s="9"/>
      <c r="F76" s="7"/>
      <c r="G76" s="8"/>
      <c r="H76" s="9"/>
      <c r="I76" s="7"/>
      <c r="J76" s="8"/>
      <c r="K76" s="6"/>
      <c r="L76" s="7"/>
      <c r="M76" s="8"/>
      <c r="N76" s="106"/>
      <c r="O76" s="104" t="s">
        <v>186</v>
      </c>
      <c r="P76" s="107"/>
    </row>
    <row r="77" spans="2:16" outlineLevel="1" x14ac:dyDescent="0.2">
      <c r="B77" s="64"/>
      <c r="C77" s="63" t="s">
        <v>59</v>
      </c>
      <c r="D77" s="160"/>
      <c r="E77" s="9"/>
      <c r="F77" s="7"/>
      <c r="G77" s="8"/>
      <c r="H77" s="9"/>
      <c r="I77" s="7"/>
      <c r="J77" s="8"/>
      <c r="K77" s="6"/>
      <c r="L77" s="7"/>
      <c r="M77" s="8"/>
      <c r="N77" s="106"/>
      <c r="O77" s="104" t="s">
        <v>186</v>
      </c>
      <c r="P77" s="107"/>
    </row>
    <row r="78" spans="2:16" outlineLevel="1" x14ac:dyDescent="0.2">
      <c r="B78" s="64"/>
      <c r="C78" s="1" t="s">
        <v>32</v>
      </c>
      <c r="D78" s="160"/>
      <c r="E78" s="9"/>
      <c r="F78" s="7"/>
      <c r="G78" s="8"/>
      <c r="H78" s="9"/>
      <c r="I78" s="7"/>
      <c r="J78" s="8"/>
      <c r="K78" s="6"/>
      <c r="L78" s="7"/>
      <c r="M78" s="8"/>
      <c r="N78" s="106"/>
      <c r="O78" s="104" t="s">
        <v>186</v>
      </c>
      <c r="P78" s="107"/>
    </row>
    <row r="79" spans="2:16" outlineLevel="1" x14ac:dyDescent="0.2">
      <c r="B79" s="64"/>
      <c r="C79" s="63" t="s">
        <v>22</v>
      </c>
      <c r="D79" s="160"/>
      <c r="E79" s="9"/>
      <c r="F79" s="7"/>
      <c r="G79" s="8"/>
      <c r="H79" s="9"/>
      <c r="I79" s="7"/>
      <c r="J79" s="8"/>
      <c r="K79" s="6"/>
      <c r="L79" s="7"/>
      <c r="M79" s="8"/>
      <c r="N79" s="106"/>
      <c r="O79" s="104" t="s">
        <v>186</v>
      </c>
      <c r="P79" s="107"/>
    </row>
    <row r="80" spans="2:16" ht="25.5" outlineLevel="1" x14ac:dyDescent="0.2">
      <c r="B80" s="64"/>
      <c r="C80" s="41" t="s">
        <v>80</v>
      </c>
      <c r="D80" s="160"/>
      <c r="E80" s="9"/>
      <c r="F80" s="7"/>
      <c r="G80" s="8"/>
      <c r="H80" s="9"/>
      <c r="I80" s="7"/>
      <c r="J80" s="8"/>
      <c r="K80" s="6"/>
      <c r="L80" s="7"/>
      <c r="M80" s="8"/>
      <c r="N80" s="106"/>
      <c r="O80" s="104" t="s">
        <v>186</v>
      </c>
      <c r="P80" s="107"/>
    </row>
    <row r="81" spans="2:16" outlineLevel="1" x14ac:dyDescent="0.2">
      <c r="B81" s="64"/>
      <c r="C81" s="1" t="s">
        <v>26</v>
      </c>
      <c r="D81" s="160"/>
      <c r="E81" s="9"/>
      <c r="F81" s="7"/>
      <c r="G81" s="8"/>
      <c r="H81" s="9"/>
      <c r="I81" s="7"/>
      <c r="J81" s="8"/>
      <c r="K81" s="6"/>
      <c r="L81" s="7"/>
      <c r="M81" s="8"/>
      <c r="N81" s="106"/>
      <c r="O81" s="104" t="s">
        <v>186</v>
      </c>
      <c r="P81" s="107"/>
    </row>
    <row r="82" spans="2:16" outlineLevel="1" x14ac:dyDescent="0.2">
      <c r="B82" s="64"/>
      <c r="C82" s="1" t="s">
        <v>33</v>
      </c>
      <c r="D82" s="160"/>
      <c r="E82" s="9"/>
      <c r="F82" s="7"/>
      <c r="G82" s="8"/>
      <c r="H82" s="9"/>
      <c r="I82" s="7"/>
      <c r="J82" s="8"/>
      <c r="K82" s="6"/>
      <c r="L82" s="7"/>
      <c r="M82" s="8"/>
      <c r="N82" s="106"/>
      <c r="O82" s="104" t="s">
        <v>186</v>
      </c>
      <c r="P82" s="107"/>
    </row>
    <row r="83" spans="2:16" outlineLevel="1" x14ac:dyDescent="0.2">
      <c r="B83" s="64"/>
      <c r="C83" s="65" t="s">
        <v>45</v>
      </c>
      <c r="D83" s="160"/>
      <c r="E83" s="9"/>
      <c r="F83" s="7"/>
      <c r="G83" s="8"/>
      <c r="H83" s="9"/>
      <c r="I83" s="7"/>
      <c r="J83" s="8"/>
      <c r="K83" s="6"/>
      <c r="L83" s="7"/>
      <c r="M83" s="8"/>
      <c r="N83" s="106"/>
      <c r="O83" s="104" t="s">
        <v>186</v>
      </c>
      <c r="P83" s="107"/>
    </row>
    <row r="84" spans="2:16" x14ac:dyDescent="0.2">
      <c r="B84" s="80" t="s">
        <v>98</v>
      </c>
      <c r="C84" s="81" t="s">
        <v>100</v>
      </c>
      <c r="D84" s="77" t="s">
        <v>167</v>
      </c>
      <c r="E84" s="149">
        <v>75</v>
      </c>
      <c r="F84" s="143">
        <v>160</v>
      </c>
      <c r="G84" s="149">
        <v>300</v>
      </c>
      <c r="H84" s="148">
        <v>75</v>
      </c>
      <c r="I84" s="143">
        <v>160</v>
      </c>
      <c r="J84" s="150">
        <v>300</v>
      </c>
      <c r="K84" s="148">
        <v>75</v>
      </c>
      <c r="L84" s="143">
        <v>160</v>
      </c>
      <c r="M84" s="146">
        <v>300</v>
      </c>
      <c r="N84" s="103">
        <f>N323</f>
        <v>90.553359683794454</v>
      </c>
      <c r="O84" s="104">
        <v>0.02</v>
      </c>
      <c r="P84" s="105">
        <f t="shared" ref="P84:P86" si="5">O84*N84</f>
        <v>1.8110671936758891</v>
      </c>
    </row>
    <row r="85" spans="2:16" x14ac:dyDescent="0.2">
      <c r="B85" s="80" t="s">
        <v>99</v>
      </c>
      <c r="C85" s="81" t="s">
        <v>101</v>
      </c>
      <c r="D85" s="77" t="s">
        <v>167</v>
      </c>
      <c r="E85" s="149">
        <v>50</v>
      </c>
      <c r="F85" s="143">
        <v>100</v>
      </c>
      <c r="G85" s="149">
        <v>200</v>
      </c>
      <c r="H85" s="148">
        <v>50</v>
      </c>
      <c r="I85" s="143">
        <v>100</v>
      </c>
      <c r="J85" s="150">
        <v>200</v>
      </c>
      <c r="K85" s="148">
        <v>50</v>
      </c>
      <c r="L85" s="143">
        <v>100</v>
      </c>
      <c r="M85" s="146">
        <v>200</v>
      </c>
      <c r="N85" s="103">
        <f>N324</f>
        <v>59.822134387351774</v>
      </c>
      <c r="O85" s="104">
        <v>1.4999999999999999E-2</v>
      </c>
      <c r="P85" s="105">
        <f t="shared" si="5"/>
        <v>0.89733201581027655</v>
      </c>
    </row>
    <row r="86" spans="2:16" ht="38.25" x14ac:dyDescent="0.2">
      <c r="B86" s="80" t="s">
        <v>114</v>
      </c>
      <c r="C86" s="81" t="s">
        <v>145</v>
      </c>
      <c r="D86" s="77" t="s">
        <v>167</v>
      </c>
      <c r="E86" s="149">
        <v>70</v>
      </c>
      <c r="F86" s="143">
        <v>115</v>
      </c>
      <c r="G86" s="149">
        <v>152</v>
      </c>
      <c r="H86" s="148">
        <v>70</v>
      </c>
      <c r="I86" s="143">
        <v>115</v>
      </c>
      <c r="J86" s="150">
        <v>152</v>
      </c>
      <c r="K86" s="148">
        <v>70</v>
      </c>
      <c r="L86" s="143">
        <v>115</v>
      </c>
      <c r="M86" s="146">
        <v>152</v>
      </c>
      <c r="N86" s="103">
        <f>N325</f>
        <v>76.818379446640321</v>
      </c>
      <c r="O86" s="104">
        <v>8.0000000000000002E-3</v>
      </c>
      <c r="P86" s="105">
        <f t="shared" si="5"/>
        <v>0.61454703557312262</v>
      </c>
    </row>
    <row r="87" spans="2:16" s="36" customFormat="1" x14ac:dyDescent="0.2">
      <c r="B87" s="79" t="s">
        <v>5</v>
      </c>
      <c r="C87" s="71" t="s">
        <v>208</v>
      </c>
      <c r="D87" s="161"/>
      <c r="E87" s="5"/>
      <c r="F87" s="3"/>
      <c r="G87" s="4"/>
      <c r="H87" s="2"/>
      <c r="I87" s="3"/>
      <c r="J87" s="4"/>
      <c r="K87" s="2"/>
      <c r="L87" s="3"/>
      <c r="M87" s="4"/>
      <c r="N87" s="106"/>
      <c r="O87" s="104" t="s">
        <v>186</v>
      </c>
      <c r="P87" s="107"/>
    </row>
    <row r="88" spans="2:16" outlineLevel="1" x14ac:dyDescent="0.2">
      <c r="B88" s="64"/>
      <c r="C88" s="63" t="s">
        <v>222</v>
      </c>
      <c r="D88" s="160"/>
      <c r="E88" s="9"/>
      <c r="F88" s="7"/>
      <c r="G88" s="8"/>
      <c r="H88" s="9"/>
      <c r="I88" s="7"/>
      <c r="J88" s="8"/>
      <c r="K88" s="6"/>
      <c r="L88" s="7"/>
      <c r="M88" s="8"/>
      <c r="N88" s="106"/>
      <c r="O88" s="104" t="s">
        <v>186</v>
      </c>
      <c r="P88" s="107"/>
    </row>
    <row r="89" spans="2:16" outlineLevel="1" x14ac:dyDescent="0.2">
      <c r="B89" s="64"/>
      <c r="C89" s="1" t="s">
        <v>288</v>
      </c>
      <c r="D89" s="160"/>
      <c r="E89" s="9"/>
      <c r="F89" s="7"/>
      <c r="G89" s="8"/>
      <c r="H89" s="9"/>
      <c r="I89" s="7"/>
      <c r="J89" s="8"/>
      <c r="K89" s="6"/>
      <c r="L89" s="7"/>
      <c r="M89" s="8"/>
      <c r="N89" s="106"/>
      <c r="O89" s="104" t="s">
        <v>186</v>
      </c>
      <c r="P89" s="107"/>
    </row>
    <row r="90" spans="2:16" ht="25.5" outlineLevel="1" x14ac:dyDescent="0.2">
      <c r="B90" s="64"/>
      <c r="C90" s="1" t="s">
        <v>219</v>
      </c>
      <c r="D90" s="160"/>
      <c r="E90" s="9"/>
      <c r="F90" s="7"/>
      <c r="G90" s="8"/>
      <c r="H90" s="9"/>
      <c r="I90" s="7"/>
      <c r="J90" s="8"/>
      <c r="K90" s="6"/>
      <c r="L90" s="7"/>
      <c r="M90" s="8"/>
      <c r="N90" s="106"/>
      <c r="O90" s="104" t="s">
        <v>186</v>
      </c>
      <c r="P90" s="107"/>
    </row>
    <row r="91" spans="2:16" outlineLevel="1" x14ac:dyDescent="0.2">
      <c r="B91" s="64"/>
      <c r="C91" s="63" t="s">
        <v>220</v>
      </c>
      <c r="D91" s="160"/>
      <c r="E91" s="9"/>
      <c r="F91" s="7"/>
      <c r="G91" s="8"/>
      <c r="H91" s="9"/>
      <c r="I91" s="7"/>
      <c r="J91" s="8"/>
      <c r="K91" s="6"/>
      <c r="L91" s="7"/>
      <c r="M91" s="8"/>
      <c r="N91" s="106"/>
      <c r="O91" s="104" t="s">
        <v>186</v>
      </c>
      <c r="P91" s="107"/>
    </row>
    <row r="92" spans="2:16" outlineLevel="1" x14ac:dyDescent="0.2">
      <c r="B92" s="62"/>
      <c r="C92" s="1" t="s">
        <v>289</v>
      </c>
      <c r="D92" s="160"/>
      <c r="E92" s="9"/>
      <c r="F92" s="7"/>
      <c r="G92" s="8"/>
      <c r="H92" s="9"/>
      <c r="I92" s="7"/>
      <c r="J92" s="8"/>
      <c r="K92" s="6"/>
      <c r="L92" s="7"/>
      <c r="M92" s="8"/>
      <c r="N92" s="106"/>
      <c r="O92" s="104" t="s">
        <v>186</v>
      </c>
      <c r="P92" s="107"/>
    </row>
    <row r="93" spans="2:16" outlineLevel="1" x14ac:dyDescent="0.2">
      <c r="B93" s="62"/>
      <c r="C93" s="1" t="s">
        <v>60</v>
      </c>
      <c r="D93" s="160"/>
      <c r="E93" s="9"/>
      <c r="F93" s="7"/>
      <c r="G93" s="8"/>
      <c r="H93" s="9"/>
      <c r="I93" s="7"/>
      <c r="J93" s="8"/>
      <c r="K93" s="6"/>
      <c r="L93" s="7"/>
      <c r="M93" s="8"/>
      <c r="N93" s="106"/>
      <c r="O93" s="104" t="s">
        <v>186</v>
      </c>
      <c r="P93" s="107"/>
    </row>
    <row r="94" spans="2:16" outlineLevel="1" x14ac:dyDescent="0.2">
      <c r="B94" s="62"/>
      <c r="C94" s="1" t="s">
        <v>41</v>
      </c>
      <c r="D94" s="160"/>
      <c r="E94" s="9"/>
      <c r="F94" s="7"/>
      <c r="G94" s="8"/>
      <c r="H94" s="9"/>
      <c r="I94" s="7"/>
      <c r="J94" s="8"/>
      <c r="K94" s="6"/>
      <c r="L94" s="7"/>
      <c r="M94" s="8"/>
      <c r="N94" s="106"/>
      <c r="O94" s="104" t="s">
        <v>186</v>
      </c>
      <c r="P94" s="107"/>
    </row>
    <row r="95" spans="2:16" outlineLevel="1" x14ac:dyDescent="0.2">
      <c r="B95" s="62"/>
      <c r="C95" s="1" t="s">
        <v>42</v>
      </c>
      <c r="D95" s="160"/>
      <c r="E95" s="9"/>
      <c r="F95" s="7"/>
      <c r="G95" s="8"/>
      <c r="H95" s="9"/>
      <c r="I95" s="7"/>
      <c r="J95" s="8"/>
      <c r="K95" s="6"/>
      <c r="L95" s="7"/>
      <c r="M95" s="8"/>
      <c r="N95" s="106"/>
      <c r="O95" s="104" t="s">
        <v>186</v>
      </c>
      <c r="P95" s="107"/>
    </row>
    <row r="96" spans="2:16" outlineLevel="1" x14ac:dyDescent="0.2">
      <c r="B96" s="62"/>
      <c r="C96" s="1" t="s">
        <v>134</v>
      </c>
      <c r="D96" s="160"/>
      <c r="E96" s="9"/>
      <c r="F96" s="7"/>
      <c r="G96" s="8"/>
      <c r="H96" s="9"/>
      <c r="I96" s="7"/>
      <c r="J96" s="8"/>
      <c r="K96" s="6"/>
      <c r="L96" s="7"/>
      <c r="M96" s="8"/>
      <c r="N96" s="106"/>
      <c r="O96" s="104" t="s">
        <v>186</v>
      </c>
      <c r="P96" s="107"/>
    </row>
    <row r="97" spans="2:16" ht="25.5" outlineLevel="1" x14ac:dyDescent="0.2">
      <c r="B97" s="64"/>
      <c r="C97" s="1" t="s">
        <v>290</v>
      </c>
      <c r="D97" s="160"/>
      <c r="E97" s="9"/>
      <c r="F97" s="7"/>
      <c r="G97" s="8"/>
      <c r="H97" s="9"/>
      <c r="I97" s="7"/>
      <c r="J97" s="8"/>
      <c r="K97" s="6"/>
      <c r="L97" s="7"/>
      <c r="M97" s="8"/>
      <c r="N97" s="106"/>
      <c r="O97" s="104" t="s">
        <v>186</v>
      </c>
      <c r="P97" s="107"/>
    </row>
    <row r="98" spans="2:16" s="36" customFormat="1" x14ac:dyDescent="0.2">
      <c r="B98" s="155" t="s">
        <v>115</v>
      </c>
      <c r="C98" s="156" t="s">
        <v>152</v>
      </c>
      <c r="D98" s="154"/>
      <c r="E98" s="5"/>
      <c r="F98" s="3"/>
      <c r="G98" s="4"/>
      <c r="H98" s="2"/>
      <c r="I98" s="3"/>
      <c r="J98" s="4"/>
      <c r="K98" s="2"/>
      <c r="L98" s="3"/>
      <c r="M98" s="4"/>
      <c r="N98" s="106"/>
      <c r="O98" s="104" t="s">
        <v>186</v>
      </c>
      <c r="P98" s="107"/>
    </row>
    <row r="99" spans="2:16" x14ac:dyDescent="0.2">
      <c r="B99" s="80" t="s">
        <v>203</v>
      </c>
      <c r="C99" s="81" t="s">
        <v>296</v>
      </c>
      <c r="D99" s="77" t="s">
        <v>37</v>
      </c>
      <c r="E99" s="149">
        <v>200</v>
      </c>
      <c r="F99" s="56">
        <f t="shared" ref="F99" si="6">E99</f>
        <v>200</v>
      </c>
      <c r="G99" s="24">
        <f t="shared" ref="G99:G105" si="7">E99</f>
        <v>200</v>
      </c>
      <c r="H99" s="23">
        <f t="shared" ref="H99:H105" si="8">E99</f>
        <v>200</v>
      </c>
      <c r="I99" s="23">
        <f t="shared" ref="I99" si="9">H99</f>
        <v>200</v>
      </c>
      <c r="J99" s="24">
        <f t="shared" ref="J99" si="10">H99</f>
        <v>200</v>
      </c>
      <c r="K99" s="23">
        <f t="shared" ref="K99" si="11">E99</f>
        <v>200</v>
      </c>
      <c r="L99" s="56">
        <f t="shared" ref="L99" si="12">K99</f>
        <v>200</v>
      </c>
      <c r="M99" s="24">
        <f t="shared" ref="M99" si="13">K99</f>
        <v>200</v>
      </c>
      <c r="N99" s="103">
        <f t="shared" ref="N99:N111" si="14">N338</f>
        <v>200</v>
      </c>
      <c r="O99" s="104">
        <v>4.0000000000000001E-3</v>
      </c>
      <c r="P99" s="105">
        <f t="shared" ref="P99:P111" si="15">O99*N99</f>
        <v>0.8</v>
      </c>
    </row>
    <row r="100" spans="2:16" ht="25.5" x14ac:dyDescent="0.2">
      <c r="B100" s="80" t="s">
        <v>204</v>
      </c>
      <c r="C100" s="81" t="s">
        <v>283</v>
      </c>
      <c r="D100" s="77" t="s">
        <v>167</v>
      </c>
      <c r="E100" s="149">
        <v>15</v>
      </c>
      <c r="F100" s="56">
        <f t="shared" ref="F100" si="16">E100</f>
        <v>15</v>
      </c>
      <c r="G100" s="24">
        <f t="shared" si="7"/>
        <v>15</v>
      </c>
      <c r="H100" s="23">
        <f t="shared" si="8"/>
        <v>15</v>
      </c>
      <c r="I100" s="23">
        <f t="shared" ref="I100" si="17">H100</f>
        <v>15</v>
      </c>
      <c r="J100" s="24">
        <f t="shared" ref="J100" si="18">H100</f>
        <v>15</v>
      </c>
      <c r="K100" s="23">
        <f t="shared" ref="K100" si="19">E100</f>
        <v>15</v>
      </c>
      <c r="L100" s="56">
        <f t="shared" ref="L100" si="20">K100</f>
        <v>15</v>
      </c>
      <c r="M100" s="24">
        <f t="shared" ref="M100" si="21">K100</f>
        <v>15</v>
      </c>
      <c r="N100" s="103">
        <f t="shared" si="14"/>
        <v>15</v>
      </c>
      <c r="O100" s="104">
        <v>8.0000000000000002E-3</v>
      </c>
      <c r="P100" s="105">
        <f t="shared" si="15"/>
        <v>0.12</v>
      </c>
    </row>
    <row r="101" spans="2:16" ht="26.25" customHeight="1" x14ac:dyDescent="0.2">
      <c r="B101" s="80" t="s">
        <v>210</v>
      </c>
      <c r="C101" s="81" t="s">
        <v>151</v>
      </c>
      <c r="D101" s="77" t="s">
        <v>38</v>
      </c>
      <c r="E101" s="149">
        <v>40</v>
      </c>
      <c r="F101" s="56">
        <f t="shared" ref="F101:F103" si="22">E101</f>
        <v>40</v>
      </c>
      <c r="G101" s="24">
        <f t="shared" si="7"/>
        <v>40</v>
      </c>
      <c r="H101" s="23">
        <f t="shared" si="8"/>
        <v>40</v>
      </c>
      <c r="I101" s="23">
        <f t="shared" ref="I101:I103" si="23">H101</f>
        <v>40</v>
      </c>
      <c r="J101" s="24">
        <f t="shared" ref="J101:J103" si="24">H101</f>
        <v>40</v>
      </c>
      <c r="K101" s="23">
        <f t="shared" ref="K101:K103" si="25">E101</f>
        <v>40</v>
      </c>
      <c r="L101" s="56">
        <f t="shared" ref="L101:L103" si="26">K101</f>
        <v>40</v>
      </c>
      <c r="M101" s="24">
        <f t="shared" ref="M101:M103" si="27">K101</f>
        <v>40</v>
      </c>
      <c r="N101" s="103">
        <f t="shared" si="14"/>
        <v>40</v>
      </c>
      <c r="O101" s="104">
        <v>1E-3</v>
      </c>
      <c r="P101" s="105">
        <f t="shared" si="15"/>
        <v>0.04</v>
      </c>
    </row>
    <row r="102" spans="2:16" ht="25.5" customHeight="1" x14ac:dyDescent="0.2">
      <c r="B102" s="80" t="s">
        <v>211</v>
      </c>
      <c r="C102" s="81" t="s">
        <v>217</v>
      </c>
      <c r="D102" s="77" t="s">
        <v>37</v>
      </c>
      <c r="E102" s="149">
        <v>120</v>
      </c>
      <c r="F102" s="56">
        <f t="shared" ref="F102" si="28">E102</f>
        <v>120</v>
      </c>
      <c r="G102" s="24">
        <f t="shared" si="7"/>
        <v>120</v>
      </c>
      <c r="H102" s="23">
        <f t="shared" si="8"/>
        <v>120</v>
      </c>
      <c r="I102" s="23">
        <f t="shared" ref="I102" si="29">H102</f>
        <v>120</v>
      </c>
      <c r="J102" s="24">
        <f t="shared" ref="J102" si="30">H102</f>
        <v>120</v>
      </c>
      <c r="K102" s="23">
        <f t="shared" ref="K102" si="31">E102</f>
        <v>120</v>
      </c>
      <c r="L102" s="56">
        <f t="shared" ref="L102" si="32">K102</f>
        <v>120</v>
      </c>
      <c r="M102" s="24">
        <f t="shared" ref="M102" si="33">K102</f>
        <v>120</v>
      </c>
      <c r="N102" s="103">
        <f t="shared" si="14"/>
        <v>120</v>
      </c>
      <c r="O102" s="104">
        <v>1.5E-3</v>
      </c>
      <c r="P102" s="105">
        <f t="shared" si="15"/>
        <v>0.18</v>
      </c>
    </row>
    <row r="103" spans="2:16" ht="25.5" customHeight="1" x14ac:dyDescent="0.2">
      <c r="B103" s="80" t="s">
        <v>212</v>
      </c>
      <c r="C103" s="81" t="s">
        <v>209</v>
      </c>
      <c r="D103" s="77" t="s">
        <v>37</v>
      </c>
      <c r="E103" s="149">
        <v>300</v>
      </c>
      <c r="F103" s="56">
        <f t="shared" si="22"/>
        <v>300</v>
      </c>
      <c r="G103" s="24">
        <f t="shared" si="7"/>
        <v>300</v>
      </c>
      <c r="H103" s="23">
        <f t="shared" si="8"/>
        <v>300</v>
      </c>
      <c r="I103" s="23">
        <f t="shared" si="23"/>
        <v>300</v>
      </c>
      <c r="J103" s="24">
        <f t="shared" si="24"/>
        <v>300</v>
      </c>
      <c r="K103" s="23">
        <f t="shared" si="25"/>
        <v>300</v>
      </c>
      <c r="L103" s="56">
        <f t="shared" si="26"/>
        <v>300</v>
      </c>
      <c r="M103" s="24">
        <f t="shared" si="27"/>
        <v>300</v>
      </c>
      <c r="N103" s="103">
        <f t="shared" si="14"/>
        <v>300.00000000000006</v>
      </c>
      <c r="O103" s="104">
        <v>2.9999999999999997E-4</v>
      </c>
      <c r="P103" s="105">
        <f t="shared" ref="P103" si="34">O103*N103</f>
        <v>9.0000000000000011E-2</v>
      </c>
    </row>
    <row r="104" spans="2:16" ht="25.5" customHeight="1" x14ac:dyDescent="0.2">
      <c r="B104" s="80" t="s">
        <v>280</v>
      </c>
      <c r="C104" s="81" t="s">
        <v>281</v>
      </c>
      <c r="D104" s="77" t="s">
        <v>37</v>
      </c>
      <c r="E104" s="149">
        <v>100</v>
      </c>
      <c r="F104" s="56">
        <f t="shared" ref="F104" si="35">E104</f>
        <v>100</v>
      </c>
      <c r="G104" s="24">
        <f t="shared" ref="G104" si="36">E104</f>
        <v>100</v>
      </c>
      <c r="H104" s="23">
        <f t="shared" ref="H104" si="37">E104</f>
        <v>100</v>
      </c>
      <c r="I104" s="23">
        <f t="shared" ref="I104" si="38">H104</f>
        <v>100</v>
      </c>
      <c r="J104" s="24">
        <f t="shared" ref="J104" si="39">H104</f>
        <v>100</v>
      </c>
      <c r="K104" s="23">
        <f t="shared" ref="K104" si="40">E104</f>
        <v>100</v>
      </c>
      <c r="L104" s="56">
        <f t="shared" ref="L104" si="41">K104</f>
        <v>100</v>
      </c>
      <c r="M104" s="24">
        <f t="shared" ref="M104" si="42">K104</f>
        <v>100</v>
      </c>
      <c r="N104" s="103">
        <f t="shared" si="14"/>
        <v>100</v>
      </c>
      <c r="O104" s="104">
        <v>5.0000000000000001E-4</v>
      </c>
      <c r="P104" s="105">
        <f t="shared" ref="P104" si="43">O104*N104</f>
        <v>0.05</v>
      </c>
    </row>
    <row r="105" spans="2:16" ht="51" x14ac:dyDescent="0.2">
      <c r="B105" s="80" t="s">
        <v>116</v>
      </c>
      <c r="C105" s="81" t="s">
        <v>218</v>
      </c>
      <c r="D105" s="77" t="s">
        <v>167</v>
      </c>
      <c r="E105" s="149">
        <v>35</v>
      </c>
      <c r="F105" s="56">
        <f t="shared" ref="F105" si="44">E105</f>
        <v>35</v>
      </c>
      <c r="G105" s="24">
        <f t="shared" si="7"/>
        <v>35</v>
      </c>
      <c r="H105" s="23">
        <f t="shared" si="8"/>
        <v>35</v>
      </c>
      <c r="I105" s="23">
        <f t="shared" ref="I105" si="45">H105</f>
        <v>35</v>
      </c>
      <c r="J105" s="24">
        <f t="shared" ref="J105" si="46">H105</f>
        <v>35</v>
      </c>
      <c r="K105" s="23">
        <f t="shared" ref="K105" si="47">E105</f>
        <v>35</v>
      </c>
      <c r="L105" s="56">
        <f t="shared" ref="L105" si="48">K105</f>
        <v>35</v>
      </c>
      <c r="M105" s="24">
        <f t="shared" ref="M105" si="49">K105</f>
        <v>35</v>
      </c>
      <c r="N105" s="103">
        <f t="shared" si="14"/>
        <v>35</v>
      </c>
      <c r="O105" s="104">
        <v>1E-3</v>
      </c>
      <c r="P105" s="105">
        <f t="shared" si="15"/>
        <v>3.5000000000000003E-2</v>
      </c>
    </row>
    <row r="106" spans="2:16" s="36" customFormat="1" x14ac:dyDescent="0.2">
      <c r="B106" s="155" t="s">
        <v>147</v>
      </c>
      <c r="C106" s="156" t="s">
        <v>216</v>
      </c>
      <c r="D106" s="154"/>
      <c r="E106" s="5"/>
      <c r="F106" s="3"/>
      <c r="G106" s="4"/>
      <c r="H106" s="2"/>
      <c r="I106" s="3"/>
      <c r="J106" s="4"/>
      <c r="K106" s="2"/>
      <c r="L106" s="3"/>
      <c r="M106" s="4"/>
      <c r="N106" s="106"/>
      <c r="O106" s="104" t="s">
        <v>186</v>
      </c>
      <c r="P106" s="107"/>
    </row>
    <row r="107" spans="2:16" x14ac:dyDescent="0.2">
      <c r="B107" s="80" t="s">
        <v>214</v>
      </c>
      <c r="C107" s="81" t="s">
        <v>206</v>
      </c>
      <c r="D107" s="77" t="s">
        <v>38</v>
      </c>
      <c r="E107" s="149">
        <v>200</v>
      </c>
      <c r="F107" s="56">
        <f t="shared" ref="F107:F110" si="50">E107</f>
        <v>200</v>
      </c>
      <c r="G107" s="24">
        <f>E107</f>
        <v>200</v>
      </c>
      <c r="H107" s="23">
        <f>E107</f>
        <v>200</v>
      </c>
      <c r="I107" s="23">
        <f t="shared" ref="I107:I110" si="51">H107</f>
        <v>200</v>
      </c>
      <c r="J107" s="24">
        <f t="shared" ref="J107:J110" si="52">H107</f>
        <v>200</v>
      </c>
      <c r="K107" s="23">
        <f t="shared" ref="K107:K110" si="53">E107</f>
        <v>200</v>
      </c>
      <c r="L107" s="56">
        <f t="shared" ref="L107:L110" si="54">K107</f>
        <v>200</v>
      </c>
      <c r="M107" s="24">
        <f t="shared" ref="M107:M110" si="55">K107</f>
        <v>200</v>
      </c>
      <c r="N107" s="103">
        <f t="shared" si="14"/>
        <v>200</v>
      </c>
      <c r="O107" s="104">
        <v>4.0000000000000001E-3</v>
      </c>
      <c r="P107" s="105">
        <f t="shared" ref="P107:P110" si="56">O107*N107</f>
        <v>0.8</v>
      </c>
    </row>
    <row r="108" spans="2:16" x14ac:dyDescent="0.2">
      <c r="B108" s="80" t="s">
        <v>215</v>
      </c>
      <c r="C108" s="81" t="s">
        <v>207</v>
      </c>
      <c r="D108" s="77" t="s">
        <v>167</v>
      </c>
      <c r="E108" s="149">
        <v>20</v>
      </c>
      <c r="F108" s="56">
        <f t="shared" si="50"/>
        <v>20</v>
      </c>
      <c r="G108" s="24">
        <f>E108</f>
        <v>20</v>
      </c>
      <c r="H108" s="23">
        <f>E108</f>
        <v>20</v>
      </c>
      <c r="I108" s="23">
        <f t="shared" si="51"/>
        <v>20</v>
      </c>
      <c r="J108" s="24">
        <f t="shared" si="52"/>
        <v>20</v>
      </c>
      <c r="K108" s="23">
        <f t="shared" si="53"/>
        <v>20</v>
      </c>
      <c r="L108" s="56">
        <f t="shared" si="54"/>
        <v>20</v>
      </c>
      <c r="M108" s="24">
        <f t="shared" si="55"/>
        <v>20</v>
      </c>
      <c r="N108" s="103">
        <f t="shared" si="14"/>
        <v>20</v>
      </c>
      <c r="O108" s="104">
        <v>8.0000000000000002E-3</v>
      </c>
      <c r="P108" s="105">
        <f t="shared" si="56"/>
        <v>0.16</v>
      </c>
    </row>
    <row r="109" spans="2:16" ht="25.5" x14ac:dyDescent="0.2">
      <c r="B109" s="80" t="s">
        <v>150</v>
      </c>
      <c r="C109" s="81" t="s">
        <v>205</v>
      </c>
      <c r="D109" s="77" t="s">
        <v>37</v>
      </c>
      <c r="E109" s="149">
        <v>140</v>
      </c>
      <c r="F109" s="56">
        <f t="shared" si="50"/>
        <v>140</v>
      </c>
      <c r="G109" s="24">
        <f>E109</f>
        <v>140</v>
      </c>
      <c r="H109" s="23">
        <f>E109</f>
        <v>140</v>
      </c>
      <c r="I109" s="23">
        <f t="shared" si="51"/>
        <v>140</v>
      </c>
      <c r="J109" s="24">
        <f t="shared" si="52"/>
        <v>140</v>
      </c>
      <c r="K109" s="23">
        <f t="shared" si="53"/>
        <v>140</v>
      </c>
      <c r="L109" s="56">
        <f t="shared" si="54"/>
        <v>140</v>
      </c>
      <c r="M109" s="24">
        <f t="shared" si="55"/>
        <v>140</v>
      </c>
      <c r="N109" s="103">
        <f t="shared" si="14"/>
        <v>140</v>
      </c>
      <c r="O109" s="104">
        <v>1E-3</v>
      </c>
      <c r="P109" s="105">
        <f t="shared" si="56"/>
        <v>0.14000000000000001</v>
      </c>
    </row>
    <row r="110" spans="2:16" ht="25.5" customHeight="1" x14ac:dyDescent="0.2">
      <c r="B110" s="80" t="s">
        <v>213</v>
      </c>
      <c r="C110" s="81" t="s">
        <v>146</v>
      </c>
      <c r="D110" s="77" t="s">
        <v>37</v>
      </c>
      <c r="E110" s="149">
        <v>250</v>
      </c>
      <c r="F110" s="56">
        <f t="shared" si="50"/>
        <v>250</v>
      </c>
      <c r="G110" s="24">
        <f>E110</f>
        <v>250</v>
      </c>
      <c r="H110" s="23">
        <f>E110</f>
        <v>250</v>
      </c>
      <c r="I110" s="23">
        <f t="shared" si="51"/>
        <v>250</v>
      </c>
      <c r="J110" s="24">
        <f t="shared" si="52"/>
        <v>250</v>
      </c>
      <c r="K110" s="23">
        <f t="shared" si="53"/>
        <v>250</v>
      </c>
      <c r="L110" s="56">
        <f t="shared" si="54"/>
        <v>250</v>
      </c>
      <c r="M110" s="24">
        <f t="shared" si="55"/>
        <v>250</v>
      </c>
      <c r="N110" s="103">
        <f t="shared" si="14"/>
        <v>250</v>
      </c>
      <c r="O110" s="104">
        <v>5.0000000000000001E-4</v>
      </c>
      <c r="P110" s="105">
        <f t="shared" si="56"/>
        <v>0.125</v>
      </c>
    </row>
    <row r="111" spans="2:16" x14ac:dyDescent="0.2">
      <c r="B111" s="79" t="s">
        <v>6</v>
      </c>
      <c r="C111" s="71" t="s">
        <v>47</v>
      </c>
      <c r="D111" s="162" t="s">
        <v>38</v>
      </c>
      <c r="E111" s="149">
        <v>100</v>
      </c>
      <c r="F111" s="143">
        <v>100</v>
      </c>
      <c r="G111" s="149">
        <v>100</v>
      </c>
      <c r="H111" s="148">
        <v>100</v>
      </c>
      <c r="I111" s="143">
        <v>100</v>
      </c>
      <c r="J111" s="150">
        <v>100</v>
      </c>
      <c r="K111" s="148">
        <v>100</v>
      </c>
      <c r="L111" s="143">
        <v>100</v>
      </c>
      <c r="M111" s="149">
        <v>100</v>
      </c>
      <c r="N111" s="103">
        <f t="shared" si="14"/>
        <v>100</v>
      </c>
      <c r="O111" s="104">
        <v>0.02</v>
      </c>
      <c r="P111" s="105">
        <f t="shared" si="15"/>
        <v>2</v>
      </c>
    </row>
    <row r="112" spans="2:16" outlineLevel="1" x14ac:dyDescent="0.2">
      <c r="B112" s="64"/>
      <c r="C112" s="63" t="s">
        <v>22</v>
      </c>
      <c r="D112" s="163"/>
      <c r="E112" s="9"/>
      <c r="F112" s="7"/>
      <c r="G112" s="8"/>
      <c r="H112" s="9"/>
      <c r="I112" s="7"/>
      <c r="J112" s="8"/>
      <c r="K112" s="6"/>
      <c r="L112" s="7"/>
      <c r="M112" s="8"/>
      <c r="N112" s="106"/>
      <c r="O112" s="104" t="s">
        <v>186</v>
      </c>
      <c r="P112" s="107"/>
    </row>
    <row r="113" spans="2:16" outlineLevel="1" x14ac:dyDescent="0.2">
      <c r="B113" s="64"/>
      <c r="C113" s="41" t="s">
        <v>56</v>
      </c>
      <c r="D113" s="163"/>
      <c r="E113" s="9"/>
      <c r="F113" s="7"/>
      <c r="G113" s="8"/>
      <c r="H113" s="9"/>
      <c r="I113" s="7"/>
      <c r="J113" s="8"/>
      <c r="K113" s="6"/>
      <c r="L113" s="7"/>
      <c r="M113" s="8"/>
      <c r="N113" s="106"/>
      <c r="O113" s="104" t="s">
        <v>186</v>
      </c>
      <c r="P113" s="107"/>
    </row>
    <row r="114" spans="2:16" outlineLevel="1" x14ac:dyDescent="0.2">
      <c r="B114" s="64"/>
      <c r="C114" s="1" t="s">
        <v>48</v>
      </c>
      <c r="D114" s="163"/>
      <c r="E114" s="9"/>
      <c r="F114" s="7"/>
      <c r="G114" s="8"/>
      <c r="H114" s="9"/>
      <c r="I114" s="7"/>
      <c r="J114" s="8"/>
      <c r="K114" s="6"/>
      <c r="L114" s="7"/>
      <c r="M114" s="8"/>
      <c r="N114" s="106"/>
      <c r="O114" s="104" t="s">
        <v>186</v>
      </c>
      <c r="P114" s="107"/>
    </row>
    <row r="115" spans="2:16" ht="25.5" outlineLevel="1" x14ac:dyDescent="0.2">
      <c r="B115" s="64"/>
      <c r="C115" s="1" t="s">
        <v>72</v>
      </c>
      <c r="D115" s="163"/>
      <c r="E115" s="9"/>
      <c r="F115" s="7"/>
      <c r="G115" s="8"/>
      <c r="H115" s="9"/>
      <c r="I115" s="7"/>
      <c r="J115" s="8"/>
      <c r="K115" s="6"/>
      <c r="L115" s="7"/>
      <c r="M115" s="8"/>
      <c r="N115" s="106"/>
      <c r="O115" s="104" t="s">
        <v>186</v>
      </c>
      <c r="P115" s="107"/>
    </row>
    <row r="116" spans="2:16" outlineLevel="1" x14ac:dyDescent="0.2">
      <c r="B116" s="64"/>
      <c r="C116" s="65" t="s">
        <v>61</v>
      </c>
      <c r="D116" s="163"/>
      <c r="E116" s="9"/>
      <c r="F116" s="7"/>
      <c r="G116" s="8"/>
      <c r="H116" s="9"/>
      <c r="I116" s="7"/>
      <c r="J116" s="8"/>
      <c r="K116" s="6"/>
      <c r="L116" s="7"/>
      <c r="M116" s="8"/>
      <c r="N116" s="106"/>
      <c r="O116" s="104" t="s">
        <v>186</v>
      </c>
      <c r="P116" s="107"/>
    </row>
    <row r="117" spans="2:16" s="36" customFormat="1" x14ac:dyDescent="0.2">
      <c r="B117" s="70" t="s">
        <v>7</v>
      </c>
      <c r="C117" s="71" t="s">
        <v>49</v>
      </c>
      <c r="D117" s="161"/>
      <c r="E117" s="5"/>
      <c r="F117" s="3"/>
      <c r="G117" s="4"/>
      <c r="H117" s="2"/>
      <c r="I117" s="3"/>
      <c r="J117" s="4"/>
      <c r="K117" s="2"/>
      <c r="L117" s="3"/>
      <c r="M117" s="4"/>
      <c r="N117" s="106"/>
      <c r="O117" s="104" t="s">
        <v>186</v>
      </c>
      <c r="P117" s="107"/>
    </row>
    <row r="118" spans="2:16" outlineLevel="1" x14ac:dyDescent="0.2">
      <c r="B118" s="64"/>
      <c r="C118" s="63" t="s">
        <v>22</v>
      </c>
      <c r="D118" s="163"/>
      <c r="E118" s="9"/>
      <c r="F118" s="7"/>
      <c r="G118" s="8"/>
      <c r="H118" s="9"/>
      <c r="I118" s="7"/>
      <c r="J118" s="8"/>
      <c r="K118" s="6"/>
      <c r="L118" s="7"/>
      <c r="M118" s="8"/>
      <c r="N118" s="106"/>
      <c r="O118" s="104" t="s">
        <v>186</v>
      </c>
      <c r="P118" s="107"/>
    </row>
    <row r="119" spans="2:16" outlineLevel="1" x14ac:dyDescent="0.2">
      <c r="B119" s="64"/>
      <c r="C119" s="41" t="s">
        <v>49</v>
      </c>
      <c r="D119" s="163"/>
      <c r="E119" s="9"/>
      <c r="F119" s="7"/>
      <c r="G119" s="8"/>
      <c r="H119" s="9"/>
      <c r="I119" s="7"/>
      <c r="J119" s="8"/>
      <c r="K119" s="6"/>
      <c r="L119" s="7"/>
      <c r="M119" s="8"/>
      <c r="N119" s="106"/>
      <c r="O119" s="104" t="s">
        <v>186</v>
      </c>
      <c r="P119" s="107"/>
    </row>
    <row r="120" spans="2:16" outlineLevel="1" x14ac:dyDescent="0.2">
      <c r="B120" s="64"/>
      <c r="C120" s="41" t="s">
        <v>91</v>
      </c>
      <c r="D120" s="163"/>
      <c r="E120" s="9"/>
      <c r="F120" s="7"/>
      <c r="G120" s="8"/>
      <c r="H120" s="9"/>
      <c r="I120" s="7"/>
      <c r="J120" s="8"/>
      <c r="K120" s="6"/>
      <c r="L120" s="7"/>
      <c r="M120" s="8"/>
      <c r="N120" s="106"/>
      <c r="O120" s="104" t="s">
        <v>186</v>
      </c>
      <c r="P120" s="107"/>
    </row>
    <row r="121" spans="2:16" outlineLevel="1" x14ac:dyDescent="0.2">
      <c r="B121" s="64"/>
      <c r="C121" s="65" t="s">
        <v>92</v>
      </c>
      <c r="D121" s="163"/>
      <c r="E121" s="9"/>
      <c r="F121" s="7"/>
      <c r="G121" s="8"/>
      <c r="H121" s="9"/>
      <c r="I121" s="7"/>
      <c r="J121" s="8"/>
      <c r="K121" s="6"/>
      <c r="L121" s="7"/>
      <c r="M121" s="8"/>
      <c r="N121" s="106"/>
      <c r="O121" s="104" t="s">
        <v>186</v>
      </c>
      <c r="P121" s="107"/>
    </row>
    <row r="122" spans="2:16" s="36" customFormat="1" ht="14.25" x14ac:dyDescent="0.2">
      <c r="B122" s="155" t="s">
        <v>77</v>
      </c>
      <c r="C122" s="156" t="s">
        <v>278</v>
      </c>
      <c r="D122" s="154"/>
      <c r="E122" s="5"/>
      <c r="F122" s="3"/>
      <c r="G122" s="4"/>
      <c r="H122" s="2"/>
      <c r="I122" s="3"/>
      <c r="J122" s="4"/>
      <c r="K122" s="2"/>
      <c r="L122" s="3"/>
      <c r="M122" s="4"/>
      <c r="N122" s="106"/>
      <c r="O122" s="104" t="s">
        <v>186</v>
      </c>
      <c r="P122" s="107"/>
    </row>
    <row r="123" spans="2:16" ht="14.25" x14ac:dyDescent="0.2">
      <c r="B123" s="82" t="s">
        <v>256</v>
      </c>
      <c r="C123" s="74" t="s">
        <v>50</v>
      </c>
      <c r="D123" s="72" t="s">
        <v>224</v>
      </c>
      <c r="E123" s="149">
        <v>96</v>
      </c>
      <c r="F123" s="143">
        <v>96</v>
      </c>
      <c r="G123" s="149">
        <v>96</v>
      </c>
      <c r="H123" s="148">
        <v>96</v>
      </c>
      <c r="I123" s="143">
        <v>96</v>
      </c>
      <c r="J123" s="150">
        <v>96</v>
      </c>
      <c r="K123" s="148">
        <v>96</v>
      </c>
      <c r="L123" s="143">
        <v>96</v>
      </c>
      <c r="M123" s="150">
        <v>96</v>
      </c>
      <c r="N123" s="103">
        <f>N362</f>
        <v>96</v>
      </c>
      <c r="O123" s="104">
        <v>0.03</v>
      </c>
      <c r="P123" s="105">
        <f t="shared" ref="P123:P133" si="57">O123*N123</f>
        <v>2.88</v>
      </c>
    </row>
    <row r="124" spans="2:16" ht="14.25" x14ac:dyDescent="0.2">
      <c r="B124" s="82" t="s">
        <v>257</v>
      </c>
      <c r="C124" s="74" t="s">
        <v>107</v>
      </c>
      <c r="D124" s="72" t="s">
        <v>224</v>
      </c>
      <c r="E124" s="149">
        <v>180</v>
      </c>
      <c r="F124" s="143">
        <v>180</v>
      </c>
      <c r="G124" s="149">
        <v>180</v>
      </c>
      <c r="H124" s="148">
        <v>180</v>
      </c>
      <c r="I124" s="143">
        <v>180</v>
      </c>
      <c r="J124" s="150">
        <v>180</v>
      </c>
      <c r="K124" s="148">
        <v>180</v>
      </c>
      <c r="L124" s="143">
        <v>180</v>
      </c>
      <c r="M124" s="150">
        <v>180</v>
      </c>
      <c r="N124" s="103">
        <f t="shared" ref="N124:N145" si="58">N363</f>
        <v>179.99999999999997</v>
      </c>
      <c r="O124" s="104">
        <v>5.0000000000000001E-3</v>
      </c>
      <c r="P124" s="105">
        <f t="shared" si="57"/>
        <v>0.89999999999999991</v>
      </c>
    </row>
    <row r="125" spans="2:16" ht="14.25" x14ac:dyDescent="0.2">
      <c r="B125" s="82" t="s">
        <v>258</v>
      </c>
      <c r="C125" s="66" t="s">
        <v>51</v>
      </c>
      <c r="D125" s="72" t="s">
        <v>224</v>
      </c>
      <c r="E125" s="149">
        <v>32</v>
      </c>
      <c r="F125" s="143">
        <v>32</v>
      </c>
      <c r="G125" s="149">
        <v>32</v>
      </c>
      <c r="H125" s="148">
        <v>32</v>
      </c>
      <c r="I125" s="143">
        <v>32</v>
      </c>
      <c r="J125" s="150">
        <v>32</v>
      </c>
      <c r="K125" s="148">
        <v>32</v>
      </c>
      <c r="L125" s="143">
        <v>32</v>
      </c>
      <c r="M125" s="150">
        <v>32</v>
      </c>
      <c r="N125" s="103">
        <f t="shared" si="58"/>
        <v>32</v>
      </c>
      <c r="O125" s="104">
        <v>0.04</v>
      </c>
      <c r="P125" s="105">
        <f t="shared" si="57"/>
        <v>1.28</v>
      </c>
    </row>
    <row r="126" spans="2:16" ht="14.25" x14ac:dyDescent="0.2">
      <c r="B126" s="82" t="s">
        <v>259</v>
      </c>
      <c r="C126" s="66" t="s">
        <v>52</v>
      </c>
      <c r="D126" s="72" t="s">
        <v>224</v>
      </c>
      <c r="E126" s="149">
        <v>46</v>
      </c>
      <c r="F126" s="143">
        <v>46</v>
      </c>
      <c r="G126" s="149">
        <v>46</v>
      </c>
      <c r="H126" s="148">
        <v>46</v>
      </c>
      <c r="I126" s="143">
        <v>46</v>
      </c>
      <c r="J126" s="150">
        <v>46</v>
      </c>
      <c r="K126" s="148">
        <v>46</v>
      </c>
      <c r="L126" s="143">
        <v>46</v>
      </c>
      <c r="M126" s="150">
        <v>46</v>
      </c>
      <c r="N126" s="103">
        <f t="shared" si="58"/>
        <v>46</v>
      </c>
      <c r="O126" s="104">
        <v>0.02</v>
      </c>
      <c r="P126" s="105">
        <f t="shared" si="57"/>
        <v>0.92</v>
      </c>
    </row>
    <row r="127" spans="2:16" ht="14.25" x14ac:dyDescent="0.2">
      <c r="B127" s="82" t="s">
        <v>260</v>
      </c>
      <c r="C127" s="66" t="s">
        <v>53</v>
      </c>
      <c r="D127" s="72" t="s">
        <v>224</v>
      </c>
      <c r="E127" s="149">
        <v>60</v>
      </c>
      <c r="F127" s="143">
        <v>60</v>
      </c>
      <c r="G127" s="149">
        <v>60</v>
      </c>
      <c r="H127" s="148">
        <v>60</v>
      </c>
      <c r="I127" s="143">
        <v>60</v>
      </c>
      <c r="J127" s="150">
        <v>60</v>
      </c>
      <c r="K127" s="148">
        <v>60</v>
      </c>
      <c r="L127" s="143">
        <v>60</v>
      </c>
      <c r="M127" s="150">
        <v>60</v>
      </c>
      <c r="N127" s="103">
        <f t="shared" si="58"/>
        <v>60</v>
      </c>
      <c r="O127" s="104">
        <v>0.02</v>
      </c>
      <c r="P127" s="105">
        <f t="shared" si="57"/>
        <v>1.2</v>
      </c>
    </row>
    <row r="128" spans="2:16" ht="14.25" x14ac:dyDescent="0.2">
      <c r="B128" s="82" t="s">
        <v>261</v>
      </c>
      <c r="C128" s="66" t="s">
        <v>54</v>
      </c>
      <c r="D128" s="72" t="s">
        <v>224</v>
      </c>
      <c r="E128" s="149">
        <v>84</v>
      </c>
      <c r="F128" s="143">
        <v>84</v>
      </c>
      <c r="G128" s="149">
        <v>84</v>
      </c>
      <c r="H128" s="148">
        <v>84</v>
      </c>
      <c r="I128" s="143">
        <v>84</v>
      </c>
      <c r="J128" s="150">
        <v>84</v>
      </c>
      <c r="K128" s="148">
        <v>84</v>
      </c>
      <c r="L128" s="143">
        <v>84</v>
      </c>
      <c r="M128" s="150">
        <v>84</v>
      </c>
      <c r="N128" s="103">
        <f t="shared" si="58"/>
        <v>83.999999999999986</v>
      </c>
      <c r="O128" s="104">
        <v>5.0000000000000001E-3</v>
      </c>
      <c r="P128" s="105">
        <f t="shared" si="57"/>
        <v>0.41999999999999993</v>
      </c>
    </row>
    <row r="129" spans="2:16" ht="14.25" x14ac:dyDescent="0.2">
      <c r="B129" s="82" t="s">
        <v>262</v>
      </c>
      <c r="C129" s="67" t="s">
        <v>55</v>
      </c>
      <c r="D129" s="72" t="s">
        <v>224</v>
      </c>
      <c r="E129" s="149">
        <v>23</v>
      </c>
      <c r="F129" s="143">
        <v>23</v>
      </c>
      <c r="G129" s="149">
        <v>23</v>
      </c>
      <c r="H129" s="148">
        <v>23</v>
      </c>
      <c r="I129" s="143">
        <v>23</v>
      </c>
      <c r="J129" s="150">
        <v>23</v>
      </c>
      <c r="K129" s="148">
        <v>23</v>
      </c>
      <c r="L129" s="143">
        <v>23</v>
      </c>
      <c r="M129" s="150">
        <v>23</v>
      </c>
      <c r="N129" s="103">
        <f t="shared" si="58"/>
        <v>23</v>
      </c>
      <c r="O129" s="104">
        <v>0.03</v>
      </c>
      <c r="P129" s="105">
        <f t="shared" si="57"/>
        <v>0.69</v>
      </c>
    </row>
    <row r="130" spans="2:16" ht="14.25" x14ac:dyDescent="0.2">
      <c r="B130" s="82" t="s">
        <v>263</v>
      </c>
      <c r="C130" s="67" t="s">
        <v>136</v>
      </c>
      <c r="D130" s="72" t="s">
        <v>224</v>
      </c>
      <c r="E130" s="149">
        <v>180</v>
      </c>
      <c r="F130" s="143">
        <v>180</v>
      </c>
      <c r="G130" s="149">
        <v>180</v>
      </c>
      <c r="H130" s="148">
        <v>180</v>
      </c>
      <c r="I130" s="143">
        <v>180</v>
      </c>
      <c r="J130" s="150">
        <v>180</v>
      </c>
      <c r="K130" s="148">
        <v>180</v>
      </c>
      <c r="L130" s="143">
        <v>180</v>
      </c>
      <c r="M130" s="150">
        <v>180</v>
      </c>
      <c r="N130" s="103">
        <f t="shared" si="58"/>
        <v>179.99999999999997</v>
      </c>
      <c r="O130" s="104">
        <v>2E-3</v>
      </c>
      <c r="P130" s="105">
        <f t="shared" ref="P130:P132" si="59">O130*N130</f>
        <v>0.35999999999999993</v>
      </c>
    </row>
    <row r="131" spans="2:16" ht="14.25" x14ac:dyDescent="0.2">
      <c r="B131" s="82" t="s">
        <v>264</v>
      </c>
      <c r="C131" s="74" t="s">
        <v>245</v>
      </c>
      <c r="D131" s="72" t="s">
        <v>224</v>
      </c>
      <c r="E131" s="149">
        <v>60</v>
      </c>
      <c r="F131" s="143">
        <v>60</v>
      </c>
      <c r="G131" s="149">
        <v>60</v>
      </c>
      <c r="H131" s="148">
        <v>60</v>
      </c>
      <c r="I131" s="143">
        <v>60</v>
      </c>
      <c r="J131" s="150">
        <v>60</v>
      </c>
      <c r="K131" s="148">
        <v>60</v>
      </c>
      <c r="L131" s="143">
        <v>60</v>
      </c>
      <c r="M131" s="150">
        <v>60</v>
      </c>
      <c r="N131" s="103">
        <f t="shared" si="58"/>
        <v>60</v>
      </c>
      <c r="O131" s="104">
        <v>3.0000000000000001E-3</v>
      </c>
      <c r="P131" s="105">
        <f t="shared" si="59"/>
        <v>0.18</v>
      </c>
    </row>
    <row r="132" spans="2:16" ht="14.25" x14ac:dyDescent="0.2">
      <c r="B132" s="82" t="s">
        <v>265</v>
      </c>
      <c r="C132" s="67" t="s">
        <v>246</v>
      </c>
      <c r="D132" s="72" t="s">
        <v>224</v>
      </c>
      <c r="E132" s="149">
        <v>48</v>
      </c>
      <c r="F132" s="143">
        <v>48</v>
      </c>
      <c r="G132" s="149">
        <v>48</v>
      </c>
      <c r="H132" s="148">
        <v>48</v>
      </c>
      <c r="I132" s="143">
        <v>48</v>
      </c>
      <c r="J132" s="150">
        <v>48</v>
      </c>
      <c r="K132" s="148">
        <v>48</v>
      </c>
      <c r="L132" s="143">
        <v>48</v>
      </c>
      <c r="M132" s="150">
        <v>48</v>
      </c>
      <c r="N132" s="103">
        <f t="shared" si="58"/>
        <v>48</v>
      </c>
      <c r="O132" s="104">
        <v>4.0000000000000001E-3</v>
      </c>
      <c r="P132" s="105">
        <f t="shared" si="59"/>
        <v>0.192</v>
      </c>
    </row>
    <row r="133" spans="2:16" ht="14.25" x14ac:dyDescent="0.2">
      <c r="B133" s="82" t="s">
        <v>266</v>
      </c>
      <c r="C133" s="67" t="s">
        <v>247</v>
      </c>
      <c r="D133" s="72" t="s">
        <v>224</v>
      </c>
      <c r="E133" s="149">
        <v>60</v>
      </c>
      <c r="F133" s="143">
        <v>60</v>
      </c>
      <c r="G133" s="149">
        <v>60</v>
      </c>
      <c r="H133" s="148">
        <v>60</v>
      </c>
      <c r="I133" s="143">
        <v>60</v>
      </c>
      <c r="J133" s="150">
        <v>60</v>
      </c>
      <c r="K133" s="148">
        <v>60</v>
      </c>
      <c r="L133" s="143">
        <v>60</v>
      </c>
      <c r="M133" s="150">
        <v>60</v>
      </c>
      <c r="N133" s="103">
        <f t="shared" si="58"/>
        <v>60</v>
      </c>
      <c r="O133" s="104">
        <v>3.0000000000000001E-3</v>
      </c>
      <c r="P133" s="105">
        <f t="shared" si="57"/>
        <v>0.18</v>
      </c>
    </row>
    <row r="134" spans="2:16" s="36" customFormat="1" ht="14.25" x14ac:dyDescent="0.2">
      <c r="B134" s="155" t="s">
        <v>78</v>
      </c>
      <c r="C134" s="156" t="s">
        <v>279</v>
      </c>
      <c r="D134" s="154"/>
      <c r="E134" s="5"/>
      <c r="F134" s="3"/>
      <c r="G134" s="4"/>
      <c r="H134" s="2"/>
      <c r="I134" s="3"/>
      <c r="J134" s="4"/>
      <c r="K134" s="2"/>
      <c r="L134" s="3"/>
      <c r="M134" s="4"/>
      <c r="N134" s="106"/>
      <c r="O134" s="104" t="s">
        <v>186</v>
      </c>
      <c r="P134" s="107"/>
    </row>
    <row r="135" spans="2:16" ht="14.25" x14ac:dyDescent="0.2">
      <c r="B135" s="82" t="s">
        <v>267</v>
      </c>
      <c r="C135" s="74" t="s">
        <v>50</v>
      </c>
      <c r="D135" s="72" t="s">
        <v>224</v>
      </c>
      <c r="E135" s="149">
        <v>80</v>
      </c>
      <c r="F135" s="143">
        <v>80</v>
      </c>
      <c r="G135" s="149">
        <v>80</v>
      </c>
      <c r="H135" s="148">
        <v>80</v>
      </c>
      <c r="I135" s="143">
        <v>80</v>
      </c>
      <c r="J135" s="150">
        <v>80</v>
      </c>
      <c r="K135" s="148">
        <v>80</v>
      </c>
      <c r="L135" s="143">
        <v>80</v>
      </c>
      <c r="M135" s="150">
        <v>80</v>
      </c>
      <c r="N135" s="103">
        <f t="shared" si="58"/>
        <v>80</v>
      </c>
      <c r="O135" s="104">
        <v>0.03</v>
      </c>
      <c r="P135" s="105">
        <f t="shared" ref="P135:P145" si="60">O135*N135</f>
        <v>2.4</v>
      </c>
    </row>
    <row r="136" spans="2:16" ht="14.25" x14ac:dyDescent="0.2">
      <c r="B136" s="82" t="s">
        <v>268</v>
      </c>
      <c r="C136" s="74" t="s">
        <v>107</v>
      </c>
      <c r="D136" s="72" t="s">
        <v>224</v>
      </c>
      <c r="E136" s="149">
        <v>150</v>
      </c>
      <c r="F136" s="143">
        <v>150</v>
      </c>
      <c r="G136" s="149">
        <v>150</v>
      </c>
      <c r="H136" s="148">
        <v>150</v>
      </c>
      <c r="I136" s="143">
        <v>150</v>
      </c>
      <c r="J136" s="150">
        <v>150</v>
      </c>
      <c r="K136" s="148">
        <v>150</v>
      </c>
      <c r="L136" s="143">
        <v>150</v>
      </c>
      <c r="M136" s="150">
        <v>150</v>
      </c>
      <c r="N136" s="103">
        <f t="shared" si="58"/>
        <v>150.00000000000003</v>
      </c>
      <c r="O136" s="104">
        <v>5.0000000000000001E-3</v>
      </c>
      <c r="P136" s="105">
        <f t="shared" si="60"/>
        <v>0.75000000000000011</v>
      </c>
    </row>
    <row r="137" spans="2:16" ht="14.25" x14ac:dyDescent="0.2">
      <c r="B137" s="82" t="s">
        <v>269</v>
      </c>
      <c r="C137" s="66" t="s">
        <v>51</v>
      </c>
      <c r="D137" s="72" t="s">
        <v>224</v>
      </c>
      <c r="E137" s="149">
        <v>26</v>
      </c>
      <c r="F137" s="143">
        <v>26</v>
      </c>
      <c r="G137" s="149">
        <v>26</v>
      </c>
      <c r="H137" s="148">
        <v>26</v>
      </c>
      <c r="I137" s="143">
        <v>26</v>
      </c>
      <c r="J137" s="150">
        <v>26</v>
      </c>
      <c r="K137" s="148">
        <v>26</v>
      </c>
      <c r="L137" s="143">
        <v>26</v>
      </c>
      <c r="M137" s="150">
        <v>26</v>
      </c>
      <c r="N137" s="103">
        <f t="shared" si="58"/>
        <v>25.999999999999996</v>
      </c>
      <c r="O137" s="104">
        <v>0.04</v>
      </c>
      <c r="P137" s="105">
        <f t="shared" si="60"/>
        <v>1.0399999999999998</v>
      </c>
    </row>
    <row r="138" spans="2:16" ht="14.25" x14ac:dyDescent="0.2">
      <c r="B138" s="82" t="s">
        <v>270</v>
      </c>
      <c r="C138" s="66" t="s">
        <v>52</v>
      </c>
      <c r="D138" s="72" t="s">
        <v>224</v>
      </c>
      <c r="E138" s="149">
        <v>38</v>
      </c>
      <c r="F138" s="143">
        <v>38</v>
      </c>
      <c r="G138" s="149">
        <v>38</v>
      </c>
      <c r="H138" s="148">
        <v>38</v>
      </c>
      <c r="I138" s="143">
        <v>38</v>
      </c>
      <c r="J138" s="150">
        <v>38</v>
      </c>
      <c r="K138" s="148">
        <v>38</v>
      </c>
      <c r="L138" s="143">
        <v>38</v>
      </c>
      <c r="M138" s="150">
        <v>38</v>
      </c>
      <c r="N138" s="103">
        <f t="shared" si="58"/>
        <v>37.999999999999993</v>
      </c>
      <c r="O138" s="104">
        <v>0.02</v>
      </c>
      <c r="P138" s="105">
        <f t="shared" si="60"/>
        <v>0.7599999999999999</v>
      </c>
    </row>
    <row r="139" spans="2:16" ht="14.25" x14ac:dyDescent="0.2">
      <c r="B139" s="82" t="s">
        <v>271</v>
      </c>
      <c r="C139" s="66" t="s">
        <v>53</v>
      </c>
      <c r="D139" s="72" t="s">
        <v>224</v>
      </c>
      <c r="E139" s="149">
        <v>50</v>
      </c>
      <c r="F139" s="143">
        <v>50</v>
      </c>
      <c r="G139" s="149">
        <v>50</v>
      </c>
      <c r="H139" s="148">
        <v>50</v>
      </c>
      <c r="I139" s="143">
        <v>50</v>
      </c>
      <c r="J139" s="150">
        <v>50</v>
      </c>
      <c r="K139" s="148">
        <v>50</v>
      </c>
      <c r="L139" s="143">
        <v>50</v>
      </c>
      <c r="M139" s="150">
        <v>50</v>
      </c>
      <c r="N139" s="103">
        <f t="shared" si="58"/>
        <v>50</v>
      </c>
      <c r="O139" s="104">
        <v>0.02</v>
      </c>
      <c r="P139" s="105">
        <f t="shared" si="60"/>
        <v>1</v>
      </c>
    </row>
    <row r="140" spans="2:16" ht="14.25" x14ac:dyDescent="0.2">
      <c r="B140" s="82" t="s">
        <v>272</v>
      </c>
      <c r="C140" s="66" t="s">
        <v>54</v>
      </c>
      <c r="D140" s="72" t="s">
        <v>224</v>
      </c>
      <c r="E140" s="149">
        <v>70</v>
      </c>
      <c r="F140" s="143">
        <v>70</v>
      </c>
      <c r="G140" s="149">
        <v>70</v>
      </c>
      <c r="H140" s="148">
        <v>70</v>
      </c>
      <c r="I140" s="143">
        <v>70</v>
      </c>
      <c r="J140" s="150">
        <v>70</v>
      </c>
      <c r="K140" s="148">
        <v>70</v>
      </c>
      <c r="L140" s="143">
        <v>70</v>
      </c>
      <c r="M140" s="150">
        <v>70</v>
      </c>
      <c r="N140" s="103">
        <f t="shared" si="58"/>
        <v>70</v>
      </c>
      <c r="O140" s="104">
        <v>5.0000000000000001E-3</v>
      </c>
      <c r="P140" s="105">
        <f t="shared" si="60"/>
        <v>0.35000000000000003</v>
      </c>
    </row>
    <row r="141" spans="2:16" ht="14.25" x14ac:dyDescent="0.2">
      <c r="B141" s="82" t="s">
        <v>273</v>
      </c>
      <c r="C141" s="67" t="s">
        <v>55</v>
      </c>
      <c r="D141" s="72" t="s">
        <v>224</v>
      </c>
      <c r="E141" s="149">
        <v>19</v>
      </c>
      <c r="F141" s="143">
        <v>19</v>
      </c>
      <c r="G141" s="149">
        <v>19</v>
      </c>
      <c r="H141" s="148">
        <v>19</v>
      </c>
      <c r="I141" s="143">
        <v>19</v>
      </c>
      <c r="J141" s="150">
        <v>19</v>
      </c>
      <c r="K141" s="148">
        <v>19</v>
      </c>
      <c r="L141" s="143">
        <v>19</v>
      </c>
      <c r="M141" s="150">
        <v>19</v>
      </c>
      <c r="N141" s="103">
        <f t="shared" si="58"/>
        <v>18.999999999999996</v>
      </c>
      <c r="O141" s="104">
        <v>0.03</v>
      </c>
      <c r="P141" s="105">
        <f t="shared" si="60"/>
        <v>0.56999999999999984</v>
      </c>
    </row>
    <row r="142" spans="2:16" ht="14.25" x14ac:dyDescent="0.2">
      <c r="B142" s="82" t="s">
        <v>274</v>
      </c>
      <c r="C142" s="67" t="s">
        <v>136</v>
      </c>
      <c r="D142" s="72" t="s">
        <v>224</v>
      </c>
      <c r="E142" s="149">
        <v>150</v>
      </c>
      <c r="F142" s="143">
        <v>150</v>
      </c>
      <c r="G142" s="149">
        <v>150</v>
      </c>
      <c r="H142" s="148">
        <v>150</v>
      </c>
      <c r="I142" s="143">
        <v>150</v>
      </c>
      <c r="J142" s="150">
        <v>150</v>
      </c>
      <c r="K142" s="148">
        <v>150</v>
      </c>
      <c r="L142" s="143">
        <v>150</v>
      </c>
      <c r="M142" s="150">
        <v>150</v>
      </c>
      <c r="N142" s="103">
        <f t="shared" si="58"/>
        <v>150.00000000000003</v>
      </c>
      <c r="O142" s="104">
        <v>2E-3</v>
      </c>
      <c r="P142" s="105">
        <f t="shared" si="60"/>
        <v>0.30000000000000004</v>
      </c>
    </row>
    <row r="143" spans="2:16" ht="14.25" x14ac:dyDescent="0.2">
      <c r="B143" s="82" t="s">
        <v>275</v>
      </c>
      <c r="C143" s="74" t="s">
        <v>245</v>
      </c>
      <c r="D143" s="72" t="s">
        <v>224</v>
      </c>
      <c r="E143" s="149">
        <v>50</v>
      </c>
      <c r="F143" s="143">
        <v>50</v>
      </c>
      <c r="G143" s="149">
        <v>50</v>
      </c>
      <c r="H143" s="148">
        <v>50</v>
      </c>
      <c r="I143" s="143">
        <v>50</v>
      </c>
      <c r="J143" s="150">
        <v>50</v>
      </c>
      <c r="K143" s="148">
        <v>50</v>
      </c>
      <c r="L143" s="143">
        <v>50</v>
      </c>
      <c r="M143" s="150">
        <v>50</v>
      </c>
      <c r="N143" s="103">
        <f t="shared" si="58"/>
        <v>50</v>
      </c>
      <c r="O143" s="104">
        <v>3.0000000000000001E-3</v>
      </c>
      <c r="P143" s="105">
        <f t="shared" si="60"/>
        <v>0.15</v>
      </c>
    </row>
    <row r="144" spans="2:16" ht="14.25" x14ac:dyDescent="0.2">
      <c r="B144" s="82" t="s">
        <v>276</v>
      </c>
      <c r="C144" s="67" t="s">
        <v>246</v>
      </c>
      <c r="D144" s="72" t="s">
        <v>224</v>
      </c>
      <c r="E144" s="149">
        <v>40</v>
      </c>
      <c r="F144" s="143">
        <v>40</v>
      </c>
      <c r="G144" s="149">
        <v>40</v>
      </c>
      <c r="H144" s="148">
        <v>40</v>
      </c>
      <c r="I144" s="143">
        <v>40</v>
      </c>
      <c r="J144" s="150">
        <v>40</v>
      </c>
      <c r="K144" s="148">
        <v>40</v>
      </c>
      <c r="L144" s="143">
        <v>40</v>
      </c>
      <c r="M144" s="150">
        <v>40</v>
      </c>
      <c r="N144" s="103">
        <f t="shared" si="58"/>
        <v>40</v>
      </c>
      <c r="O144" s="104">
        <v>4.0000000000000001E-3</v>
      </c>
      <c r="P144" s="105">
        <f t="shared" si="60"/>
        <v>0.16</v>
      </c>
    </row>
    <row r="145" spans="2:16" ht="14.25" x14ac:dyDescent="0.2">
      <c r="B145" s="82" t="s">
        <v>277</v>
      </c>
      <c r="C145" s="67" t="s">
        <v>247</v>
      </c>
      <c r="D145" s="72" t="s">
        <v>224</v>
      </c>
      <c r="E145" s="149">
        <v>50</v>
      </c>
      <c r="F145" s="143">
        <v>50</v>
      </c>
      <c r="G145" s="149">
        <v>50</v>
      </c>
      <c r="H145" s="148">
        <v>50</v>
      </c>
      <c r="I145" s="143">
        <v>50</v>
      </c>
      <c r="J145" s="150">
        <v>50</v>
      </c>
      <c r="K145" s="148">
        <v>50</v>
      </c>
      <c r="L145" s="143">
        <v>50</v>
      </c>
      <c r="M145" s="150">
        <v>50</v>
      </c>
      <c r="N145" s="103">
        <f t="shared" si="58"/>
        <v>50</v>
      </c>
      <c r="O145" s="104">
        <v>3.0000000000000001E-3</v>
      </c>
      <c r="P145" s="105">
        <f t="shared" si="60"/>
        <v>0.15</v>
      </c>
    </row>
    <row r="146" spans="2:16" s="36" customFormat="1" ht="38.25" x14ac:dyDescent="0.2">
      <c r="B146" s="37" t="s">
        <v>12</v>
      </c>
      <c r="C146" s="38" t="s">
        <v>73</v>
      </c>
      <c r="D146" s="163"/>
      <c r="E146" s="9"/>
      <c r="F146" s="7"/>
      <c r="G146" s="8"/>
      <c r="H146" s="9"/>
      <c r="I146" s="7"/>
      <c r="J146" s="8"/>
      <c r="K146" s="6"/>
      <c r="L146" s="7"/>
      <c r="M146" s="8"/>
      <c r="N146" s="106"/>
      <c r="O146" s="104" t="s">
        <v>186</v>
      </c>
      <c r="P146" s="107"/>
    </row>
    <row r="147" spans="2:16" outlineLevel="1" x14ac:dyDescent="0.2">
      <c r="B147" s="64"/>
      <c r="C147" s="63" t="s">
        <v>22</v>
      </c>
      <c r="D147" s="163"/>
      <c r="E147" s="9"/>
      <c r="F147" s="7"/>
      <c r="G147" s="8"/>
      <c r="H147" s="9"/>
      <c r="I147" s="7"/>
      <c r="J147" s="8"/>
      <c r="K147" s="6"/>
      <c r="L147" s="7"/>
      <c r="M147" s="8"/>
      <c r="N147" s="106"/>
      <c r="O147" s="104" t="s">
        <v>186</v>
      </c>
      <c r="P147" s="107"/>
    </row>
    <row r="148" spans="2:16" outlineLevel="1" x14ac:dyDescent="0.2">
      <c r="B148" s="64"/>
      <c r="C148" s="41" t="s">
        <v>67</v>
      </c>
      <c r="D148" s="163"/>
      <c r="E148" s="9"/>
      <c r="F148" s="7"/>
      <c r="G148" s="8"/>
      <c r="H148" s="9"/>
      <c r="I148" s="7"/>
      <c r="J148" s="8"/>
      <c r="K148" s="6"/>
      <c r="L148" s="7"/>
      <c r="M148" s="8"/>
      <c r="N148" s="106"/>
      <c r="O148" s="104" t="s">
        <v>186</v>
      </c>
      <c r="P148" s="107"/>
    </row>
    <row r="149" spans="2:16" outlineLevel="1" x14ac:dyDescent="0.2">
      <c r="B149" s="64"/>
      <c r="C149" s="1" t="s">
        <v>85</v>
      </c>
      <c r="D149" s="163"/>
      <c r="E149" s="9"/>
      <c r="F149" s="7"/>
      <c r="G149" s="8"/>
      <c r="H149" s="9"/>
      <c r="I149" s="7"/>
      <c r="J149" s="8"/>
      <c r="K149" s="6"/>
      <c r="L149" s="7"/>
      <c r="M149" s="8"/>
      <c r="N149" s="106"/>
      <c r="O149" s="104" t="s">
        <v>186</v>
      </c>
      <c r="P149" s="107"/>
    </row>
    <row r="150" spans="2:16" ht="26.25" customHeight="1" outlineLevel="1" x14ac:dyDescent="0.2">
      <c r="B150" s="64"/>
      <c r="C150" s="1" t="s">
        <v>86</v>
      </c>
      <c r="D150" s="163"/>
      <c r="E150" s="9"/>
      <c r="F150" s="7"/>
      <c r="G150" s="8"/>
      <c r="H150" s="9"/>
      <c r="I150" s="7"/>
      <c r="J150" s="8"/>
      <c r="K150" s="6"/>
      <c r="L150" s="7"/>
      <c r="M150" s="8"/>
      <c r="N150" s="106"/>
      <c r="O150" s="104" t="s">
        <v>186</v>
      </c>
      <c r="P150" s="107"/>
    </row>
    <row r="151" spans="2:16" outlineLevel="1" x14ac:dyDescent="0.2">
      <c r="B151" s="64"/>
      <c r="C151" s="1" t="s">
        <v>71</v>
      </c>
      <c r="D151" s="163"/>
      <c r="E151" s="9"/>
      <c r="F151" s="7"/>
      <c r="G151" s="8"/>
      <c r="H151" s="9"/>
      <c r="I151" s="7"/>
      <c r="J151" s="8"/>
      <c r="K151" s="6"/>
      <c r="L151" s="7"/>
      <c r="M151" s="8"/>
      <c r="N151" s="106"/>
      <c r="O151" s="104" t="s">
        <v>186</v>
      </c>
      <c r="P151" s="107"/>
    </row>
    <row r="152" spans="2:16" outlineLevel="1" x14ac:dyDescent="0.2">
      <c r="B152" s="64"/>
      <c r="C152" s="1" t="s">
        <v>137</v>
      </c>
      <c r="D152" s="163"/>
      <c r="E152" s="9"/>
      <c r="F152" s="7"/>
      <c r="G152" s="8"/>
      <c r="H152" s="9"/>
      <c r="I152" s="7"/>
      <c r="J152" s="8"/>
      <c r="K152" s="6"/>
      <c r="L152" s="7"/>
      <c r="M152" s="8"/>
      <c r="N152" s="106"/>
      <c r="O152" s="104" t="s">
        <v>186</v>
      </c>
      <c r="P152" s="107"/>
    </row>
    <row r="153" spans="2:16" outlineLevel="1" x14ac:dyDescent="0.2">
      <c r="B153" s="64"/>
      <c r="C153" s="65" t="s">
        <v>68</v>
      </c>
      <c r="D153" s="163"/>
      <c r="E153" s="9"/>
      <c r="F153" s="7"/>
      <c r="G153" s="8"/>
      <c r="H153" s="9"/>
      <c r="I153" s="7"/>
      <c r="J153" s="8"/>
      <c r="K153" s="6"/>
      <c r="L153" s="7"/>
      <c r="M153" s="8"/>
      <c r="N153" s="106"/>
      <c r="O153" s="104" t="s">
        <v>186</v>
      </c>
      <c r="P153" s="107"/>
    </row>
    <row r="154" spans="2:16" ht="15" customHeight="1" x14ac:dyDescent="0.2">
      <c r="B154" s="68" t="s">
        <v>93</v>
      </c>
      <c r="C154" s="69" t="s">
        <v>62</v>
      </c>
      <c r="D154" s="164" t="s">
        <v>37</v>
      </c>
      <c r="E154" s="149">
        <v>125</v>
      </c>
      <c r="F154" s="143">
        <v>125</v>
      </c>
      <c r="G154" s="149">
        <v>125</v>
      </c>
      <c r="H154" s="148">
        <v>125</v>
      </c>
      <c r="I154" s="143">
        <v>125</v>
      </c>
      <c r="J154" s="150">
        <v>125</v>
      </c>
      <c r="K154" s="148">
        <v>125</v>
      </c>
      <c r="L154" s="143">
        <v>125</v>
      </c>
      <c r="M154" s="146">
        <v>125</v>
      </c>
      <c r="N154" s="103">
        <f>N393</f>
        <v>125</v>
      </c>
      <c r="O154" s="104">
        <v>4.0000000000000001E-3</v>
      </c>
      <c r="P154" s="105">
        <f t="shared" ref="P154:P156" si="61">O154*N154</f>
        <v>0.5</v>
      </c>
    </row>
    <row r="155" spans="2:16" x14ac:dyDescent="0.2">
      <c r="B155" s="68" t="s">
        <v>94</v>
      </c>
      <c r="C155" s="69" t="s">
        <v>63</v>
      </c>
      <c r="D155" s="164" t="s">
        <v>37</v>
      </c>
      <c r="E155" s="149">
        <v>150</v>
      </c>
      <c r="F155" s="143">
        <v>150</v>
      </c>
      <c r="G155" s="149">
        <v>150</v>
      </c>
      <c r="H155" s="148">
        <v>150</v>
      </c>
      <c r="I155" s="143">
        <v>150</v>
      </c>
      <c r="J155" s="150">
        <v>150</v>
      </c>
      <c r="K155" s="148">
        <v>150</v>
      </c>
      <c r="L155" s="143">
        <v>150</v>
      </c>
      <c r="M155" s="146">
        <v>150</v>
      </c>
      <c r="N155" s="103">
        <f>N394</f>
        <v>150.00000000000003</v>
      </c>
      <c r="O155" s="104">
        <v>8.0000000000000002E-3</v>
      </c>
      <c r="P155" s="105">
        <f t="shared" si="61"/>
        <v>1.2000000000000002</v>
      </c>
    </row>
    <row r="156" spans="2:16" x14ac:dyDescent="0.2">
      <c r="B156" s="68" t="s">
        <v>95</v>
      </c>
      <c r="C156" s="69" t="s">
        <v>64</v>
      </c>
      <c r="D156" s="164" t="s">
        <v>37</v>
      </c>
      <c r="E156" s="149">
        <v>300</v>
      </c>
      <c r="F156" s="143">
        <v>300</v>
      </c>
      <c r="G156" s="149">
        <v>300</v>
      </c>
      <c r="H156" s="148">
        <v>300</v>
      </c>
      <c r="I156" s="143">
        <v>300</v>
      </c>
      <c r="J156" s="150">
        <v>300</v>
      </c>
      <c r="K156" s="148">
        <v>300</v>
      </c>
      <c r="L156" s="143">
        <v>300</v>
      </c>
      <c r="M156" s="146">
        <v>300</v>
      </c>
      <c r="N156" s="103">
        <f>N395</f>
        <v>300.00000000000006</v>
      </c>
      <c r="O156" s="104">
        <v>1E-3</v>
      </c>
      <c r="P156" s="105">
        <f t="shared" si="61"/>
        <v>0.30000000000000004</v>
      </c>
    </row>
    <row r="157" spans="2:16" s="36" customFormat="1" ht="25.5" x14ac:dyDescent="0.2">
      <c r="B157" s="37" t="s">
        <v>13</v>
      </c>
      <c r="C157" s="43" t="s">
        <v>96</v>
      </c>
      <c r="D157" s="164"/>
      <c r="E157" s="13"/>
      <c r="F157" s="11"/>
      <c r="G157" s="12"/>
      <c r="H157" s="13"/>
      <c r="I157" s="11"/>
      <c r="J157" s="12"/>
      <c r="K157" s="10"/>
      <c r="L157" s="11"/>
      <c r="M157" s="12"/>
      <c r="N157" s="106"/>
      <c r="O157" s="104" t="s">
        <v>186</v>
      </c>
      <c r="P157" s="107"/>
    </row>
    <row r="158" spans="2:16" ht="25.5" x14ac:dyDescent="0.2">
      <c r="B158" s="68" t="s">
        <v>117</v>
      </c>
      <c r="C158" s="69" t="s">
        <v>285</v>
      </c>
      <c r="D158" s="164" t="s">
        <v>37</v>
      </c>
      <c r="E158" s="149">
        <v>250</v>
      </c>
      <c r="F158" s="56">
        <f t="shared" ref="F158:F164" si="62">E158</f>
        <v>250</v>
      </c>
      <c r="G158" s="24">
        <f t="shared" ref="G158:G164" si="63">E158</f>
        <v>250</v>
      </c>
      <c r="H158" s="23">
        <f t="shared" ref="H158:H164" si="64">E158</f>
        <v>250</v>
      </c>
      <c r="I158" s="23">
        <f t="shared" ref="I158:I164" si="65">H158</f>
        <v>250</v>
      </c>
      <c r="J158" s="24">
        <f t="shared" ref="J158:J164" si="66">H158</f>
        <v>250</v>
      </c>
      <c r="K158" s="23">
        <f>E158</f>
        <v>250</v>
      </c>
      <c r="L158" s="56">
        <f>K158</f>
        <v>250</v>
      </c>
      <c r="M158" s="24">
        <f>K158</f>
        <v>250</v>
      </c>
      <c r="N158" s="103">
        <f>N397</f>
        <v>250</v>
      </c>
      <c r="O158" s="104">
        <v>1E-4</v>
      </c>
      <c r="P158" s="105">
        <f t="shared" ref="P158:P165" si="67">O158*N158</f>
        <v>2.5000000000000001E-2</v>
      </c>
    </row>
    <row r="159" spans="2:16" ht="25.5" x14ac:dyDescent="0.2">
      <c r="B159" s="68" t="s">
        <v>118</v>
      </c>
      <c r="C159" s="69" t="s">
        <v>286</v>
      </c>
      <c r="D159" s="164" t="s">
        <v>37</v>
      </c>
      <c r="E159" s="149">
        <v>900</v>
      </c>
      <c r="F159" s="56">
        <f t="shared" ref="F159" si="68">E159</f>
        <v>900</v>
      </c>
      <c r="G159" s="24">
        <f t="shared" ref="G159" si="69">E159</f>
        <v>900</v>
      </c>
      <c r="H159" s="23">
        <f t="shared" ref="H159" si="70">E159</f>
        <v>900</v>
      </c>
      <c r="I159" s="23">
        <f t="shared" ref="I159" si="71">H159</f>
        <v>900</v>
      </c>
      <c r="J159" s="24">
        <f t="shared" ref="J159" si="72">H159</f>
        <v>900</v>
      </c>
      <c r="K159" s="23">
        <f>E159</f>
        <v>900</v>
      </c>
      <c r="L159" s="56">
        <f>K159</f>
        <v>900</v>
      </c>
      <c r="M159" s="24">
        <f>K159</f>
        <v>900</v>
      </c>
      <c r="N159" s="103">
        <f>N398</f>
        <v>899.99999999999989</v>
      </c>
      <c r="O159" s="104">
        <v>1E-4</v>
      </c>
      <c r="P159" s="105">
        <f t="shared" ref="P159" si="73">O159*N159</f>
        <v>0.09</v>
      </c>
    </row>
    <row r="160" spans="2:16" ht="38.25" x14ac:dyDescent="0.2">
      <c r="B160" s="68" t="s">
        <v>119</v>
      </c>
      <c r="C160" s="69" t="s">
        <v>102</v>
      </c>
      <c r="D160" s="164" t="s">
        <v>37</v>
      </c>
      <c r="E160" s="149">
        <v>495</v>
      </c>
      <c r="F160" s="56">
        <f t="shared" si="62"/>
        <v>495</v>
      </c>
      <c r="G160" s="24">
        <f t="shared" si="63"/>
        <v>495</v>
      </c>
      <c r="H160" s="23">
        <f t="shared" si="64"/>
        <v>495</v>
      </c>
      <c r="I160" s="23">
        <f t="shared" si="65"/>
        <v>495</v>
      </c>
      <c r="J160" s="24">
        <f t="shared" si="66"/>
        <v>495</v>
      </c>
      <c r="K160" s="23">
        <f t="shared" ref="K160:K164" si="74">E160</f>
        <v>495</v>
      </c>
      <c r="L160" s="56">
        <f t="shared" ref="L160:L164" si="75">K160</f>
        <v>495</v>
      </c>
      <c r="M160" s="24">
        <f t="shared" ref="M160:M164" si="76">K160</f>
        <v>495</v>
      </c>
      <c r="N160" s="103">
        <f t="shared" ref="N160:N165" si="77">N399</f>
        <v>495</v>
      </c>
      <c r="O160" s="104">
        <v>1E-4</v>
      </c>
      <c r="P160" s="105">
        <f t="shared" si="67"/>
        <v>4.9500000000000002E-2</v>
      </c>
    </row>
    <row r="161" spans="1:16" ht="38.25" x14ac:dyDescent="0.2">
      <c r="B161" s="68" t="s">
        <v>120</v>
      </c>
      <c r="C161" s="69" t="s">
        <v>103</v>
      </c>
      <c r="D161" s="164" t="s">
        <v>37</v>
      </c>
      <c r="E161" s="149">
        <v>1800</v>
      </c>
      <c r="F161" s="56">
        <f t="shared" si="62"/>
        <v>1800</v>
      </c>
      <c r="G161" s="24">
        <f t="shared" si="63"/>
        <v>1800</v>
      </c>
      <c r="H161" s="23">
        <f t="shared" si="64"/>
        <v>1800</v>
      </c>
      <c r="I161" s="23">
        <f t="shared" si="65"/>
        <v>1800</v>
      </c>
      <c r="J161" s="24">
        <f t="shared" si="66"/>
        <v>1800</v>
      </c>
      <c r="K161" s="23">
        <f t="shared" si="74"/>
        <v>1800</v>
      </c>
      <c r="L161" s="56">
        <f t="shared" si="75"/>
        <v>1800</v>
      </c>
      <c r="M161" s="24">
        <f t="shared" si="76"/>
        <v>1800</v>
      </c>
      <c r="N161" s="103">
        <f t="shared" si="77"/>
        <v>1799.9999999999998</v>
      </c>
      <c r="O161" s="104">
        <v>1E-4</v>
      </c>
      <c r="P161" s="105">
        <f t="shared" si="67"/>
        <v>0.18</v>
      </c>
    </row>
    <row r="162" spans="1:16" ht="38.25" x14ac:dyDescent="0.2">
      <c r="B162" s="68" t="s">
        <v>121</v>
      </c>
      <c r="C162" s="69" t="s">
        <v>104</v>
      </c>
      <c r="D162" s="164" t="s">
        <v>37</v>
      </c>
      <c r="E162" s="149">
        <v>500</v>
      </c>
      <c r="F162" s="56">
        <f t="shared" si="62"/>
        <v>500</v>
      </c>
      <c r="G162" s="24">
        <f t="shared" si="63"/>
        <v>500</v>
      </c>
      <c r="H162" s="23">
        <f t="shared" si="64"/>
        <v>500</v>
      </c>
      <c r="I162" s="23">
        <f t="shared" si="65"/>
        <v>500</v>
      </c>
      <c r="J162" s="24">
        <f t="shared" si="66"/>
        <v>500</v>
      </c>
      <c r="K162" s="23">
        <f t="shared" si="74"/>
        <v>500</v>
      </c>
      <c r="L162" s="56">
        <f t="shared" si="75"/>
        <v>500</v>
      </c>
      <c r="M162" s="24">
        <f t="shared" si="76"/>
        <v>500</v>
      </c>
      <c r="N162" s="103">
        <f t="shared" si="77"/>
        <v>500</v>
      </c>
      <c r="O162" s="104">
        <v>1E-4</v>
      </c>
      <c r="P162" s="105">
        <f t="shared" si="67"/>
        <v>0.05</v>
      </c>
    </row>
    <row r="163" spans="1:16" ht="51" x14ac:dyDescent="0.2">
      <c r="B163" s="68" t="s">
        <v>122</v>
      </c>
      <c r="C163" s="69" t="s">
        <v>105</v>
      </c>
      <c r="D163" s="164" t="s">
        <v>37</v>
      </c>
      <c r="E163" s="149">
        <v>920</v>
      </c>
      <c r="F163" s="56">
        <f t="shared" si="62"/>
        <v>920</v>
      </c>
      <c r="G163" s="24">
        <f t="shared" si="63"/>
        <v>920</v>
      </c>
      <c r="H163" s="23">
        <f t="shared" si="64"/>
        <v>920</v>
      </c>
      <c r="I163" s="23">
        <f t="shared" si="65"/>
        <v>920</v>
      </c>
      <c r="J163" s="24">
        <f t="shared" si="66"/>
        <v>920</v>
      </c>
      <c r="K163" s="23">
        <f t="shared" si="74"/>
        <v>920</v>
      </c>
      <c r="L163" s="56">
        <f t="shared" si="75"/>
        <v>920</v>
      </c>
      <c r="M163" s="24">
        <f t="shared" si="76"/>
        <v>920</v>
      </c>
      <c r="N163" s="103">
        <f t="shared" si="77"/>
        <v>920</v>
      </c>
      <c r="O163" s="104">
        <v>1E-4</v>
      </c>
      <c r="P163" s="105">
        <f t="shared" si="67"/>
        <v>9.1999999999999998E-2</v>
      </c>
    </row>
    <row r="164" spans="1:16" ht="51" x14ac:dyDescent="0.2">
      <c r="B164" s="68" t="s">
        <v>284</v>
      </c>
      <c r="C164" s="69" t="s">
        <v>106</v>
      </c>
      <c r="D164" s="164" t="s">
        <v>37</v>
      </c>
      <c r="E164" s="149">
        <v>3900</v>
      </c>
      <c r="F164" s="56">
        <f t="shared" si="62"/>
        <v>3900</v>
      </c>
      <c r="G164" s="24">
        <f t="shared" si="63"/>
        <v>3900</v>
      </c>
      <c r="H164" s="23">
        <f t="shared" si="64"/>
        <v>3900</v>
      </c>
      <c r="I164" s="23">
        <f t="shared" si="65"/>
        <v>3900</v>
      </c>
      <c r="J164" s="24">
        <f t="shared" si="66"/>
        <v>3900</v>
      </c>
      <c r="K164" s="23">
        <f t="shared" si="74"/>
        <v>3900</v>
      </c>
      <c r="L164" s="56">
        <f t="shared" si="75"/>
        <v>3900</v>
      </c>
      <c r="M164" s="24">
        <f t="shared" si="76"/>
        <v>3900</v>
      </c>
      <c r="N164" s="103">
        <f t="shared" si="77"/>
        <v>3900</v>
      </c>
      <c r="O164" s="104">
        <v>1E-4</v>
      </c>
      <c r="P164" s="105">
        <f t="shared" si="67"/>
        <v>0.39</v>
      </c>
    </row>
    <row r="165" spans="1:16" x14ac:dyDescent="0.2">
      <c r="B165" s="37" t="s">
        <v>14</v>
      </c>
      <c r="C165" s="38" t="s">
        <v>138</v>
      </c>
      <c r="D165" s="164" t="s">
        <v>37</v>
      </c>
      <c r="E165" s="149">
        <v>200</v>
      </c>
      <c r="F165" s="143">
        <v>250</v>
      </c>
      <c r="G165" s="149">
        <v>310</v>
      </c>
      <c r="H165" s="148">
        <v>200</v>
      </c>
      <c r="I165" s="143">
        <v>250</v>
      </c>
      <c r="J165" s="150">
        <v>310</v>
      </c>
      <c r="K165" s="148">
        <v>200</v>
      </c>
      <c r="L165" s="143">
        <v>250</v>
      </c>
      <c r="M165" s="149">
        <v>310</v>
      </c>
      <c r="N165" s="103">
        <f t="shared" si="77"/>
        <v>208.29644268774703</v>
      </c>
      <c r="O165" s="104">
        <v>2E-3</v>
      </c>
      <c r="P165" s="105">
        <f t="shared" si="67"/>
        <v>0.41659288537549405</v>
      </c>
    </row>
    <row r="166" spans="1:16" outlineLevel="1" x14ac:dyDescent="0.2">
      <c r="A166" s="39"/>
      <c r="B166" s="83"/>
      <c r="C166" s="40" t="s">
        <v>59</v>
      </c>
      <c r="D166" s="84"/>
      <c r="E166" s="5"/>
      <c r="F166" s="3"/>
      <c r="G166" s="4"/>
      <c r="H166" s="5"/>
      <c r="I166" s="3"/>
      <c r="J166" s="4"/>
      <c r="K166" s="2"/>
      <c r="L166" s="3"/>
      <c r="M166" s="4"/>
      <c r="N166" s="106"/>
      <c r="O166" s="104" t="s">
        <v>186</v>
      </c>
      <c r="P166" s="107"/>
    </row>
    <row r="167" spans="1:16" outlineLevel="1" x14ac:dyDescent="0.2">
      <c r="A167" s="39"/>
      <c r="B167" s="83"/>
      <c r="C167" s="41" t="s">
        <v>140</v>
      </c>
      <c r="D167" s="85"/>
      <c r="E167" s="9"/>
      <c r="F167" s="7"/>
      <c r="G167" s="8"/>
      <c r="H167" s="9"/>
      <c r="I167" s="7"/>
      <c r="J167" s="8"/>
      <c r="K167" s="6"/>
      <c r="L167" s="7"/>
      <c r="M167" s="8"/>
      <c r="N167" s="106"/>
      <c r="O167" s="104" t="s">
        <v>186</v>
      </c>
      <c r="P167" s="107"/>
    </row>
    <row r="168" spans="1:16" outlineLevel="1" x14ac:dyDescent="0.2">
      <c r="A168" s="39"/>
      <c r="B168" s="83"/>
      <c r="C168" s="41" t="s">
        <v>65</v>
      </c>
      <c r="D168" s="85"/>
      <c r="E168" s="9"/>
      <c r="F168" s="7"/>
      <c r="G168" s="8"/>
      <c r="H168" s="9"/>
      <c r="I168" s="7"/>
      <c r="J168" s="8"/>
      <c r="K168" s="6"/>
      <c r="L168" s="7"/>
      <c r="M168" s="8"/>
      <c r="N168" s="106"/>
      <c r="O168" s="104" t="s">
        <v>186</v>
      </c>
      <c r="P168" s="107"/>
    </row>
    <row r="169" spans="1:16" outlineLevel="1" x14ac:dyDescent="0.2">
      <c r="A169" s="39"/>
      <c r="B169" s="83"/>
      <c r="C169" s="40" t="s">
        <v>22</v>
      </c>
      <c r="D169" s="85"/>
      <c r="E169" s="9"/>
      <c r="F169" s="7"/>
      <c r="G169" s="8"/>
      <c r="H169" s="9"/>
      <c r="I169" s="7"/>
      <c r="J169" s="8"/>
      <c r="K169" s="6"/>
      <c r="L169" s="7"/>
      <c r="M169" s="8"/>
      <c r="N169" s="106"/>
      <c r="O169" s="104" t="s">
        <v>186</v>
      </c>
      <c r="P169" s="107"/>
    </row>
    <row r="170" spans="1:16" outlineLevel="1" x14ac:dyDescent="0.2">
      <c r="A170" s="39"/>
      <c r="B170" s="75"/>
      <c r="C170" s="41" t="s">
        <v>139</v>
      </c>
      <c r="D170" s="85"/>
      <c r="E170" s="9"/>
      <c r="F170" s="7"/>
      <c r="G170" s="8"/>
      <c r="H170" s="9"/>
      <c r="I170" s="7"/>
      <c r="J170" s="8"/>
      <c r="K170" s="6"/>
      <c r="L170" s="7"/>
      <c r="M170" s="8"/>
      <c r="N170" s="106"/>
      <c r="O170" s="104" t="s">
        <v>186</v>
      </c>
      <c r="P170" s="107"/>
    </row>
    <row r="171" spans="1:16" outlineLevel="1" x14ac:dyDescent="0.2">
      <c r="A171" s="39"/>
      <c r="B171" s="75"/>
      <c r="C171" s="41" t="s">
        <v>34</v>
      </c>
      <c r="D171" s="85"/>
      <c r="E171" s="9"/>
      <c r="F171" s="7"/>
      <c r="G171" s="8"/>
      <c r="H171" s="9"/>
      <c r="I171" s="7"/>
      <c r="J171" s="8"/>
      <c r="K171" s="6"/>
      <c r="L171" s="7"/>
      <c r="M171" s="8"/>
      <c r="N171" s="106"/>
      <c r="O171" s="104" t="s">
        <v>186</v>
      </c>
      <c r="P171" s="107"/>
    </row>
    <row r="172" spans="1:16" outlineLevel="1" x14ac:dyDescent="0.2">
      <c r="A172" s="39"/>
      <c r="B172" s="75"/>
      <c r="C172" s="41" t="s">
        <v>35</v>
      </c>
      <c r="D172" s="85"/>
      <c r="E172" s="9"/>
      <c r="F172" s="7"/>
      <c r="G172" s="8"/>
      <c r="H172" s="9"/>
      <c r="I172" s="7"/>
      <c r="J172" s="8"/>
      <c r="K172" s="6"/>
      <c r="L172" s="7"/>
      <c r="M172" s="8"/>
      <c r="N172" s="106"/>
      <c r="O172" s="104" t="s">
        <v>186</v>
      </c>
      <c r="P172" s="107"/>
    </row>
    <row r="173" spans="1:16" outlineLevel="1" x14ac:dyDescent="0.2">
      <c r="A173" s="39"/>
      <c r="B173" s="75"/>
      <c r="C173" s="41" t="s">
        <v>36</v>
      </c>
      <c r="D173" s="85"/>
      <c r="E173" s="9"/>
      <c r="F173" s="7"/>
      <c r="G173" s="8"/>
      <c r="H173" s="9"/>
      <c r="I173" s="7"/>
      <c r="J173" s="8"/>
      <c r="K173" s="6"/>
      <c r="L173" s="7"/>
      <c r="M173" s="8"/>
      <c r="N173" s="106"/>
      <c r="O173" s="104" t="s">
        <v>186</v>
      </c>
      <c r="P173" s="107"/>
    </row>
    <row r="174" spans="1:16" outlineLevel="1" x14ac:dyDescent="0.2">
      <c r="A174" s="39"/>
      <c r="B174" s="75"/>
      <c r="C174" s="41" t="s">
        <v>141</v>
      </c>
      <c r="D174" s="85"/>
      <c r="E174" s="9"/>
      <c r="F174" s="7"/>
      <c r="G174" s="8"/>
      <c r="H174" s="9"/>
      <c r="I174" s="7"/>
      <c r="J174" s="8"/>
      <c r="K174" s="6"/>
      <c r="L174" s="7"/>
      <c r="M174" s="8"/>
      <c r="N174" s="106"/>
      <c r="O174" s="104" t="s">
        <v>186</v>
      </c>
      <c r="P174" s="107"/>
    </row>
    <row r="175" spans="1:16" outlineLevel="1" x14ac:dyDescent="0.2">
      <c r="A175" s="39"/>
      <c r="B175" s="75"/>
      <c r="C175" s="41" t="s">
        <v>66</v>
      </c>
      <c r="D175" s="85"/>
      <c r="E175" s="9"/>
      <c r="F175" s="7"/>
      <c r="G175" s="8"/>
      <c r="H175" s="9"/>
      <c r="I175" s="7"/>
      <c r="J175" s="8"/>
      <c r="K175" s="6"/>
      <c r="L175" s="7"/>
      <c r="M175" s="8"/>
      <c r="N175" s="106"/>
      <c r="O175" s="104" t="s">
        <v>186</v>
      </c>
      <c r="P175" s="107"/>
    </row>
    <row r="176" spans="1:16" outlineLevel="1" x14ac:dyDescent="0.2">
      <c r="A176" s="39"/>
      <c r="B176" s="86"/>
      <c r="C176" s="42" t="s">
        <v>142</v>
      </c>
      <c r="D176" s="87"/>
      <c r="E176" s="9"/>
      <c r="F176" s="7"/>
      <c r="G176" s="8"/>
      <c r="H176" s="9"/>
      <c r="I176" s="7"/>
      <c r="J176" s="8"/>
      <c r="K176" s="6"/>
      <c r="L176" s="7"/>
      <c r="M176" s="8"/>
      <c r="N176" s="106"/>
      <c r="O176" s="104" t="s">
        <v>186</v>
      </c>
      <c r="P176" s="107"/>
    </row>
    <row r="177" spans="1:16" x14ac:dyDescent="0.2">
      <c r="B177" s="37" t="s">
        <v>17</v>
      </c>
      <c r="C177" s="38" t="s">
        <v>154</v>
      </c>
      <c r="D177" s="164" t="s">
        <v>37</v>
      </c>
      <c r="E177" s="149">
        <v>360</v>
      </c>
      <c r="F177" s="143">
        <v>1030</v>
      </c>
      <c r="G177" s="149">
        <v>2600</v>
      </c>
      <c r="H177" s="148">
        <v>360</v>
      </c>
      <c r="I177" s="143">
        <v>1030</v>
      </c>
      <c r="J177" s="150">
        <v>2600</v>
      </c>
      <c r="K177" s="148">
        <v>360</v>
      </c>
      <c r="L177" s="143">
        <v>1030</v>
      </c>
      <c r="M177" s="150">
        <v>2600</v>
      </c>
      <c r="N177" s="103">
        <f>N416</f>
        <v>500.38932806324112</v>
      </c>
      <c r="O177" s="104">
        <v>2E-3</v>
      </c>
      <c r="P177" s="105">
        <f t="shared" ref="P177" si="78">O177*N177</f>
        <v>1.0007786561264822</v>
      </c>
    </row>
    <row r="178" spans="1:16" outlineLevel="1" x14ac:dyDescent="0.2">
      <c r="A178" s="39"/>
      <c r="B178" s="83"/>
      <c r="C178" s="40" t="s">
        <v>59</v>
      </c>
      <c r="D178" s="84"/>
      <c r="E178" s="5"/>
      <c r="F178" s="3"/>
      <c r="G178" s="4"/>
      <c r="H178" s="5"/>
      <c r="I178" s="3"/>
      <c r="J178" s="4"/>
      <c r="K178" s="2"/>
      <c r="L178" s="3"/>
      <c r="M178" s="4"/>
      <c r="N178" s="106"/>
      <c r="O178" s="104" t="s">
        <v>186</v>
      </c>
      <c r="P178" s="107"/>
    </row>
    <row r="179" spans="1:16" ht="33.75" customHeight="1" outlineLevel="1" x14ac:dyDescent="0.2">
      <c r="A179" s="39"/>
      <c r="B179" s="83"/>
      <c r="C179" s="41" t="s">
        <v>155</v>
      </c>
      <c r="D179" s="85"/>
      <c r="E179" s="9"/>
      <c r="F179" s="7"/>
      <c r="G179" s="8"/>
      <c r="H179" s="9"/>
      <c r="I179" s="7"/>
      <c r="J179" s="8"/>
      <c r="K179" s="6"/>
      <c r="L179" s="7"/>
      <c r="M179" s="8"/>
      <c r="N179" s="106"/>
      <c r="O179" s="104" t="s">
        <v>186</v>
      </c>
      <c r="P179" s="107"/>
    </row>
    <row r="180" spans="1:16" ht="33" customHeight="1" outlineLevel="1" x14ac:dyDescent="0.2">
      <c r="A180" s="39"/>
      <c r="B180" s="83"/>
      <c r="C180" s="41" t="s">
        <v>156</v>
      </c>
      <c r="D180" s="85"/>
      <c r="E180" s="9"/>
      <c r="F180" s="7"/>
      <c r="G180" s="8"/>
      <c r="H180" s="9"/>
      <c r="I180" s="7"/>
      <c r="J180" s="8"/>
      <c r="K180" s="6"/>
      <c r="L180" s="7"/>
      <c r="M180" s="8"/>
      <c r="N180" s="106"/>
      <c r="O180" s="104" t="s">
        <v>186</v>
      </c>
      <c r="P180" s="107"/>
    </row>
    <row r="181" spans="1:16" outlineLevel="1" x14ac:dyDescent="0.2">
      <c r="A181" s="39"/>
      <c r="B181" s="83"/>
      <c r="C181" s="41" t="s">
        <v>157</v>
      </c>
      <c r="D181" s="85"/>
      <c r="E181" s="9"/>
      <c r="F181" s="7"/>
      <c r="G181" s="8"/>
      <c r="H181" s="9"/>
      <c r="I181" s="7"/>
      <c r="J181" s="8"/>
      <c r="K181" s="6"/>
      <c r="L181" s="7"/>
      <c r="M181" s="8"/>
      <c r="N181" s="106"/>
      <c r="O181" s="104" t="s">
        <v>186</v>
      </c>
      <c r="P181" s="107"/>
    </row>
    <row r="182" spans="1:16" outlineLevel="1" x14ac:dyDescent="0.2">
      <c r="A182" s="39"/>
      <c r="B182" s="83"/>
      <c r="C182" s="41" t="s">
        <v>250</v>
      </c>
      <c r="D182" s="85"/>
      <c r="E182" s="9"/>
      <c r="F182" s="7"/>
      <c r="G182" s="8"/>
      <c r="H182" s="9"/>
      <c r="I182" s="7"/>
      <c r="J182" s="8"/>
      <c r="K182" s="6"/>
      <c r="L182" s="7"/>
      <c r="M182" s="8"/>
      <c r="N182" s="106"/>
      <c r="O182" s="104" t="s">
        <v>186</v>
      </c>
      <c r="P182" s="107"/>
    </row>
    <row r="183" spans="1:16" s="36" customFormat="1" x14ac:dyDescent="0.2">
      <c r="B183" s="37" t="s">
        <v>19</v>
      </c>
      <c r="C183" s="43" t="s">
        <v>31</v>
      </c>
      <c r="D183" s="164"/>
      <c r="E183" s="13"/>
      <c r="F183" s="11"/>
      <c r="G183" s="12"/>
      <c r="H183" s="13"/>
      <c r="I183" s="11"/>
      <c r="J183" s="12"/>
      <c r="K183" s="10"/>
      <c r="L183" s="11"/>
      <c r="M183" s="12"/>
      <c r="N183" s="106"/>
      <c r="O183" s="104" t="s">
        <v>186</v>
      </c>
      <c r="P183" s="107"/>
    </row>
    <row r="184" spans="1:16" ht="38.25" x14ac:dyDescent="0.2">
      <c r="B184" s="68" t="s">
        <v>87</v>
      </c>
      <c r="C184" s="69" t="s">
        <v>143</v>
      </c>
      <c r="D184" s="164" t="s">
        <v>37</v>
      </c>
      <c r="E184" s="149">
        <v>250</v>
      </c>
      <c r="F184" s="143">
        <v>250</v>
      </c>
      <c r="G184" s="149">
        <v>250</v>
      </c>
      <c r="H184" s="148">
        <v>250</v>
      </c>
      <c r="I184" s="143">
        <v>250</v>
      </c>
      <c r="J184" s="150">
        <v>250</v>
      </c>
      <c r="K184" s="148">
        <v>250</v>
      </c>
      <c r="L184" s="143">
        <v>250</v>
      </c>
      <c r="M184" s="150">
        <v>250</v>
      </c>
      <c r="N184" s="103">
        <f>N423</f>
        <v>250</v>
      </c>
      <c r="O184" s="104">
        <v>6.0000000000000001E-3</v>
      </c>
      <c r="P184" s="105">
        <f t="shared" ref="P184:P187" si="79">O184*N184</f>
        <v>1.5</v>
      </c>
    </row>
    <row r="185" spans="1:16" ht="38.25" x14ac:dyDescent="0.2">
      <c r="B185" s="68" t="s">
        <v>88</v>
      </c>
      <c r="C185" s="69" t="s">
        <v>144</v>
      </c>
      <c r="D185" s="164" t="s">
        <v>37</v>
      </c>
      <c r="E185" s="149">
        <v>350</v>
      </c>
      <c r="F185" s="143">
        <v>350</v>
      </c>
      <c r="G185" s="149">
        <v>350</v>
      </c>
      <c r="H185" s="148">
        <v>350</v>
      </c>
      <c r="I185" s="143">
        <v>350</v>
      </c>
      <c r="J185" s="150">
        <v>350</v>
      </c>
      <c r="K185" s="148">
        <v>350</v>
      </c>
      <c r="L185" s="143">
        <v>350</v>
      </c>
      <c r="M185" s="150">
        <v>350</v>
      </c>
      <c r="N185" s="103">
        <f>N424</f>
        <v>350.00000000000006</v>
      </c>
      <c r="O185" s="104">
        <v>6.0000000000000001E-3</v>
      </c>
      <c r="P185" s="105">
        <f t="shared" si="79"/>
        <v>2.1000000000000005</v>
      </c>
    </row>
    <row r="186" spans="1:16" ht="25.5" x14ac:dyDescent="0.2">
      <c r="B186" s="68" t="s">
        <v>89</v>
      </c>
      <c r="C186" s="69" t="s">
        <v>28</v>
      </c>
      <c r="D186" s="164" t="s">
        <v>37</v>
      </c>
      <c r="E186" s="149">
        <v>310</v>
      </c>
      <c r="F186" s="143">
        <v>310</v>
      </c>
      <c r="G186" s="149">
        <v>310</v>
      </c>
      <c r="H186" s="148">
        <v>310</v>
      </c>
      <c r="I186" s="143">
        <v>310</v>
      </c>
      <c r="J186" s="150">
        <v>310</v>
      </c>
      <c r="K186" s="148">
        <v>310</v>
      </c>
      <c r="L186" s="143">
        <v>310</v>
      </c>
      <c r="M186" s="150">
        <v>310</v>
      </c>
      <c r="N186" s="103">
        <f>N425</f>
        <v>310</v>
      </c>
      <c r="O186" s="104">
        <v>6.0000000000000001E-3</v>
      </c>
      <c r="P186" s="105">
        <f t="shared" si="79"/>
        <v>1.86</v>
      </c>
    </row>
    <row r="187" spans="1:16" ht="25.5" x14ac:dyDescent="0.2">
      <c r="B187" s="79" t="s">
        <v>90</v>
      </c>
      <c r="C187" s="71" t="s">
        <v>225</v>
      </c>
      <c r="D187" s="77" t="s">
        <v>167</v>
      </c>
      <c r="E187" s="149">
        <v>6</v>
      </c>
      <c r="F187" s="56">
        <f t="shared" ref="F187" si="80">E187</f>
        <v>6</v>
      </c>
      <c r="G187" s="24">
        <f t="shared" ref="G187" si="81">E187</f>
        <v>6</v>
      </c>
      <c r="H187" s="23">
        <f>E187</f>
        <v>6</v>
      </c>
      <c r="I187" s="23">
        <f t="shared" ref="I187" si="82">H187</f>
        <v>6</v>
      </c>
      <c r="J187" s="24">
        <f>H187</f>
        <v>6</v>
      </c>
      <c r="K187" s="23">
        <f>E187</f>
        <v>6</v>
      </c>
      <c r="L187" s="56">
        <f>K187</f>
        <v>6</v>
      </c>
      <c r="M187" s="24">
        <f>K187</f>
        <v>6</v>
      </c>
      <c r="N187" s="103">
        <f>N426</f>
        <v>6</v>
      </c>
      <c r="O187" s="104">
        <v>2E-3</v>
      </c>
      <c r="P187" s="105">
        <f t="shared" si="79"/>
        <v>1.2E-2</v>
      </c>
    </row>
    <row r="188" spans="1:16" outlineLevel="1" x14ac:dyDescent="0.2">
      <c r="A188" s="39"/>
      <c r="B188" s="64"/>
      <c r="C188" s="63" t="s">
        <v>59</v>
      </c>
      <c r="D188" s="160"/>
      <c r="E188" s="5"/>
      <c r="F188" s="3"/>
      <c r="G188" s="4"/>
      <c r="H188" s="5"/>
      <c r="I188" s="3"/>
      <c r="J188" s="4"/>
      <c r="K188" s="2"/>
      <c r="L188" s="3"/>
      <c r="M188" s="4"/>
      <c r="N188" s="106"/>
      <c r="O188" s="104" t="s">
        <v>186</v>
      </c>
      <c r="P188" s="107"/>
    </row>
    <row r="189" spans="1:16" outlineLevel="1" x14ac:dyDescent="0.2">
      <c r="A189" s="39"/>
      <c r="B189" s="64"/>
      <c r="C189" s="1" t="s">
        <v>226</v>
      </c>
      <c r="D189" s="160"/>
      <c r="E189" s="9"/>
      <c r="F189" s="7"/>
      <c r="G189" s="8"/>
      <c r="H189" s="9"/>
      <c r="I189" s="7"/>
      <c r="J189" s="8"/>
      <c r="K189" s="6"/>
      <c r="L189" s="7"/>
      <c r="M189" s="8"/>
      <c r="N189" s="106"/>
      <c r="O189" s="104" t="s">
        <v>186</v>
      </c>
      <c r="P189" s="107"/>
    </row>
    <row r="190" spans="1:16" outlineLevel="1" x14ac:dyDescent="0.2">
      <c r="A190" s="39"/>
      <c r="B190" s="64"/>
      <c r="C190" s="63" t="s">
        <v>22</v>
      </c>
      <c r="D190" s="160"/>
      <c r="E190" s="9"/>
      <c r="F190" s="7"/>
      <c r="G190" s="8"/>
      <c r="H190" s="9"/>
      <c r="I190" s="7"/>
      <c r="J190" s="8"/>
      <c r="K190" s="6"/>
      <c r="L190" s="7"/>
      <c r="M190" s="8"/>
      <c r="N190" s="106"/>
      <c r="O190" s="104" t="s">
        <v>186</v>
      </c>
      <c r="P190" s="107"/>
    </row>
    <row r="191" spans="1:16" outlineLevel="1" x14ac:dyDescent="0.2">
      <c r="A191" s="39"/>
      <c r="B191" s="64"/>
      <c r="C191" s="41" t="s">
        <v>227</v>
      </c>
      <c r="D191" s="160"/>
      <c r="E191" s="9"/>
      <c r="F191" s="7"/>
      <c r="G191" s="8"/>
      <c r="H191" s="9"/>
      <c r="I191" s="7"/>
      <c r="J191" s="8"/>
      <c r="K191" s="6"/>
      <c r="L191" s="7"/>
      <c r="M191" s="8"/>
      <c r="N191" s="106"/>
      <c r="O191" s="104" t="s">
        <v>186</v>
      </c>
      <c r="P191" s="107"/>
    </row>
    <row r="192" spans="1:16" outlineLevel="1" x14ac:dyDescent="0.2">
      <c r="A192" s="39"/>
      <c r="B192" s="64"/>
      <c r="C192" s="1" t="s">
        <v>228</v>
      </c>
      <c r="D192" s="160"/>
      <c r="E192" s="9"/>
      <c r="F192" s="7"/>
      <c r="G192" s="8"/>
      <c r="H192" s="9"/>
      <c r="I192" s="7"/>
      <c r="J192" s="8"/>
      <c r="K192" s="6"/>
      <c r="L192" s="7"/>
      <c r="M192" s="8"/>
      <c r="N192" s="106"/>
      <c r="O192" s="104" t="s">
        <v>186</v>
      </c>
      <c r="P192" s="107"/>
    </row>
    <row r="193" spans="1:16" outlineLevel="1" x14ac:dyDescent="0.2">
      <c r="A193" s="39"/>
      <c r="B193" s="64"/>
      <c r="C193" s="1" t="s">
        <v>43</v>
      </c>
      <c r="D193" s="160"/>
      <c r="E193" s="9"/>
      <c r="F193" s="7"/>
      <c r="G193" s="8"/>
      <c r="H193" s="9"/>
      <c r="I193" s="7"/>
      <c r="J193" s="8"/>
      <c r="K193" s="6"/>
      <c r="L193" s="7"/>
      <c r="M193" s="8"/>
      <c r="N193" s="106"/>
      <c r="O193" s="104" t="s">
        <v>186</v>
      </c>
      <c r="P193" s="107"/>
    </row>
    <row r="194" spans="1:16" outlineLevel="1" x14ac:dyDescent="0.2">
      <c r="A194" s="35"/>
      <c r="B194" s="64"/>
      <c r="C194" s="1" t="s">
        <v>45</v>
      </c>
      <c r="D194" s="160"/>
      <c r="E194" s="9"/>
      <c r="F194" s="7"/>
      <c r="G194" s="8"/>
      <c r="H194" s="9"/>
      <c r="I194" s="7"/>
      <c r="J194" s="8"/>
      <c r="K194" s="6"/>
      <c r="L194" s="7"/>
      <c r="M194" s="8"/>
      <c r="N194" s="106"/>
      <c r="O194" s="104"/>
      <c r="P194" s="107"/>
    </row>
    <row r="195" spans="1:16" s="36" customFormat="1" x14ac:dyDescent="0.2">
      <c r="B195" s="170" t="s">
        <v>97</v>
      </c>
      <c r="C195" s="43" t="s">
        <v>10</v>
      </c>
      <c r="D195" s="154"/>
      <c r="E195" s="21"/>
      <c r="F195" s="21"/>
      <c r="G195" s="22"/>
      <c r="H195" s="21"/>
      <c r="I195" s="21"/>
      <c r="J195" s="22"/>
      <c r="K195" s="20"/>
      <c r="L195" s="21"/>
      <c r="M195" s="22"/>
      <c r="N195" s="106"/>
      <c r="O195" s="104" t="s">
        <v>186</v>
      </c>
      <c r="P195" s="107"/>
    </row>
    <row r="196" spans="1:16" ht="38.25" x14ac:dyDescent="0.2">
      <c r="B196" s="169" t="s">
        <v>123</v>
      </c>
      <c r="C196" s="57" t="s">
        <v>162</v>
      </c>
      <c r="D196" s="164" t="s">
        <v>81</v>
      </c>
      <c r="E196" s="149">
        <v>350</v>
      </c>
      <c r="F196" s="56">
        <f t="shared" ref="F196:F214" si="83">E196</f>
        <v>350</v>
      </c>
      <c r="G196" s="24">
        <f t="shared" ref="G196:G214" si="84">E196</f>
        <v>350</v>
      </c>
      <c r="H196" s="23">
        <f>E196</f>
        <v>350</v>
      </c>
      <c r="I196" s="23">
        <f t="shared" ref="I196:I214" si="85">H196</f>
        <v>350</v>
      </c>
      <c r="J196" s="24">
        <f>H196</f>
        <v>350</v>
      </c>
      <c r="K196" s="23">
        <f>E196</f>
        <v>350</v>
      </c>
      <c r="L196" s="56">
        <f>K196</f>
        <v>350</v>
      </c>
      <c r="M196" s="24">
        <f>K196</f>
        <v>350</v>
      </c>
      <c r="N196" s="103">
        <f t="shared" ref="N196:N202" si="86">N435</f>
        <v>350.00000000000006</v>
      </c>
      <c r="O196" s="104">
        <v>6.4999999999999997E-3</v>
      </c>
      <c r="P196" s="105">
        <f t="shared" ref="P196:P214" si="87">O196*N196</f>
        <v>2.2750000000000004</v>
      </c>
    </row>
    <row r="197" spans="1:16" ht="38.25" x14ac:dyDescent="0.2">
      <c r="B197" s="169" t="s">
        <v>124</v>
      </c>
      <c r="C197" s="57" t="s">
        <v>163</v>
      </c>
      <c r="D197" s="164" t="s">
        <v>81</v>
      </c>
      <c r="E197" s="149">
        <v>450</v>
      </c>
      <c r="F197" s="56">
        <f t="shared" si="83"/>
        <v>450</v>
      </c>
      <c r="G197" s="24">
        <f t="shared" si="84"/>
        <v>450</v>
      </c>
      <c r="H197" s="23">
        <f t="shared" ref="H197:H211" si="88">E197</f>
        <v>450</v>
      </c>
      <c r="I197" s="23">
        <f t="shared" si="85"/>
        <v>450</v>
      </c>
      <c r="J197" s="24">
        <f t="shared" ref="J197:J214" si="89">H197</f>
        <v>450</v>
      </c>
      <c r="K197" s="23">
        <f t="shared" ref="K197:K212" si="90">E197</f>
        <v>450</v>
      </c>
      <c r="L197" s="56">
        <f t="shared" ref="L197:L214" si="91">K197</f>
        <v>450</v>
      </c>
      <c r="M197" s="24">
        <f t="shared" ref="M197:M214" si="92">K197</f>
        <v>450</v>
      </c>
      <c r="N197" s="103">
        <f t="shared" si="86"/>
        <v>449.99999999999994</v>
      </c>
      <c r="O197" s="104">
        <v>5.4999999999999997E-3</v>
      </c>
      <c r="P197" s="105">
        <f t="shared" si="87"/>
        <v>2.4749999999999996</v>
      </c>
    </row>
    <row r="198" spans="1:16" ht="38.25" x14ac:dyDescent="0.2">
      <c r="B198" s="169" t="s">
        <v>125</v>
      </c>
      <c r="C198" s="57" t="s">
        <v>164</v>
      </c>
      <c r="D198" s="164" t="s">
        <v>81</v>
      </c>
      <c r="E198" s="149">
        <v>1000</v>
      </c>
      <c r="F198" s="56">
        <f t="shared" si="83"/>
        <v>1000</v>
      </c>
      <c r="G198" s="24">
        <f t="shared" si="84"/>
        <v>1000</v>
      </c>
      <c r="H198" s="23">
        <f t="shared" si="88"/>
        <v>1000</v>
      </c>
      <c r="I198" s="23">
        <f t="shared" si="85"/>
        <v>1000</v>
      </c>
      <c r="J198" s="24">
        <f t="shared" si="89"/>
        <v>1000</v>
      </c>
      <c r="K198" s="23">
        <f t="shared" si="90"/>
        <v>1000</v>
      </c>
      <c r="L198" s="56">
        <f t="shared" si="91"/>
        <v>1000</v>
      </c>
      <c r="M198" s="24">
        <f t="shared" si="92"/>
        <v>1000</v>
      </c>
      <c r="N198" s="103">
        <f t="shared" si="86"/>
        <v>1000</v>
      </c>
      <c r="O198" s="104">
        <v>2E-3</v>
      </c>
      <c r="P198" s="105">
        <f t="shared" si="87"/>
        <v>2</v>
      </c>
    </row>
    <row r="199" spans="1:16" ht="38.25" x14ac:dyDescent="0.2">
      <c r="B199" s="169" t="s">
        <v>126</v>
      </c>
      <c r="C199" s="57" t="s">
        <v>165</v>
      </c>
      <c r="D199" s="164" t="s">
        <v>81</v>
      </c>
      <c r="E199" s="149">
        <v>1600</v>
      </c>
      <c r="F199" s="56">
        <f t="shared" si="83"/>
        <v>1600</v>
      </c>
      <c r="G199" s="24">
        <f t="shared" si="84"/>
        <v>1600</v>
      </c>
      <c r="H199" s="23">
        <f t="shared" si="88"/>
        <v>1600</v>
      </c>
      <c r="I199" s="23">
        <f t="shared" si="85"/>
        <v>1600</v>
      </c>
      <c r="J199" s="24">
        <f t="shared" si="89"/>
        <v>1600</v>
      </c>
      <c r="K199" s="23">
        <f t="shared" si="90"/>
        <v>1600</v>
      </c>
      <c r="L199" s="56">
        <f t="shared" si="91"/>
        <v>1600</v>
      </c>
      <c r="M199" s="24">
        <f t="shared" si="92"/>
        <v>1600</v>
      </c>
      <c r="N199" s="103">
        <f t="shared" si="86"/>
        <v>1600</v>
      </c>
      <c r="O199" s="104">
        <v>1E-3</v>
      </c>
      <c r="P199" s="105">
        <f t="shared" si="87"/>
        <v>1.6</v>
      </c>
    </row>
    <row r="200" spans="1:16" ht="38.25" x14ac:dyDescent="0.2">
      <c r="B200" s="169" t="s">
        <v>127</v>
      </c>
      <c r="C200" s="57" t="s">
        <v>166</v>
      </c>
      <c r="D200" s="164" t="s">
        <v>167</v>
      </c>
      <c r="E200" s="149">
        <v>2.5</v>
      </c>
      <c r="F200" s="56">
        <f t="shared" si="83"/>
        <v>2.5</v>
      </c>
      <c r="G200" s="24">
        <f t="shared" si="84"/>
        <v>2.5</v>
      </c>
      <c r="H200" s="23">
        <f t="shared" si="88"/>
        <v>2.5</v>
      </c>
      <c r="I200" s="23">
        <f t="shared" si="85"/>
        <v>2.5</v>
      </c>
      <c r="J200" s="24">
        <f t="shared" si="89"/>
        <v>2.5</v>
      </c>
      <c r="K200" s="23">
        <f t="shared" si="90"/>
        <v>2.5</v>
      </c>
      <c r="L200" s="56">
        <f t="shared" si="91"/>
        <v>2.5</v>
      </c>
      <c r="M200" s="24">
        <f t="shared" si="92"/>
        <v>2.5</v>
      </c>
      <c r="N200" s="103">
        <f t="shared" si="86"/>
        <v>2.5</v>
      </c>
      <c r="O200" s="104">
        <v>2E-3</v>
      </c>
      <c r="P200" s="105">
        <f t="shared" si="87"/>
        <v>5.0000000000000001E-3</v>
      </c>
    </row>
    <row r="201" spans="1:16" ht="25.5" x14ac:dyDescent="0.2">
      <c r="B201" s="169" t="s">
        <v>128</v>
      </c>
      <c r="C201" s="58" t="s">
        <v>168</v>
      </c>
      <c r="D201" s="164" t="s">
        <v>38</v>
      </c>
      <c r="E201" s="149">
        <v>140</v>
      </c>
      <c r="F201" s="56">
        <f t="shared" si="83"/>
        <v>140</v>
      </c>
      <c r="G201" s="24">
        <f t="shared" si="84"/>
        <v>140</v>
      </c>
      <c r="H201" s="23">
        <f t="shared" si="88"/>
        <v>140</v>
      </c>
      <c r="I201" s="23">
        <f t="shared" si="85"/>
        <v>140</v>
      </c>
      <c r="J201" s="24">
        <f t="shared" si="89"/>
        <v>140</v>
      </c>
      <c r="K201" s="23">
        <f t="shared" si="90"/>
        <v>140</v>
      </c>
      <c r="L201" s="56">
        <f t="shared" si="91"/>
        <v>140</v>
      </c>
      <c r="M201" s="24">
        <f t="shared" si="92"/>
        <v>140</v>
      </c>
      <c r="N201" s="103">
        <f t="shared" si="86"/>
        <v>140</v>
      </c>
      <c r="O201" s="104">
        <v>7.0000000000000001E-3</v>
      </c>
      <c r="P201" s="105">
        <f t="shared" si="87"/>
        <v>0.98</v>
      </c>
    </row>
    <row r="202" spans="1:16" ht="25.5" x14ac:dyDescent="0.2">
      <c r="B202" s="169" t="s">
        <v>129</v>
      </c>
      <c r="C202" s="58" t="s">
        <v>291</v>
      </c>
      <c r="D202" s="164" t="s">
        <v>38</v>
      </c>
      <c r="E202" s="149">
        <v>160</v>
      </c>
      <c r="F202" s="56">
        <f t="shared" ref="F202" si="93">E202</f>
        <v>160</v>
      </c>
      <c r="G202" s="24">
        <f t="shared" ref="G202" si="94">E202</f>
        <v>160</v>
      </c>
      <c r="H202" s="23">
        <f t="shared" ref="H202" si="95">E202</f>
        <v>160</v>
      </c>
      <c r="I202" s="23">
        <f t="shared" ref="I202" si="96">H202</f>
        <v>160</v>
      </c>
      <c r="J202" s="24">
        <f t="shared" ref="J202" si="97">H202</f>
        <v>160</v>
      </c>
      <c r="K202" s="23">
        <f t="shared" ref="K202" si="98">E202</f>
        <v>160</v>
      </c>
      <c r="L202" s="56">
        <f t="shared" ref="L202" si="99">K202</f>
        <v>160</v>
      </c>
      <c r="M202" s="24">
        <f t="shared" ref="M202" si="100">K202</f>
        <v>160</v>
      </c>
      <c r="N202" s="103">
        <f t="shared" si="86"/>
        <v>160</v>
      </c>
      <c r="O202" s="104">
        <v>7.0000000000000001E-3</v>
      </c>
      <c r="P202" s="105">
        <f t="shared" ref="P202" si="101">O202*N202</f>
        <v>1.1200000000000001</v>
      </c>
    </row>
    <row r="203" spans="1:16" ht="25.5" x14ac:dyDescent="0.2">
      <c r="B203" s="169" t="s">
        <v>129</v>
      </c>
      <c r="C203" s="58" t="s">
        <v>292</v>
      </c>
      <c r="D203" s="164" t="s">
        <v>38</v>
      </c>
      <c r="E203" s="149">
        <v>190</v>
      </c>
      <c r="F203" s="56">
        <f t="shared" si="83"/>
        <v>190</v>
      </c>
      <c r="G203" s="24">
        <f t="shared" si="84"/>
        <v>190</v>
      </c>
      <c r="H203" s="23">
        <f t="shared" si="88"/>
        <v>190</v>
      </c>
      <c r="I203" s="23">
        <f t="shared" si="85"/>
        <v>190</v>
      </c>
      <c r="J203" s="24">
        <f t="shared" si="89"/>
        <v>190</v>
      </c>
      <c r="K203" s="23">
        <f t="shared" si="90"/>
        <v>190</v>
      </c>
      <c r="L203" s="56">
        <f t="shared" si="91"/>
        <v>190</v>
      </c>
      <c r="M203" s="24">
        <f t="shared" si="92"/>
        <v>190</v>
      </c>
      <c r="N203" s="103">
        <f t="shared" ref="N203:N209" si="102">N442</f>
        <v>189.99999999999997</v>
      </c>
      <c r="O203" s="104">
        <v>5.0000000000000001E-3</v>
      </c>
      <c r="P203" s="105">
        <f t="shared" si="87"/>
        <v>0.94999999999999984</v>
      </c>
    </row>
    <row r="204" spans="1:16" ht="25.5" x14ac:dyDescent="0.2">
      <c r="B204" s="169" t="s">
        <v>130</v>
      </c>
      <c r="C204" s="58" t="s">
        <v>169</v>
      </c>
      <c r="D204" s="164" t="s">
        <v>38</v>
      </c>
      <c r="E204" s="149">
        <v>500</v>
      </c>
      <c r="F204" s="56">
        <f t="shared" si="83"/>
        <v>500</v>
      </c>
      <c r="G204" s="24">
        <f t="shared" si="84"/>
        <v>500</v>
      </c>
      <c r="H204" s="23">
        <f t="shared" si="88"/>
        <v>500</v>
      </c>
      <c r="I204" s="23">
        <f t="shared" si="85"/>
        <v>500</v>
      </c>
      <c r="J204" s="24">
        <f t="shared" si="89"/>
        <v>500</v>
      </c>
      <c r="K204" s="23">
        <f t="shared" si="90"/>
        <v>500</v>
      </c>
      <c r="L204" s="56">
        <f t="shared" si="91"/>
        <v>500</v>
      </c>
      <c r="M204" s="24">
        <f t="shared" si="92"/>
        <v>500</v>
      </c>
      <c r="N204" s="103">
        <f t="shared" si="102"/>
        <v>500</v>
      </c>
      <c r="O204" s="104">
        <v>2E-3</v>
      </c>
      <c r="P204" s="105">
        <f t="shared" si="87"/>
        <v>1</v>
      </c>
    </row>
    <row r="205" spans="1:16" ht="25.5" x14ac:dyDescent="0.2">
      <c r="B205" s="169" t="s">
        <v>229</v>
      </c>
      <c r="C205" s="94" t="s">
        <v>170</v>
      </c>
      <c r="D205" s="164" t="s">
        <v>38</v>
      </c>
      <c r="E205" s="149">
        <v>1000</v>
      </c>
      <c r="F205" s="56">
        <f t="shared" si="83"/>
        <v>1000</v>
      </c>
      <c r="G205" s="24">
        <f t="shared" si="84"/>
        <v>1000</v>
      </c>
      <c r="H205" s="23">
        <f t="shared" si="88"/>
        <v>1000</v>
      </c>
      <c r="I205" s="23">
        <f>H205</f>
        <v>1000</v>
      </c>
      <c r="J205" s="24">
        <f t="shared" si="89"/>
        <v>1000</v>
      </c>
      <c r="K205" s="23">
        <f t="shared" si="90"/>
        <v>1000</v>
      </c>
      <c r="L205" s="56">
        <f t="shared" si="91"/>
        <v>1000</v>
      </c>
      <c r="M205" s="24">
        <f t="shared" si="92"/>
        <v>1000</v>
      </c>
      <c r="N205" s="103">
        <f t="shared" si="102"/>
        <v>1000</v>
      </c>
      <c r="O205" s="104">
        <v>1E-3</v>
      </c>
      <c r="P205" s="105">
        <f t="shared" si="87"/>
        <v>1</v>
      </c>
    </row>
    <row r="206" spans="1:16" ht="25.5" x14ac:dyDescent="0.2">
      <c r="B206" s="169" t="s">
        <v>230</v>
      </c>
      <c r="C206" s="58" t="s">
        <v>295</v>
      </c>
      <c r="D206" s="164" t="s">
        <v>167</v>
      </c>
      <c r="E206" s="149">
        <v>1.9</v>
      </c>
      <c r="F206" s="56">
        <f t="shared" si="83"/>
        <v>1.9</v>
      </c>
      <c r="G206" s="24">
        <f t="shared" si="84"/>
        <v>1.9</v>
      </c>
      <c r="H206" s="23">
        <f t="shared" si="88"/>
        <v>1.9</v>
      </c>
      <c r="I206" s="23">
        <f>H206</f>
        <v>1.9</v>
      </c>
      <c r="J206" s="24">
        <f t="shared" si="89"/>
        <v>1.9</v>
      </c>
      <c r="K206" s="23">
        <f t="shared" si="90"/>
        <v>1.9</v>
      </c>
      <c r="L206" s="56">
        <f t="shared" si="91"/>
        <v>1.9</v>
      </c>
      <c r="M206" s="24">
        <f t="shared" si="92"/>
        <v>1.9</v>
      </c>
      <c r="N206" s="103">
        <f t="shared" si="102"/>
        <v>1.9</v>
      </c>
      <c r="O206" s="104">
        <v>3.0000000000000001E-3</v>
      </c>
      <c r="P206" s="105">
        <f t="shared" si="87"/>
        <v>5.7000000000000002E-3</v>
      </c>
    </row>
    <row r="207" spans="1:16" ht="25.5" customHeight="1" x14ac:dyDescent="0.2">
      <c r="B207" s="169" t="s">
        <v>231</v>
      </c>
      <c r="C207" s="58" t="s">
        <v>287</v>
      </c>
      <c r="D207" s="164" t="s">
        <v>38</v>
      </c>
      <c r="E207" s="149">
        <v>130</v>
      </c>
      <c r="F207" s="56">
        <f t="shared" si="83"/>
        <v>130</v>
      </c>
      <c r="G207" s="24">
        <f t="shared" si="84"/>
        <v>130</v>
      </c>
      <c r="H207" s="23">
        <f t="shared" si="88"/>
        <v>130</v>
      </c>
      <c r="I207" s="23">
        <f t="shared" si="85"/>
        <v>130</v>
      </c>
      <c r="J207" s="24">
        <f t="shared" si="89"/>
        <v>130</v>
      </c>
      <c r="K207" s="23">
        <f t="shared" si="90"/>
        <v>130</v>
      </c>
      <c r="L207" s="56">
        <f t="shared" si="91"/>
        <v>130</v>
      </c>
      <c r="M207" s="24">
        <f t="shared" si="92"/>
        <v>130</v>
      </c>
      <c r="N207" s="103">
        <f t="shared" si="102"/>
        <v>129.99999999999997</v>
      </c>
      <c r="O207" s="104">
        <v>7.0000000000000001E-3</v>
      </c>
      <c r="P207" s="105">
        <f t="shared" si="87"/>
        <v>0.90999999999999981</v>
      </c>
    </row>
    <row r="208" spans="1:16" ht="25.5" x14ac:dyDescent="0.2">
      <c r="B208" s="169" t="s">
        <v>232</v>
      </c>
      <c r="C208" s="58" t="s">
        <v>293</v>
      </c>
      <c r="D208" s="164" t="s">
        <v>38</v>
      </c>
      <c r="E208" s="149">
        <v>130</v>
      </c>
      <c r="F208" s="56">
        <f t="shared" ref="F208" si="103">E208</f>
        <v>130</v>
      </c>
      <c r="G208" s="24">
        <f t="shared" ref="G208" si="104">E208</f>
        <v>130</v>
      </c>
      <c r="H208" s="23">
        <f t="shared" ref="H208" si="105">E208</f>
        <v>130</v>
      </c>
      <c r="I208" s="23">
        <f t="shared" ref="I208" si="106">H208</f>
        <v>130</v>
      </c>
      <c r="J208" s="24">
        <f t="shared" ref="J208" si="107">H208</f>
        <v>130</v>
      </c>
      <c r="K208" s="23">
        <f t="shared" ref="K208" si="108">E208</f>
        <v>130</v>
      </c>
      <c r="L208" s="56">
        <f t="shared" ref="L208" si="109">K208</f>
        <v>130</v>
      </c>
      <c r="M208" s="24">
        <f t="shared" ref="M208" si="110">K208</f>
        <v>130</v>
      </c>
      <c r="N208" s="103">
        <f t="shared" si="102"/>
        <v>129.99999999999997</v>
      </c>
      <c r="O208" s="104">
        <v>7.0000000000000001E-3</v>
      </c>
      <c r="P208" s="105">
        <f t="shared" ref="P208" si="111">O208*N208</f>
        <v>0.90999999999999981</v>
      </c>
    </row>
    <row r="209" spans="1:16" ht="25.5" x14ac:dyDescent="0.2">
      <c r="B209" s="169" t="s">
        <v>232</v>
      </c>
      <c r="C209" s="58" t="s">
        <v>294</v>
      </c>
      <c r="D209" s="164" t="s">
        <v>38</v>
      </c>
      <c r="E209" s="149">
        <v>180</v>
      </c>
      <c r="F209" s="56">
        <f t="shared" si="83"/>
        <v>180</v>
      </c>
      <c r="G209" s="24">
        <f t="shared" si="84"/>
        <v>180</v>
      </c>
      <c r="H209" s="23">
        <f t="shared" si="88"/>
        <v>180</v>
      </c>
      <c r="I209" s="23">
        <f t="shared" si="85"/>
        <v>180</v>
      </c>
      <c r="J209" s="24">
        <f t="shared" si="89"/>
        <v>180</v>
      </c>
      <c r="K209" s="23">
        <f t="shared" si="90"/>
        <v>180</v>
      </c>
      <c r="L209" s="56">
        <f t="shared" si="91"/>
        <v>180</v>
      </c>
      <c r="M209" s="24">
        <f t="shared" si="92"/>
        <v>180</v>
      </c>
      <c r="N209" s="103">
        <f t="shared" si="102"/>
        <v>179.99999999999997</v>
      </c>
      <c r="O209" s="104">
        <v>5.0000000000000001E-3</v>
      </c>
      <c r="P209" s="105">
        <f t="shared" si="87"/>
        <v>0.89999999999999991</v>
      </c>
    </row>
    <row r="210" spans="1:16" ht="25.5" x14ac:dyDescent="0.2">
      <c r="B210" s="169" t="s">
        <v>233</v>
      </c>
      <c r="C210" s="58" t="s">
        <v>172</v>
      </c>
      <c r="D210" s="164" t="s">
        <v>38</v>
      </c>
      <c r="E210" s="149">
        <v>450</v>
      </c>
      <c r="F210" s="56">
        <f t="shared" si="83"/>
        <v>450</v>
      </c>
      <c r="G210" s="24">
        <f t="shared" si="84"/>
        <v>450</v>
      </c>
      <c r="H210" s="23">
        <f t="shared" si="88"/>
        <v>450</v>
      </c>
      <c r="I210" s="23">
        <f t="shared" si="85"/>
        <v>450</v>
      </c>
      <c r="J210" s="24">
        <f t="shared" si="89"/>
        <v>450</v>
      </c>
      <c r="K210" s="23">
        <f t="shared" si="90"/>
        <v>450</v>
      </c>
      <c r="L210" s="56">
        <f t="shared" si="91"/>
        <v>450</v>
      </c>
      <c r="M210" s="24">
        <f t="shared" si="92"/>
        <v>450</v>
      </c>
      <c r="N210" s="103">
        <f>N449</f>
        <v>449.99999999999994</v>
      </c>
      <c r="O210" s="104">
        <v>2E-3</v>
      </c>
      <c r="P210" s="105">
        <f t="shared" si="87"/>
        <v>0.89999999999999991</v>
      </c>
    </row>
    <row r="211" spans="1:16" ht="25.5" x14ac:dyDescent="0.2">
      <c r="B211" s="169" t="s">
        <v>234</v>
      </c>
      <c r="C211" s="58" t="s">
        <v>173</v>
      </c>
      <c r="D211" s="164" t="s">
        <v>38</v>
      </c>
      <c r="E211" s="149">
        <v>900</v>
      </c>
      <c r="F211" s="56">
        <f t="shared" si="83"/>
        <v>900</v>
      </c>
      <c r="G211" s="24">
        <f t="shared" si="84"/>
        <v>900</v>
      </c>
      <c r="H211" s="23">
        <f t="shared" si="88"/>
        <v>900</v>
      </c>
      <c r="I211" s="23">
        <f t="shared" si="85"/>
        <v>900</v>
      </c>
      <c r="J211" s="24">
        <f t="shared" si="89"/>
        <v>900</v>
      </c>
      <c r="K211" s="23">
        <f t="shared" si="90"/>
        <v>900</v>
      </c>
      <c r="L211" s="56">
        <f t="shared" si="91"/>
        <v>900</v>
      </c>
      <c r="M211" s="24">
        <f t="shared" si="92"/>
        <v>900</v>
      </c>
      <c r="N211" s="103">
        <f>N450</f>
        <v>899.99999999999989</v>
      </c>
      <c r="O211" s="104">
        <v>1E-3</v>
      </c>
      <c r="P211" s="105">
        <f t="shared" si="87"/>
        <v>0.89999999999999991</v>
      </c>
    </row>
    <row r="212" spans="1:16" ht="25.5" x14ac:dyDescent="0.2">
      <c r="B212" s="169" t="s">
        <v>235</v>
      </c>
      <c r="C212" s="58" t="s">
        <v>174</v>
      </c>
      <c r="D212" s="164" t="s">
        <v>167</v>
      </c>
      <c r="E212" s="149">
        <v>1.8</v>
      </c>
      <c r="F212" s="56">
        <f t="shared" si="83"/>
        <v>1.8</v>
      </c>
      <c r="G212" s="24">
        <f t="shared" si="84"/>
        <v>1.8</v>
      </c>
      <c r="H212" s="23">
        <f>E212</f>
        <v>1.8</v>
      </c>
      <c r="I212" s="23">
        <f t="shared" si="85"/>
        <v>1.8</v>
      </c>
      <c r="J212" s="24">
        <f t="shared" si="89"/>
        <v>1.8</v>
      </c>
      <c r="K212" s="23">
        <f t="shared" si="90"/>
        <v>1.8</v>
      </c>
      <c r="L212" s="56">
        <f t="shared" si="91"/>
        <v>1.8</v>
      </c>
      <c r="M212" s="24">
        <f t="shared" si="92"/>
        <v>1.8</v>
      </c>
      <c r="N212" s="103">
        <f>N451</f>
        <v>1.8</v>
      </c>
      <c r="O212" s="104">
        <v>2E-3</v>
      </c>
      <c r="P212" s="105">
        <f t="shared" si="87"/>
        <v>3.6000000000000003E-3</v>
      </c>
    </row>
    <row r="213" spans="1:16" ht="25.5" x14ac:dyDescent="0.2">
      <c r="B213" s="169" t="s">
        <v>236</v>
      </c>
      <c r="C213" s="57" t="s">
        <v>82</v>
      </c>
      <c r="D213" s="164" t="s">
        <v>81</v>
      </c>
      <c r="E213" s="147">
        <v>100</v>
      </c>
      <c r="F213" s="23">
        <f t="shared" si="83"/>
        <v>100</v>
      </c>
      <c r="G213" s="24">
        <f t="shared" si="84"/>
        <v>100</v>
      </c>
      <c r="H213" s="145">
        <v>100</v>
      </c>
      <c r="I213" s="23">
        <f t="shared" si="85"/>
        <v>100</v>
      </c>
      <c r="J213" s="24">
        <f t="shared" si="89"/>
        <v>100</v>
      </c>
      <c r="K213" s="145">
        <v>100</v>
      </c>
      <c r="L213" s="56">
        <f t="shared" si="91"/>
        <v>100</v>
      </c>
      <c r="M213" s="24">
        <f t="shared" si="92"/>
        <v>100</v>
      </c>
      <c r="N213" s="103">
        <f>N452</f>
        <v>100</v>
      </c>
      <c r="O213" s="104">
        <v>4.0000000000000001E-3</v>
      </c>
      <c r="P213" s="105">
        <f t="shared" si="87"/>
        <v>0.4</v>
      </c>
    </row>
    <row r="214" spans="1:16" x14ac:dyDescent="0.2">
      <c r="B214" s="169" t="s">
        <v>237</v>
      </c>
      <c r="C214" s="89" t="s">
        <v>248</v>
      </c>
      <c r="D214" s="164" t="s">
        <v>38</v>
      </c>
      <c r="E214" s="147">
        <v>100</v>
      </c>
      <c r="F214" s="23">
        <f t="shared" si="83"/>
        <v>100</v>
      </c>
      <c r="G214" s="24">
        <f t="shared" si="84"/>
        <v>100</v>
      </c>
      <c r="H214" s="145">
        <v>100</v>
      </c>
      <c r="I214" s="23">
        <f t="shared" si="85"/>
        <v>100</v>
      </c>
      <c r="J214" s="24">
        <f t="shared" si="89"/>
        <v>100</v>
      </c>
      <c r="K214" s="145">
        <v>100</v>
      </c>
      <c r="L214" s="56">
        <f t="shared" si="91"/>
        <v>100</v>
      </c>
      <c r="M214" s="24">
        <f t="shared" si="92"/>
        <v>100</v>
      </c>
      <c r="N214" s="103">
        <f>N453</f>
        <v>100</v>
      </c>
      <c r="O214" s="104">
        <v>2E-3</v>
      </c>
      <c r="P214" s="105">
        <f t="shared" si="87"/>
        <v>0.2</v>
      </c>
    </row>
    <row r="215" spans="1:16" s="36" customFormat="1" x14ac:dyDescent="0.2">
      <c r="B215" s="44" t="s">
        <v>188</v>
      </c>
      <c r="C215" s="43" t="s">
        <v>11</v>
      </c>
      <c r="D215" s="165"/>
      <c r="E215" s="20"/>
      <c r="F215" s="21"/>
      <c r="G215" s="22"/>
      <c r="H215" s="21"/>
      <c r="I215" s="21"/>
      <c r="J215" s="22"/>
      <c r="K215" s="20"/>
      <c r="L215" s="21"/>
      <c r="M215" s="22"/>
      <c r="N215" s="106"/>
      <c r="O215" s="104" t="s">
        <v>186</v>
      </c>
      <c r="P215" s="107"/>
    </row>
    <row r="216" spans="1:16" x14ac:dyDescent="0.2">
      <c r="B216" s="88" t="s">
        <v>238</v>
      </c>
      <c r="C216" s="58" t="s">
        <v>192</v>
      </c>
      <c r="D216" s="164" t="s">
        <v>38</v>
      </c>
      <c r="E216" s="147">
        <v>50</v>
      </c>
      <c r="F216" s="23">
        <f t="shared" ref="F216:F221" si="112">E216</f>
        <v>50</v>
      </c>
      <c r="G216" s="24">
        <f t="shared" ref="G216:G221" si="113">E216</f>
        <v>50</v>
      </c>
      <c r="H216" s="145">
        <v>50</v>
      </c>
      <c r="I216" s="23">
        <f t="shared" ref="I216:I221" si="114">H216</f>
        <v>50</v>
      </c>
      <c r="J216" s="24">
        <f t="shared" ref="J216:J221" si="115">H216</f>
        <v>50</v>
      </c>
      <c r="K216" s="145">
        <v>50</v>
      </c>
      <c r="L216" s="23">
        <f t="shared" ref="L216:L221" si="116">K216</f>
        <v>50</v>
      </c>
      <c r="M216" s="24">
        <f t="shared" ref="M216:M221" si="117">K216</f>
        <v>50</v>
      </c>
      <c r="N216" s="103">
        <f t="shared" ref="N216:N221" si="118">N455</f>
        <v>50</v>
      </c>
      <c r="O216" s="104">
        <v>1E-3</v>
      </c>
      <c r="P216" s="105">
        <f t="shared" ref="P216:P219" si="119">O216*N216</f>
        <v>0.05</v>
      </c>
    </row>
    <row r="217" spans="1:16" ht="38.25" x14ac:dyDescent="0.2">
      <c r="B217" s="88" t="s">
        <v>239</v>
      </c>
      <c r="C217" s="58" t="s">
        <v>148</v>
      </c>
      <c r="D217" s="164" t="s">
        <v>37</v>
      </c>
      <c r="E217" s="147">
        <v>40</v>
      </c>
      <c r="F217" s="23">
        <f t="shared" si="112"/>
        <v>40</v>
      </c>
      <c r="G217" s="24">
        <f t="shared" si="113"/>
        <v>40</v>
      </c>
      <c r="H217" s="145">
        <v>40</v>
      </c>
      <c r="I217" s="23">
        <f t="shared" si="114"/>
        <v>40</v>
      </c>
      <c r="J217" s="24">
        <f t="shared" si="115"/>
        <v>40</v>
      </c>
      <c r="K217" s="145">
        <v>40</v>
      </c>
      <c r="L217" s="23">
        <f t="shared" si="116"/>
        <v>40</v>
      </c>
      <c r="M217" s="24">
        <f t="shared" si="117"/>
        <v>40</v>
      </c>
      <c r="N217" s="103">
        <f t="shared" si="118"/>
        <v>40</v>
      </c>
      <c r="O217" s="104">
        <v>1E-3</v>
      </c>
      <c r="P217" s="105">
        <f t="shared" si="119"/>
        <v>0.04</v>
      </c>
    </row>
    <row r="218" spans="1:16" x14ac:dyDescent="0.2">
      <c r="B218" s="88" t="s">
        <v>240</v>
      </c>
      <c r="C218" s="58" t="s">
        <v>149</v>
      </c>
      <c r="D218" s="164" t="s">
        <v>37</v>
      </c>
      <c r="E218" s="147">
        <v>40</v>
      </c>
      <c r="F218" s="23">
        <f t="shared" si="112"/>
        <v>40</v>
      </c>
      <c r="G218" s="24">
        <f t="shared" si="113"/>
        <v>40</v>
      </c>
      <c r="H218" s="145">
        <v>40</v>
      </c>
      <c r="I218" s="23">
        <f t="shared" si="114"/>
        <v>40</v>
      </c>
      <c r="J218" s="24">
        <f t="shared" si="115"/>
        <v>40</v>
      </c>
      <c r="K218" s="145">
        <v>40</v>
      </c>
      <c r="L218" s="23">
        <f t="shared" si="116"/>
        <v>40</v>
      </c>
      <c r="M218" s="24">
        <f t="shared" si="117"/>
        <v>40</v>
      </c>
      <c r="N218" s="103">
        <f t="shared" si="118"/>
        <v>40</v>
      </c>
      <c r="O218" s="104">
        <v>1E-3</v>
      </c>
      <c r="P218" s="105">
        <f t="shared" si="119"/>
        <v>0.04</v>
      </c>
    </row>
    <row r="219" spans="1:16" x14ac:dyDescent="0.2">
      <c r="B219" s="88" t="s">
        <v>241</v>
      </c>
      <c r="C219" s="58" t="s">
        <v>191</v>
      </c>
      <c r="D219" s="164" t="s">
        <v>38</v>
      </c>
      <c r="E219" s="147">
        <v>65</v>
      </c>
      <c r="F219" s="23">
        <f t="shared" si="112"/>
        <v>65</v>
      </c>
      <c r="G219" s="24">
        <f t="shared" si="113"/>
        <v>65</v>
      </c>
      <c r="H219" s="145">
        <v>65</v>
      </c>
      <c r="I219" s="23">
        <f t="shared" si="114"/>
        <v>65</v>
      </c>
      <c r="J219" s="24">
        <f t="shared" si="115"/>
        <v>65</v>
      </c>
      <c r="K219" s="145">
        <v>65</v>
      </c>
      <c r="L219" s="23">
        <f t="shared" si="116"/>
        <v>65</v>
      </c>
      <c r="M219" s="24">
        <f t="shared" si="117"/>
        <v>65</v>
      </c>
      <c r="N219" s="103">
        <f t="shared" si="118"/>
        <v>64.999999999999986</v>
      </c>
      <c r="O219" s="104">
        <v>1E-3</v>
      </c>
      <c r="P219" s="105">
        <f t="shared" si="119"/>
        <v>6.4999999999999988E-2</v>
      </c>
    </row>
    <row r="220" spans="1:16" x14ac:dyDescent="0.2">
      <c r="B220" s="88" t="s">
        <v>242</v>
      </c>
      <c r="C220" s="90" t="s">
        <v>249</v>
      </c>
      <c r="D220" s="166" t="s">
        <v>38</v>
      </c>
      <c r="E220" s="147">
        <v>50</v>
      </c>
      <c r="F220" s="23">
        <f t="shared" si="112"/>
        <v>50</v>
      </c>
      <c r="G220" s="24">
        <f t="shared" si="113"/>
        <v>50</v>
      </c>
      <c r="H220" s="145">
        <v>50</v>
      </c>
      <c r="I220" s="23">
        <f t="shared" si="114"/>
        <v>50</v>
      </c>
      <c r="J220" s="24">
        <f t="shared" si="115"/>
        <v>50</v>
      </c>
      <c r="K220" s="145">
        <v>50</v>
      </c>
      <c r="L220" s="23">
        <f t="shared" si="116"/>
        <v>50</v>
      </c>
      <c r="M220" s="24">
        <f t="shared" si="117"/>
        <v>50</v>
      </c>
      <c r="N220" s="103">
        <f t="shared" si="118"/>
        <v>50</v>
      </c>
      <c r="O220" s="104">
        <v>6.0000000000000001E-3</v>
      </c>
      <c r="P220" s="105">
        <f>O220*N220</f>
        <v>0.3</v>
      </c>
    </row>
    <row r="221" spans="1:16" ht="13.5" thickBot="1" x14ac:dyDescent="0.25">
      <c r="A221" s="39"/>
      <c r="B221" s="88" t="s">
        <v>243</v>
      </c>
      <c r="C221" s="123" t="s">
        <v>190</v>
      </c>
      <c r="D221" s="167" t="s">
        <v>39</v>
      </c>
      <c r="E221" s="168">
        <v>50</v>
      </c>
      <c r="F221" s="91">
        <f t="shared" si="112"/>
        <v>50</v>
      </c>
      <c r="G221" s="92">
        <f t="shared" si="113"/>
        <v>50</v>
      </c>
      <c r="H221" s="151">
        <v>50</v>
      </c>
      <c r="I221" s="91">
        <f t="shared" si="114"/>
        <v>50</v>
      </c>
      <c r="J221" s="92">
        <f t="shared" si="115"/>
        <v>50</v>
      </c>
      <c r="K221" s="151">
        <v>50</v>
      </c>
      <c r="L221" s="91">
        <f t="shared" si="116"/>
        <v>50</v>
      </c>
      <c r="M221" s="92">
        <f t="shared" si="117"/>
        <v>50</v>
      </c>
      <c r="N221" s="103">
        <f t="shared" si="118"/>
        <v>50</v>
      </c>
      <c r="O221" s="104">
        <v>8.0000000000000002E-3</v>
      </c>
      <c r="P221" s="105">
        <f t="shared" ref="P221" si="120">O221*N221</f>
        <v>0.4</v>
      </c>
    </row>
    <row r="222" spans="1:16" ht="13.5" customHeight="1" thickBot="1" x14ac:dyDescent="0.25">
      <c r="B222" s="109" t="s">
        <v>244</v>
      </c>
      <c r="C222" s="178" t="s">
        <v>187</v>
      </c>
      <c r="D222" s="179"/>
      <c r="E222" s="179"/>
      <c r="F222" s="179"/>
      <c r="G222" s="179"/>
      <c r="H222" s="179"/>
      <c r="I222" s="179"/>
      <c r="J222" s="179"/>
      <c r="K222" s="179"/>
      <c r="L222" s="179"/>
      <c r="M222" s="179"/>
      <c r="N222" s="179"/>
      <c r="O222" s="180"/>
      <c r="P222" s="108">
        <f>SUM(P12:P221)</f>
        <v>73.904279644268811</v>
      </c>
    </row>
    <row r="224" spans="1:16" x14ac:dyDescent="0.2">
      <c r="B224" s="181" t="s">
        <v>193</v>
      </c>
      <c r="C224" s="181"/>
      <c r="D224" s="181"/>
    </row>
    <row r="225" spans="2:12" x14ac:dyDescent="0.2">
      <c r="B225" s="182" t="s">
        <v>194</v>
      </c>
      <c r="C225" s="182"/>
      <c r="D225" s="182"/>
    </row>
    <row r="226" spans="2:12" ht="29.25" customHeight="1" x14ac:dyDescent="0.2">
      <c r="B226" s="175" t="s">
        <v>255</v>
      </c>
      <c r="C226" s="175"/>
      <c r="D226" s="175"/>
    </row>
    <row r="227" spans="2:12" s="45" customFormat="1" ht="29.25" customHeight="1" x14ac:dyDescent="0.2">
      <c r="B227" s="175" t="s">
        <v>195</v>
      </c>
      <c r="C227" s="175"/>
      <c r="D227" s="175"/>
      <c r="H227" s="29"/>
      <c r="I227" s="29"/>
      <c r="J227" s="29"/>
      <c r="K227" s="29"/>
      <c r="L227" s="55"/>
    </row>
    <row r="228" spans="2:12" s="45" customFormat="1" ht="29.25" customHeight="1" x14ac:dyDescent="0.2">
      <c r="B228" s="175" t="s">
        <v>196</v>
      </c>
      <c r="C228" s="175"/>
      <c r="D228" s="175"/>
      <c r="H228" s="29"/>
      <c r="I228" s="29"/>
      <c r="J228" s="29"/>
      <c r="K228" s="29"/>
      <c r="L228" s="55"/>
    </row>
    <row r="229" spans="2:12" s="45" customFormat="1" ht="29.25" customHeight="1" x14ac:dyDescent="0.2">
      <c r="B229" s="176" t="s">
        <v>197</v>
      </c>
      <c r="C229" s="176"/>
      <c r="D229" s="176"/>
      <c r="H229" s="29"/>
      <c r="I229" s="29"/>
      <c r="J229" s="29"/>
      <c r="K229" s="29"/>
      <c r="L229" s="55"/>
    </row>
    <row r="230" spans="2:12" s="45" customFormat="1" ht="29.25" customHeight="1" x14ac:dyDescent="0.2">
      <c r="B230" s="177" t="s">
        <v>198</v>
      </c>
      <c r="C230" s="177"/>
      <c r="D230" s="177"/>
      <c r="H230" s="29"/>
      <c r="I230" s="29"/>
      <c r="J230" s="29"/>
      <c r="K230" s="29"/>
      <c r="L230" s="55"/>
    </row>
    <row r="231" spans="2:12" s="45" customFormat="1" ht="29.25" customHeight="1" x14ac:dyDescent="0.2">
      <c r="B231" s="176" t="s">
        <v>199</v>
      </c>
      <c r="C231" s="176"/>
      <c r="D231" s="176"/>
      <c r="H231" s="29"/>
      <c r="I231" s="29"/>
      <c r="J231" s="29"/>
      <c r="K231" s="29"/>
      <c r="L231" s="55"/>
    </row>
    <row r="247" spans="2:16" hidden="1" outlineLevel="1" x14ac:dyDescent="0.2"/>
    <row r="248" spans="2:16" ht="31.5" hidden="1" outlineLevel="1" x14ac:dyDescent="0.2">
      <c r="C248" s="111" t="s">
        <v>200</v>
      </c>
    </row>
    <row r="249" spans="2:16" hidden="1" outlineLevel="1" x14ac:dyDescent="0.2"/>
    <row r="250" spans="2:16" ht="13.5" hidden="1" outlineLevel="1" thickBot="1" x14ac:dyDescent="0.25"/>
    <row r="251" spans="2:16" hidden="1" outlineLevel="1" x14ac:dyDescent="0.2">
      <c r="B251" s="118" t="s">
        <v>8</v>
      </c>
      <c r="C251" s="119" t="s">
        <v>0</v>
      </c>
      <c r="D251" s="120"/>
      <c r="E251" s="140"/>
      <c r="F251" s="127"/>
      <c r="G251" s="140"/>
      <c r="H251" s="139"/>
      <c r="I251" s="127"/>
      <c r="J251" s="140"/>
      <c r="K251" s="139"/>
      <c r="L251" s="127"/>
      <c r="M251" s="140"/>
      <c r="N251" s="121"/>
      <c r="O251" s="112"/>
      <c r="P251" s="113"/>
    </row>
    <row r="252" spans="2:16" hidden="1" outlineLevel="1" x14ac:dyDescent="0.2">
      <c r="B252" s="75" t="s">
        <v>175</v>
      </c>
      <c r="C252" s="76" t="s">
        <v>176</v>
      </c>
      <c r="D252" s="77" t="s">
        <v>167</v>
      </c>
      <c r="E252" s="134">
        <f t="shared" ref="E252:M252" si="121">E13*E$10</f>
        <v>12.317786561264823</v>
      </c>
      <c r="F252" s="130">
        <f t="shared" si="121"/>
        <v>1.3122529644268774</v>
      </c>
      <c r="G252" s="131">
        <f t="shared" si="121"/>
        <v>0.91541501976284578</v>
      </c>
      <c r="H252" s="132">
        <f t="shared" si="121"/>
        <v>10.558102766798418</v>
      </c>
      <c r="I252" s="130">
        <f t="shared" si="121"/>
        <v>1.1810276679841896</v>
      </c>
      <c r="J252" s="131">
        <f t="shared" si="121"/>
        <v>0.65604743083003947</v>
      </c>
      <c r="K252" s="132">
        <f t="shared" si="121"/>
        <v>4.3992094861660078</v>
      </c>
      <c r="L252" s="130">
        <f t="shared" si="121"/>
        <v>0.49209486166007904</v>
      </c>
      <c r="M252" s="131">
        <f t="shared" si="121"/>
        <v>0.26699604743083</v>
      </c>
      <c r="N252" s="117">
        <f>SUM(E252:M252)</f>
        <v>32.098932806324108</v>
      </c>
      <c r="O252" s="112"/>
      <c r="P252" s="113"/>
    </row>
    <row r="253" spans="2:16" s="36" customFormat="1" ht="12.75" hidden="1" customHeight="1" outlineLevel="1" x14ac:dyDescent="0.2">
      <c r="B253" s="59"/>
      <c r="C253" s="60" t="s">
        <v>22</v>
      </c>
      <c r="D253" s="158"/>
      <c r="E253" s="15"/>
      <c r="F253" s="15"/>
      <c r="G253" s="16"/>
      <c r="H253" s="15"/>
      <c r="I253" s="15"/>
      <c r="J253" s="16"/>
      <c r="K253" s="14"/>
      <c r="L253" s="15"/>
      <c r="M253" s="15"/>
      <c r="N253" s="116"/>
      <c r="O253" s="112"/>
      <c r="P253" s="113"/>
    </row>
    <row r="254" spans="2:16" s="36" customFormat="1" ht="12.75" hidden="1" customHeight="1" outlineLevel="1" x14ac:dyDescent="0.2">
      <c r="B254" s="59"/>
      <c r="C254" s="61" t="s">
        <v>29</v>
      </c>
      <c r="D254" s="158"/>
      <c r="E254" s="18"/>
      <c r="F254" s="18"/>
      <c r="G254" s="19"/>
      <c r="H254" s="18"/>
      <c r="I254" s="18"/>
      <c r="J254" s="19"/>
      <c r="K254" s="17"/>
      <c r="L254" s="18"/>
      <c r="M254" s="18"/>
      <c r="N254" s="116"/>
      <c r="O254" s="112"/>
      <c r="P254" s="113"/>
    </row>
    <row r="255" spans="2:16" s="36" customFormat="1" ht="12.75" hidden="1" customHeight="1" outlineLevel="1" x14ac:dyDescent="0.2">
      <c r="B255" s="59"/>
      <c r="C255" s="61" t="s">
        <v>21</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30</v>
      </c>
      <c r="D256" s="158"/>
      <c r="E256" s="18"/>
      <c r="F256" s="18"/>
      <c r="G256" s="19"/>
      <c r="H256" s="18"/>
      <c r="I256" s="18"/>
      <c r="J256" s="19"/>
      <c r="K256" s="17"/>
      <c r="L256" s="18"/>
      <c r="M256" s="18"/>
      <c r="N256" s="116"/>
      <c r="O256" s="112"/>
      <c r="P256" s="113"/>
    </row>
    <row r="257" spans="2:16" s="36" customFormat="1" ht="39" hidden="1" customHeight="1" outlineLevel="1" x14ac:dyDescent="0.2">
      <c r="B257" s="59"/>
      <c r="C257" s="1" t="s">
        <v>84</v>
      </c>
      <c r="D257" s="158"/>
      <c r="E257" s="18"/>
      <c r="F257" s="18"/>
      <c r="G257" s="19"/>
      <c r="H257" s="18"/>
      <c r="I257" s="18"/>
      <c r="J257" s="19"/>
      <c r="K257" s="17"/>
      <c r="L257" s="18"/>
      <c r="M257" s="18"/>
      <c r="N257" s="116"/>
      <c r="O257" s="112"/>
      <c r="P257" s="113"/>
    </row>
    <row r="258" spans="2:16" s="36" customFormat="1" ht="12.75" hidden="1" customHeight="1" outlineLevel="1" x14ac:dyDescent="0.2">
      <c r="B258" s="59"/>
      <c r="C258" s="1" t="s">
        <v>25</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40</v>
      </c>
      <c r="D259" s="95"/>
      <c r="E259" s="18"/>
      <c r="F259" s="18"/>
      <c r="G259" s="19"/>
      <c r="H259" s="18"/>
      <c r="I259" s="18"/>
      <c r="J259" s="19"/>
      <c r="K259" s="17"/>
      <c r="L259" s="18"/>
      <c r="M259" s="18"/>
      <c r="N259" s="116"/>
      <c r="O259" s="112"/>
      <c r="P259" s="113"/>
    </row>
    <row r="260" spans="2:16" s="36" customFormat="1" ht="12.75" hidden="1" customHeight="1" outlineLevel="1" x14ac:dyDescent="0.2">
      <c r="B260" s="75" t="s">
        <v>177</v>
      </c>
      <c r="C260" s="63" t="s">
        <v>180</v>
      </c>
      <c r="D260" s="77" t="s">
        <v>167</v>
      </c>
      <c r="E260" s="134">
        <f t="shared" ref="E260:M260" si="122">E21*E$10</f>
        <v>31.674308300395257</v>
      </c>
      <c r="F260" s="130">
        <f t="shared" si="122"/>
        <v>4.5928853754940713</v>
      </c>
      <c r="G260" s="133">
        <f t="shared" si="122"/>
        <v>2.8225296442687742</v>
      </c>
      <c r="H260" s="134">
        <f t="shared" si="122"/>
        <v>28.154940711462451</v>
      </c>
      <c r="I260" s="130">
        <f t="shared" si="122"/>
        <v>3.9367588932806323</v>
      </c>
      <c r="J260" s="131">
        <f t="shared" si="122"/>
        <v>2.2885375494071143</v>
      </c>
      <c r="K260" s="132">
        <f t="shared" si="122"/>
        <v>12.669723320158102</v>
      </c>
      <c r="L260" s="130">
        <f t="shared" si="122"/>
        <v>1.6403162055335967</v>
      </c>
      <c r="M260" s="131">
        <f t="shared" si="122"/>
        <v>0.8772727272727272</v>
      </c>
      <c r="N260" s="117">
        <f>SUM(E260:M260)</f>
        <v>88.657272727272712</v>
      </c>
      <c r="O260" s="112"/>
      <c r="P260" s="113"/>
    </row>
    <row r="261" spans="2:16" s="36" customFormat="1" ht="12.75" hidden="1" customHeight="1" outlineLevel="1" x14ac:dyDescent="0.2">
      <c r="B261" s="59"/>
      <c r="C261" s="60" t="s">
        <v>22</v>
      </c>
      <c r="D261" s="158"/>
      <c r="E261" s="18"/>
      <c r="F261" s="18"/>
      <c r="G261" s="16"/>
      <c r="H261" s="18"/>
      <c r="I261" s="18"/>
      <c r="J261" s="19"/>
      <c r="K261" s="17"/>
      <c r="L261" s="18"/>
      <c r="M261" s="18"/>
      <c r="N261" s="116"/>
      <c r="O261" s="112"/>
      <c r="P261" s="113"/>
    </row>
    <row r="262" spans="2:16" s="36" customFormat="1" ht="12.75" hidden="1" customHeight="1" outlineLevel="1" x14ac:dyDescent="0.2">
      <c r="B262" s="59"/>
      <c r="C262" s="1" t="s">
        <v>21</v>
      </c>
      <c r="D262" s="158"/>
      <c r="E262" s="18"/>
      <c r="F262" s="18"/>
      <c r="G262" s="19"/>
      <c r="H262" s="18"/>
      <c r="I262" s="18"/>
      <c r="J262" s="19"/>
      <c r="K262" s="17"/>
      <c r="L262" s="18"/>
      <c r="M262" s="18"/>
      <c r="N262" s="116"/>
      <c r="O262" s="112"/>
      <c r="P262" s="113"/>
    </row>
    <row r="263" spans="2:16" s="36" customFormat="1" ht="12.75" hidden="1" customHeight="1" outlineLevel="1" x14ac:dyDescent="0.2">
      <c r="B263" s="59"/>
      <c r="C263" s="61" t="s">
        <v>30</v>
      </c>
      <c r="D263" s="158"/>
      <c r="E263" s="18"/>
      <c r="F263" s="18"/>
      <c r="G263" s="19"/>
      <c r="H263" s="18"/>
      <c r="I263" s="18"/>
      <c r="J263" s="19"/>
      <c r="K263" s="17"/>
      <c r="L263" s="18"/>
      <c r="M263" s="18"/>
      <c r="N263" s="116"/>
      <c r="O263" s="112"/>
      <c r="P263" s="113"/>
    </row>
    <row r="264" spans="2:16" s="36" customFormat="1" ht="38.25" hidden="1" outlineLevel="1" x14ac:dyDescent="0.2">
      <c r="B264" s="59"/>
      <c r="C264" s="1" t="s">
        <v>84</v>
      </c>
      <c r="D264" s="158"/>
      <c r="E264" s="18"/>
      <c r="F264" s="18"/>
      <c r="G264" s="19"/>
      <c r="H264" s="18"/>
      <c r="I264" s="18"/>
      <c r="J264" s="19"/>
      <c r="K264" s="17"/>
      <c r="L264" s="18"/>
      <c r="M264" s="18"/>
      <c r="N264" s="116"/>
      <c r="O264" s="112"/>
      <c r="P264" s="113"/>
    </row>
    <row r="265" spans="2:16" s="36" customFormat="1" ht="12.75" hidden="1" customHeight="1" outlineLevel="1" x14ac:dyDescent="0.2">
      <c r="B265" s="59"/>
      <c r="C265" s="1" t="s">
        <v>25</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40</v>
      </c>
      <c r="D266" s="158"/>
      <c r="E266" s="18"/>
      <c r="F266" s="18"/>
      <c r="G266" s="96"/>
      <c r="H266" s="18"/>
      <c r="I266" s="18"/>
      <c r="J266" s="19"/>
      <c r="K266" s="17"/>
      <c r="L266" s="18"/>
      <c r="M266" s="18"/>
      <c r="N266" s="116"/>
      <c r="O266" s="112"/>
      <c r="P266" s="113"/>
    </row>
    <row r="267" spans="2:16" hidden="1" outlineLevel="1" x14ac:dyDescent="0.2">
      <c r="B267" s="70" t="s">
        <v>1</v>
      </c>
      <c r="C267" s="71" t="s">
        <v>57</v>
      </c>
      <c r="D267" s="77" t="s">
        <v>167</v>
      </c>
      <c r="E267" s="136">
        <f t="shared" ref="E267:M267" si="123">E28*E$10</f>
        <v>12.317786561264823</v>
      </c>
      <c r="F267" s="130">
        <f t="shared" si="123"/>
        <v>1.6403162055335967</v>
      </c>
      <c r="G267" s="136">
        <f t="shared" si="123"/>
        <v>1.8308300395256916</v>
      </c>
      <c r="H267" s="135">
        <f t="shared" si="123"/>
        <v>12.317786561264823</v>
      </c>
      <c r="I267" s="130">
        <f t="shared" si="123"/>
        <v>1.6403162055335967</v>
      </c>
      <c r="J267" s="137">
        <f t="shared" si="123"/>
        <v>1.8308300395256916</v>
      </c>
      <c r="K267" s="135">
        <f t="shared" si="123"/>
        <v>6.1588932806324115</v>
      </c>
      <c r="L267" s="130">
        <f t="shared" si="123"/>
        <v>0.82015810276679835</v>
      </c>
      <c r="M267" s="131">
        <f t="shared" si="123"/>
        <v>0.91541501976284578</v>
      </c>
      <c r="N267" s="117">
        <f>SUM(E267:M267)</f>
        <v>39.472332015810274</v>
      </c>
      <c r="O267" s="112"/>
      <c r="P267" s="113"/>
    </row>
    <row r="268" spans="2:16" s="36" customFormat="1" hidden="1" outlineLevel="1" x14ac:dyDescent="0.2">
      <c r="B268" s="62"/>
      <c r="C268" s="63" t="s">
        <v>59</v>
      </c>
      <c r="D268" s="159"/>
      <c r="E268" s="18"/>
      <c r="F268" s="18"/>
      <c r="G268" s="19"/>
      <c r="H268" s="18"/>
      <c r="I268" s="18"/>
      <c r="J268" s="19"/>
      <c r="K268" s="17"/>
      <c r="L268" s="18"/>
      <c r="M268" s="18"/>
      <c r="N268" s="116"/>
      <c r="O268" s="112"/>
      <c r="P268" s="113"/>
    </row>
    <row r="269" spans="2:16" s="36" customFormat="1" hidden="1" outlineLevel="1" x14ac:dyDescent="0.2">
      <c r="B269" s="64"/>
      <c r="C269" s="1" t="s">
        <v>18</v>
      </c>
      <c r="D269" s="159"/>
      <c r="E269" s="18"/>
      <c r="F269" s="18"/>
      <c r="G269" s="19"/>
      <c r="H269" s="18"/>
      <c r="I269" s="18"/>
      <c r="J269" s="19"/>
      <c r="K269" s="17"/>
      <c r="L269" s="18"/>
      <c r="M269" s="18"/>
      <c r="N269" s="116"/>
      <c r="O269" s="112"/>
      <c r="P269" s="113"/>
    </row>
    <row r="270" spans="2:16" s="36" customFormat="1" hidden="1" outlineLevel="1" x14ac:dyDescent="0.2">
      <c r="B270" s="64"/>
      <c r="C270" s="1" t="s">
        <v>153</v>
      </c>
      <c r="D270" s="159"/>
      <c r="E270" s="18"/>
      <c r="F270" s="18"/>
      <c r="G270" s="19"/>
      <c r="H270" s="18"/>
      <c r="I270" s="18"/>
      <c r="J270" s="19"/>
      <c r="K270" s="17"/>
      <c r="L270" s="18"/>
      <c r="M270" s="18"/>
      <c r="N270" s="116"/>
      <c r="O270" s="112"/>
      <c r="P270" s="113"/>
    </row>
    <row r="271" spans="2:16" s="36" customFormat="1" hidden="1" outlineLevel="1" x14ac:dyDescent="0.2">
      <c r="B271" s="64"/>
      <c r="C271" s="63" t="s">
        <v>22</v>
      </c>
      <c r="D271" s="159"/>
      <c r="E271" s="18"/>
      <c r="F271" s="18"/>
      <c r="G271" s="19"/>
      <c r="H271" s="18"/>
      <c r="I271" s="18"/>
      <c r="J271" s="19"/>
      <c r="K271" s="17"/>
      <c r="L271" s="18"/>
      <c r="M271" s="18"/>
      <c r="N271" s="116"/>
      <c r="O271" s="112"/>
      <c r="P271" s="113"/>
    </row>
    <row r="272" spans="2:16" s="36" customFormat="1" ht="38.25" hidden="1" outlineLevel="1" x14ac:dyDescent="0.2">
      <c r="B272" s="62"/>
      <c r="C272" s="1" t="s">
        <v>158</v>
      </c>
      <c r="D272" s="159"/>
      <c r="E272" s="18"/>
      <c r="F272" s="18"/>
      <c r="G272" s="19"/>
      <c r="H272" s="18"/>
      <c r="I272" s="18"/>
      <c r="J272" s="19"/>
      <c r="K272" s="17"/>
      <c r="L272" s="18"/>
      <c r="M272" s="18"/>
      <c r="N272" s="116"/>
      <c r="O272" s="112"/>
      <c r="P272" s="113"/>
    </row>
    <row r="273" spans="2:16" s="36" customFormat="1" hidden="1" outlineLevel="1" x14ac:dyDescent="0.2">
      <c r="B273" s="62"/>
      <c r="C273" s="1" t="s">
        <v>23</v>
      </c>
      <c r="D273" s="159"/>
      <c r="E273" s="18"/>
      <c r="F273" s="18"/>
      <c r="G273" s="19"/>
      <c r="H273" s="18"/>
      <c r="I273" s="18"/>
      <c r="J273" s="19"/>
      <c r="K273" s="17"/>
      <c r="L273" s="18"/>
      <c r="M273" s="18"/>
      <c r="N273" s="116"/>
      <c r="O273" s="112"/>
      <c r="P273" s="113"/>
    </row>
    <row r="274" spans="2:16" s="36" customFormat="1" hidden="1" outlineLevel="1" x14ac:dyDescent="0.2">
      <c r="B274" s="62"/>
      <c r="C274" s="1" t="s">
        <v>41</v>
      </c>
      <c r="D274" s="159"/>
      <c r="E274" s="18"/>
      <c r="F274" s="18"/>
      <c r="G274" s="19"/>
      <c r="H274" s="18"/>
      <c r="I274" s="18"/>
      <c r="J274" s="19"/>
      <c r="K274" s="17"/>
      <c r="L274" s="18"/>
      <c r="M274" s="18"/>
      <c r="N274" s="116"/>
      <c r="O274" s="112"/>
      <c r="P274" s="113"/>
    </row>
    <row r="275" spans="2:16" s="36" customFormat="1" hidden="1" outlineLevel="1" x14ac:dyDescent="0.2">
      <c r="B275" s="62"/>
      <c r="C275" s="1" t="s">
        <v>42</v>
      </c>
      <c r="D275" s="159"/>
      <c r="E275" s="18"/>
      <c r="F275" s="18"/>
      <c r="G275" s="19"/>
      <c r="H275" s="18"/>
      <c r="I275" s="18"/>
      <c r="J275" s="19"/>
      <c r="K275" s="17"/>
      <c r="L275" s="18"/>
      <c r="M275" s="18"/>
      <c r="N275" s="116"/>
      <c r="O275" s="112"/>
      <c r="P275" s="113"/>
    </row>
    <row r="276" spans="2:16" s="36" customFormat="1" ht="25.5" hidden="1" outlineLevel="1" x14ac:dyDescent="0.2">
      <c r="B276" s="62"/>
      <c r="C276" s="1" t="s">
        <v>27</v>
      </c>
      <c r="D276" s="159"/>
      <c r="E276" s="18"/>
      <c r="F276" s="18"/>
      <c r="G276" s="19"/>
      <c r="H276" s="18"/>
      <c r="I276" s="18"/>
      <c r="J276" s="19"/>
      <c r="K276" s="17"/>
      <c r="L276" s="18"/>
      <c r="M276" s="18"/>
      <c r="N276" s="116"/>
      <c r="O276" s="112"/>
      <c r="P276" s="113"/>
    </row>
    <row r="277" spans="2:16" s="36" customFormat="1" hidden="1" outlineLevel="1" x14ac:dyDescent="0.2">
      <c r="B277" s="62"/>
      <c r="C277" s="1" t="s">
        <v>131</v>
      </c>
      <c r="D277" s="159"/>
      <c r="E277" s="18"/>
      <c r="F277" s="18"/>
      <c r="G277" s="19"/>
      <c r="H277" s="18"/>
      <c r="I277" s="18"/>
      <c r="J277" s="19"/>
      <c r="K277" s="17"/>
      <c r="L277" s="18"/>
      <c r="M277" s="18"/>
      <c r="N277" s="116"/>
      <c r="O277" s="112"/>
      <c r="P277" s="113"/>
    </row>
    <row r="278" spans="2:16" s="36" customFormat="1" hidden="1" outlineLevel="1" x14ac:dyDescent="0.2">
      <c r="B278" s="62"/>
      <c r="C278" s="1" t="s">
        <v>43</v>
      </c>
      <c r="D278" s="159"/>
      <c r="E278" s="18"/>
      <c r="F278" s="18"/>
      <c r="G278" s="19"/>
      <c r="H278" s="18"/>
      <c r="I278" s="18"/>
      <c r="J278" s="19"/>
      <c r="K278" s="17"/>
      <c r="L278" s="18"/>
      <c r="M278" s="18"/>
      <c r="N278" s="116"/>
      <c r="O278" s="112"/>
      <c r="P278" s="113"/>
    </row>
    <row r="279" spans="2:16" s="36" customFormat="1" hidden="1" outlineLevel="1" x14ac:dyDescent="0.2">
      <c r="B279" s="62"/>
      <c r="C279" s="1" t="s">
        <v>24</v>
      </c>
      <c r="D279" s="159"/>
      <c r="E279" s="18"/>
      <c r="F279" s="18"/>
      <c r="G279" s="19"/>
      <c r="H279" s="18"/>
      <c r="I279" s="18"/>
      <c r="J279" s="19"/>
      <c r="K279" s="17"/>
      <c r="L279" s="18"/>
      <c r="M279" s="18"/>
      <c r="N279" s="116"/>
      <c r="O279" s="112"/>
      <c r="P279" s="113"/>
    </row>
    <row r="280" spans="2:16" s="36" customFormat="1" hidden="1" outlineLevel="1" x14ac:dyDescent="0.2">
      <c r="B280" s="62"/>
      <c r="C280" s="1" t="s">
        <v>70</v>
      </c>
      <c r="D280" s="159"/>
      <c r="E280" s="18"/>
      <c r="F280" s="18"/>
      <c r="G280" s="19"/>
      <c r="H280" s="18"/>
      <c r="I280" s="18"/>
      <c r="J280" s="19"/>
      <c r="K280" s="17"/>
      <c r="L280" s="18"/>
      <c r="M280" s="18"/>
      <c r="N280" s="116"/>
      <c r="O280" s="112"/>
      <c r="P280" s="113"/>
    </row>
    <row r="281" spans="2:16" s="36" customFormat="1" hidden="1" outlineLevel="1" x14ac:dyDescent="0.2">
      <c r="B281" s="78"/>
      <c r="C281" s="1" t="s">
        <v>35</v>
      </c>
      <c r="D281" s="159"/>
      <c r="E281" s="18"/>
      <c r="F281" s="18"/>
      <c r="G281" s="19"/>
      <c r="H281" s="18"/>
      <c r="I281" s="18"/>
      <c r="J281" s="19"/>
      <c r="K281" s="17"/>
      <c r="L281" s="18"/>
      <c r="M281" s="18"/>
      <c r="N281" s="116"/>
      <c r="O281" s="112"/>
      <c r="P281" s="113"/>
    </row>
    <row r="282" spans="2:16" s="36" customFormat="1" hidden="1" outlineLevel="1" x14ac:dyDescent="0.2">
      <c r="B282" s="78"/>
      <c r="C282" s="1" t="s">
        <v>44</v>
      </c>
      <c r="D282" s="159"/>
      <c r="E282" s="18"/>
      <c r="F282" s="18"/>
      <c r="G282" s="19"/>
      <c r="H282" s="18"/>
      <c r="I282" s="18"/>
      <c r="J282" s="19"/>
      <c r="K282" s="17"/>
      <c r="L282" s="18"/>
      <c r="M282" s="18"/>
      <c r="N282" s="116"/>
      <c r="O282" s="112"/>
      <c r="P282" s="113"/>
    </row>
    <row r="283" spans="2:16" ht="38.25" hidden="1" outlineLevel="1" x14ac:dyDescent="0.2">
      <c r="B283" s="70" t="s">
        <v>9</v>
      </c>
      <c r="C283" s="71" t="s">
        <v>113</v>
      </c>
      <c r="D283" s="77" t="s">
        <v>167</v>
      </c>
      <c r="E283" s="136">
        <f t="shared" ref="E283:M283" si="124">E44*E$10</f>
        <v>38.713043478260872</v>
      </c>
      <c r="F283" s="130">
        <f t="shared" si="124"/>
        <v>5.5770750988142286</v>
      </c>
      <c r="G283" s="136">
        <f t="shared" si="124"/>
        <v>4.27193675889328</v>
      </c>
      <c r="H283" s="135">
        <f t="shared" si="124"/>
        <v>38.713043478260872</v>
      </c>
      <c r="I283" s="130">
        <f t="shared" si="124"/>
        <v>5.5770750988142286</v>
      </c>
      <c r="J283" s="137">
        <f t="shared" si="124"/>
        <v>4.27193675889328</v>
      </c>
      <c r="K283" s="135">
        <f t="shared" si="124"/>
        <v>19.356521739130436</v>
      </c>
      <c r="L283" s="130">
        <f t="shared" si="124"/>
        <v>2.7885375494071143</v>
      </c>
      <c r="M283" s="136">
        <f t="shared" si="124"/>
        <v>2.13596837944664</v>
      </c>
      <c r="N283" s="117">
        <f>SUM(E283:M283)</f>
        <v>121.40513833992095</v>
      </c>
      <c r="O283" s="112"/>
      <c r="P283" s="113"/>
    </row>
    <row r="284" spans="2:16" s="36" customFormat="1" hidden="1" outlineLevel="1" x14ac:dyDescent="0.2">
      <c r="B284" s="62"/>
      <c r="C284" s="63" t="s">
        <v>59</v>
      </c>
      <c r="D284" s="159"/>
      <c r="E284" s="18"/>
      <c r="F284" s="18"/>
      <c r="G284" s="19"/>
      <c r="H284" s="18"/>
      <c r="I284" s="18"/>
      <c r="J284" s="16"/>
      <c r="K284" s="17"/>
      <c r="L284" s="18"/>
      <c r="M284" s="18"/>
      <c r="N284" s="116"/>
      <c r="O284" s="112"/>
      <c r="P284" s="113"/>
    </row>
    <row r="285" spans="2:16" s="36" customFormat="1" ht="38.25" hidden="1" outlineLevel="1" x14ac:dyDescent="0.2">
      <c r="B285" s="64"/>
      <c r="C285" s="1" t="s">
        <v>112</v>
      </c>
      <c r="D285" s="159"/>
      <c r="E285" s="18"/>
      <c r="F285" s="18"/>
      <c r="G285" s="19"/>
      <c r="H285" s="18"/>
      <c r="I285" s="18"/>
      <c r="J285" s="19"/>
      <c r="K285" s="17"/>
      <c r="L285" s="18"/>
      <c r="M285" s="18"/>
      <c r="N285" s="116"/>
      <c r="O285" s="112"/>
      <c r="P285" s="113"/>
    </row>
    <row r="286" spans="2:16" s="36" customFormat="1" hidden="1" outlineLevel="1" x14ac:dyDescent="0.2">
      <c r="B286" s="64"/>
      <c r="C286" s="1" t="s">
        <v>153</v>
      </c>
      <c r="D286" s="159"/>
      <c r="E286" s="18"/>
      <c r="F286" s="18"/>
      <c r="G286" s="19"/>
      <c r="H286" s="18"/>
      <c r="I286" s="18"/>
      <c r="J286" s="19"/>
      <c r="K286" s="17"/>
      <c r="L286" s="18"/>
      <c r="M286" s="18"/>
      <c r="N286" s="116"/>
      <c r="O286" s="112"/>
      <c r="P286" s="113"/>
    </row>
    <row r="287" spans="2:16" s="36" customFormat="1" hidden="1" outlineLevel="1" x14ac:dyDescent="0.2">
      <c r="B287" s="64"/>
      <c r="C287" s="63" t="s">
        <v>22</v>
      </c>
      <c r="D287" s="159"/>
      <c r="E287" s="18"/>
      <c r="F287" s="18"/>
      <c r="G287" s="19"/>
      <c r="H287" s="18"/>
      <c r="I287" s="18"/>
      <c r="J287" s="19"/>
      <c r="K287" s="17"/>
      <c r="L287" s="18"/>
      <c r="M287" s="18"/>
      <c r="N287" s="116"/>
      <c r="O287" s="112"/>
      <c r="P287" s="113"/>
    </row>
    <row r="288" spans="2:16" s="36" customFormat="1" hidden="1" outlineLevel="1" x14ac:dyDescent="0.2">
      <c r="B288" s="62"/>
      <c r="C288" s="1" t="s">
        <v>109</v>
      </c>
      <c r="D288" s="159"/>
      <c r="E288" s="18"/>
      <c r="F288" s="18"/>
      <c r="G288" s="19"/>
      <c r="H288" s="18"/>
      <c r="I288" s="18"/>
      <c r="J288" s="19"/>
      <c r="K288" s="17"/>
      <c r="L288" s="18"/>
      <c r="M288" s="18"/>
      <c r="N288" s="116"/>
      <c r="O288" s="112"/>
      <c r="P288" s="113"/>
    </row>
    <row r="289" spans="2:16" s="36" customFormat="1" hidden="1" outlineLevel="1" x14ac:dyDescent="0.2">
      <c r="B289" s="62"/>
      <c r="C289" s="1" t="s">
        <v>110</v>
      </c>
      <c r="D289" s="159"/>
      <c r="E289" s="18"/>
      <c r="F289" s="18"/>
      <c r="G289" s="19"/>
      <c r="H289" s="18"/>
      <c r="I289" s="18"/>
      <c r="J289" s="19"/>
      <c r="K289" s="17"/>
      <c r="L289" s="18"/>
      <c r="M289" s="18"/>
      <c r="N289" s="116"/>
      <c r="O289" s="112"/>
      <c r="P289" s="113"/>
    </row>
    <row r="290" spans="2:16" s="36" customFormat="1" hidden="1" outlineLevel="1" x14ac:dyDescent="0.2">
      <c r="B290" s="62"/>
      <c r="C290" s="1" t="s">
        <v>108</v>
      </c>
      <c r="D290" s="159"/>
      <c r="E290" s="18"/>
      <c r="F290" s="18"/>
      <c r="G290" s="19"/>
      <c r="H290" s="18"/>
      <c r="I290" s="18"/>
      <c r="J290" s="19"/>
      <c r="K290" s="17"/>
      <c r="L290" s="18"/>
      <c r="M290" s="18"/>
      <c r="N290" s="116"/>
      <c r="O290" s="112"/>
      <c r="P290" s="113"/>
    </row>
    <row r="291" spans="2:16" s="36" customFormat="1" hidden="1" outlineLevel="1" x14ac:dyDescent="0.2">
      <c r="B291" s="62"/>
      <c r="C291" s="1" t="s">
        <v>41</v>
      </c>
      <c r="D291" s="159"/>
      <c r="E291" s="18"/>
      <c r="F291" s="18"/>
      <c r="G291" s="19"/>
      <c r="H291" s="18"/>
      <c r="I291" s="18"/>
      <c r="J291" s="19"/>
      <c r="K291" s="17"/>
      <c r="L291" s="18"/>
      <c r="M291" s="18"/>
      <c r="N291" s="116"/>
      <c r="O291" s="112"/>
      <c r="P291" s="113"/>
    </row>
    <row r="292" spans="2:16" s="36" customFormat="1" hidden="1" outlineLevel="1" x14ac:dyDescent="0.2">
      <c r="B292" s="62"/>
      <c r="C292" s="1" t="s">
        <v>42</v>
      </c>
      <c r="D292" s="159"/>
      <c r="E292" s="18"/>
      <c r="F292" s="18"/>
      <c r="G292" s="19"/>
      <c r="H292" s="18"/>
      <c r="I292" s="18"/>
      <c r="J292" s="19"/>
      <c r="K292" s="17"/>
      <c r="L292" s="18"/>
      <c r="M292" s="18"/>
      <c r="N292" s="116"/>
      <c r="O292" s="112"/>
      <c r="P292" s="113"/>
    </row>
    <row r="293" spans="2:16" s="36" customFormat="1" hidden="1" outlineLevel="1" x14ac:dyDescent="0.2">
      <c r="B293" s="62"/>
      <c r="C293" s="1" t="s">
        <v>111</v>
      </c>
      <c r="D293" s="159"/>
      <c r="E293" s="18"/>
      <c r="F293" s="18"/>
      <c r="G293" s="19"/>
      <c r="H293" s="18"/>
      <c r="I293" s="18"/>
      <c r="J293" s="19"/>
      <c r="K293" s="17"/>
      <c r="L293" s="18"/>
      <c r="M293" s="18"/>
      <c r="N293" s="116"/>
      <c r="O293" s="112"/>
      <c r="P293" s="113"/>
    </row>
    <row r="294" spans="2:16" s="36" customFormat="1" hidden="1" outlineLevel="1" x14ac:dyDescent="0.2">
      <c r="B294" s="62"/>
      <c r="C294" s="1" t="s">
        <v>131</v>
      </c>
      <c r="D294" s="159"/>
      <c r="E294" s="18"/>
      <c r="F294" s="18"/>
      <c r="G294" s="19"/>
      <c r="H294" s="18"/>
      <c r="I294" s="18"/>
      <c r="J294" s="19"/>
      <c r="K294" s="17"/>
      <c r="L294" s="18"/>
      <c r="M294" s="18"/>
      <c r="N294" s="116"/>
      <c r="O294" s="112"/>
      <c r="P294" s="113"/>
    </row>
    <row r="295" spans="2:16" s="36" customFormat="1" hidden="1" outlineLevel="1" x14ac:dyDescent="0.2">
      <c r="B295" s="62"/>
      <c r="C295" s="1" t="s">
        <v>24</v>
      </c>
      <c r="D295" s="159"/>
      <c r="E295" s="18"/>
      <c r="F295" s="18"/>
      <c r="G295" s="19"/>
      <c r="H295" s="18"/>
      <c r="I295" s="18"/>
      <c r="J295" s="19"/>
      <c r="K295" s="17"/>
      <c r="L295" s="18"/>
      <c r="M295" s="18"/>
      <c r="N295" s="116"/>
      <c r="O295" s="112"/>
      <c r="P295" s="113"/>
    </row>
    <row r="296" spans="2:16" s="36" customFormat="1" hidden="1" outlineLevel="1" x14ac:dyDescent="0.2">
      <c r="B296" s="62"/>
      <c r="C296" s="1" t="s">
        <v>70</v>
      </c>
      <c r="D296" s="159"/>
      <c r="E296" s="18"/>
      <c r="F296" s="18"/>
      <c r="G296" s="19"/>
      <c r="H296" s="18"/>
      <c r="I296" s="18"/>
      <c r="J296" s="19"/>
      <c r="K296" s="17"/>
      <c r="L296" s="18"/>
      <c r="M296" s="18"/>
      <c r="N296" s="116"/>
      <c r="O296" s="112"/>
      <c r="P296" s="113"/>
    </row>
    <row r="297" spans="2:16" s="36" customFormat="1" hidden="1" outlineLevel="1" x14ac:dyDescent="0.2">
      <c r="B297" s="78"/>
      <c r="C297" s="1" t="s">
        <v>35</v>
      </c>
      <c r="D297" s="159"/>
      <c r="E297" s="18"/>
      <c r="F297" s="18"/>
      <c r="G297" s="19"/>
      <c r="H297" s="18"/>
      <c r="I297" s="18"/>
      <c r="J297" s="19"/>
      <c r="K297" s="17"/>
      <c r="L297" s="18"/>
      <c r="M297" s="18"/>
      <c r="N297" s="116"/>
      <c r="O297" s="112"/>
      <c r="P297" s="113"/>
    </row>
    <row r="298" spans="2:16" s="36" customFormat="1" hidden="1" outlineLevel="1" x14ac:dyDescent="0.2">
      <c r="B298" s="78"/>
      <c r="C298" s="1" t="s">
        <v>44</v>
      </c>
      <c r="D298" s="159"/>
      <c r="E298" s="18"/>
      <c r="F298" s="18"/>
      <c r="G298" s="19"/>
      <c r="H298" s="18"/>
      <c r="I298" s="18"/>
      <c r="J298" s="19"/>
      <c r="K298" s="17"/>
      <c r="L298" s="18"/>
      <c r="M298" s="18"/>
      <c r="N298" s="116"/>
      <c r="O298" s="112"/>
      <c r="P298" s="113"/>
    </row>
    <row r="299" spans="2:16" ht="15.75" hidden="1" customHeight="1" outlineLevel="1" x14ac:dyDescent="0.2">
      <c r="B299" s="70" t="s">
        <v>2</v>
      </c>
      <c r="C299" s="71" t="s">
        <v>83</v>
      </c>
      <c r="D299" s="77" t="s">
        <v>167</v>
      </c>
      <c r="E299" s="136">
        <f t="shared" ref="E299:M299" si="125">E60*E$10</f>
        <v>28.154940711462451</v>
      </c>
      <c r="F299" s="130">
        <f t="shared" si="125"/>
        <v>4.428853754940711</v>
      </c>
      <c r="G299" s="136">
        <f t="shared" si="125"/>
        <v>5.3399209486166006</v>
      </c>
      <c r="H299" s="135">
        <f t="shared" si="125"/>
        <v>28.154940711462451</v>
      </c>
      <c r="I299" s="130">
        <f t="shared" si="125"/>
        <v>4.428853754940711</v>
      </c>
      <c r="J299" s="137">
        <f t="shared" si="125"/>
        <v>5.3399209486166006</v>
      </c>
      <c r="K299" s="135">
        <f t="shared" si="125"/>
        <v>14.077470355731226</v>
      </c>
      <c r="L299" s="130">
        <f t="shared" si="125"/>
        <v>2.2144268774703555</v>
      </c>
      <c r="M299" s="136">
        <f t="shared" si="125"/>
        <v>2.6699604743083003</v>
      </c>
      <c r="N299" s="117">
        <f>SUM(E299:M299)</f>
        <v>94.809288537549392</v>
      </c>
      <c r="O299" s="112"/>
      <c r="P299" s="113"/>
    </row>
    <row r="300" spans="2:16" s="36" customFormat="1" hidden="1" outlineLevel="1" x14ac:dyDescent="0.2">
      <c r="B300" s="62"/>
      <c r="C300" s="63" t="s">
        <v>59</v>
      </c>
      <c r="D300" s="159"/>
      <c r="E300" s="18"/>
      <c r="F300" s="18"/>
      <c r="G300" s="19"/>
      <c r="H300" s="18"/>
      <c r="I300" s="18"/>
      <c r="J300" s="19"/>
      <c r="K300" s="17"/>
      <c r="L300" s="18"/>
      <c r="M300" s="18"/>
      <c r="N300" s="116"/>
      <c r="O300" s="112"/>
      <c r="P300" s="113"/>
    </row>
    <row r="301" spans="2:16" s="36" customFormat="1" hidden="1" outlineLevel="1" x14ac:dyDescent="0.2">
      <c r="B301" s="64"/>
      <c r="C301" s="1" t="s">
        <v>18</v>
      </c>
      <c r="D301" s="159"/>
      <c r="E301" s="18"/>
      <c r="F301" s="18"/>
      <c r="G301" s="19"/>
      <c r="H301" s="18"/>
      <c r="I301" s="18"/>
      <c r="J301" s="19"/>
      <c r="K301" s="17"/>
      <c r="L301" s="18"/>
      <c r="M301" s="18"/>
      <c r="N301" s="116"/>
      <c r="O301" s="112"/>
      <c r="P301" s="113"/>
    </row>
    <row r="302" spans="2:16" s="36" customFormat="1" hidden="1" outlineLevel="1" x14ac:dyDescent="0.2">
      <c r="B302" s="64"/>
      <c r="C302" s="1" t="s">
        <v>153</v>
      </c>
      <c r="D302" s="159"/>
      <c r="E302" s="18"/>
      <c r="F302" s="18"/>
      <c r="G302" s="19"/>
      <c r="H302" s="18"/>
      <c r="I302" s="18"/>
      <c r="J302" s="19"/>
      <c r="K302" s="17"/>
      <c r="L302" s="18"/>
      <c r="M302" s="18"/>
      <c r="N302" s="116"/>
      <c r="O302" s="112"/>
      <c r="P302" s="113"/>
    </row>
    <row r="303" spans="2:16" s="36" customFormat="1" hidden="1" outlineLevel="1" x14ac:dyDescent="0.2">
      <c r="B303" s="64"/>
      <c r="C303" s="63" t="s">
        <v>22</v>
      </c>
      <c r="D303" s="159"/>
      <c r="E303" s="18"/>
      <c r="F303" s="18"/>
      <c r="G303" s="19"/>
      <c r="H303" s="18"/>
      <c r="I303" s="18"/>
      <c r="J303" s="19"/>
      <c r="K303" s="17"/>
      <c r="L303" s="18"/>
      <c r="M303" s="18"/>
      <c r="N303" s="116"/>
      <c r="O303" s="112"/>
      <c r="P303" s="113"/>
    </row>
    <row r="304" spans="2:16" s="36" customFormat="1" ht="38.25" hidden="1" outlineLevel="1" x14ac:dyDescent="0.2">
      <c r="B304" s="62"/>
      <c r="C304" s="1" t="s">
        <v>69</v>
      </c>
      <c r="D304" s="159"/>
      <c r="E304" s="18"/>
      <c r="F304" s="18"/>
      <c r="G304" s="19"/>
      <c r="H304" s="18"/>
      <c r="I304" s="18"/>
      <c r="J304" s="19"/>
      <c r="K304" s="17"/>
      <c r="L304" s="18"/>
      <c r="M304" s="18"/>
      <c r="N304" s="116"/>
      <c r="O304" s="112"/>
      <c r="P304" s="113"/>
    </row>
    <row r="305" spans="2:16" s="36" customFormat="1" hidden="1" outlineLevel="1" x14ac:dyDescent="0.2">
      <c r="B305" s="62"/>
      <c r="C305" s="1" t="s">
        <v>23</v>
      </c>
      <c r="D305" s="159"/>
      <c r="E305" s="18"/>
      <c r="F305" s="18"/>
      <c r="G305" s="19"/>
      <c r="H305" s="18"/>
      <c r="I305" s="18"/>
      <c r="J305" s="19"/>
      <c r="K305" s="17"/>
      <c r="L305" s="18"/>
      <c r="M305" s="18"/>
      <c r="N305" s="116"/>
      <c r="O305" s="112"/>
      <c r="P305" s="113"/>
    </row>
    <row r="306" spans="2:16" s="36" customFormat="1" hidden="1" outlineLevel="1" x14ac:dyDescent="0.2">
      <c r="B306" s="62"/>
      <c r="C306" s="1" t="s">
        <v>41</v>
      </c>
      <c r="D306" s="159"/>
      <c r="E306" s="18"/>
      <c r="F306" s="18"/>
      <c r="G306" s="19"/>
      <c r="H306" s="18"/>
      <c r="I306" s="18"/>
      <c r="J306" s="19"/>
      <c r="K306" s="17"/>
      <c r="L306" s="18"/>
      <c r="M306" s="18"/>
      <c r="N306" s="116"/>
      <c r="O306" s="112"/>
      <c r="P306" s="113"/>
    </row>
    <row r="307" spans="2:16" s="36" customFormat="1" hidden="1" outlineLevel="1" x14ac:dyDescent="0.2">
      <c r="B307" s="62"/>
      <c r="C307" s="1" t="s">
        <v>42</v>
      </c>
      <c r="D307" s="159"/>
      <c r="E307" s="18"/>
      <c r="F307" s="18"/>
      <c r="G307" s="19"/>
      <c r="H307" s="18"/>
      <c r="I307" s="18"/>
      <c r="J307" s="19"/>
      <c r="K307" s="17"/>
      <c r="L307" s="18"/>
      <c r="M307" s="18"/>
      <c r="N307" s="116"/>
      <c r="O307" s="112"/>
      <c r="P307" s="113"/>
    </row>
    <row r="308" spans="2:16" s="36" customFormat="1" hidden="1" outlineLevel="1" x14ac:dyDescent="0.2">
      <c r="B308" s="62"/>
      <c r="C308" s="1" t="s">
        <v>43</v>
      </c>
      <c r="D308" s="159"/>
      <c r="E308" s="18"/>
      <c r="F308" s="18"/>
      <c r="G308" s="19"/>
      <c r="H308" s="18"/>
      <c r="I308" s="18"/>
      <c r="J308" s="19"/>
      <c r="K308" s="17"/>
      <c r="L308" s="18"/>
      <c r="M308" s="18"/>
      <c r="N308" s="116"/>
      <c r="O308" s="112"/>
      <c r="P308" s="113"/>
    </row>
    <row r="309" spans="2:16" s="36" customFormat="1" hidden="1" outlineLevel="1" x14ac:dyDescent="0.2">
      <c r="B309" s="62"/>
      <c r="C309" s="1" t="s">
        <v>24</v>
      </c>
      <c r="D309" s="159"/>
      <c r="E309" s="18"/>
      <c r="F309" s="18"/>
      <c r="G309" s="19"/>
      <c r="H309" s="18"/>
      <c r="I309" s="18"/>
      <c r="J309" s="19"/>
      <c r="K309" s="17"/>
      <c r="L309" s="18"/>
      <c r="M309" s="18"/>
      <c r="N309" s="116"/>
      <c r="O309" s="112"/>
      <c r="P309" s="113"/>
    </row>
    <row r="310" spans="2:16" s="36" customFormat="1" hidden="1" outlineLevel="1" x14ac:dyDescent="0.2">
      <c r="B310" s="78"/>
      <c r="C310" s="1" t="s">
        <v>35</v>
      </c>
      <c r="D310" s="159"/>
      <c r="E310" s="18"/>
      <c r="F310" s="18"/>
      <c r="G310" s="19"/>
      <c r="H310" s="18"/>
      <c r="I310" s="18"/>
      <c r="J310" s="19"/>
      <c r="K310" s="17"/>
      <c r="L310" s="18"/>
      <c r="M310" s="18"/>
      <c r="N310" s="116"/>
      <c r="O310" s="112"/>
      <c r="P310" s="113"/>
    </row>
    <row r="311" spans="2:16" s="36" customFormat="1" hidden="1" outlineLevel="1" x14ac:dyDescent="0.2">
      <c r="B311" s="78"/>
      <c r="C311" s="1" t="s">
        <v>132</v>
      </c>
      <c r="D311" s="159"/>
      <c r="E311" s="18"/>
      <c r="F311" s="18"/>
      <c r="G311" s="19"/>
      <c r="H311" s="18"/>
      <c r="I311" s="18"/>
      <c r="J311" s="19"/>
      <c r="K311" s="17"/>
      <c r="L311" s="18"/>
      <c r="M311" s="18"/>
      <c r="N311" s="116"/>
      <c r="O311" s="112"/>
      <c r="P311" s="113"/>
    </row>
    <row r="312" spans="2:16" s="36" customFormat="1" hidden="1" outlineLevel="1" x14ac:dyDescent="0.2">
      <c r="B312" s="78"/>
      <c r="C312" s="1" t="s">
        <v>133</v>
      </c>
      <c r="D312" s="159"/>
      <c r="E312" s="18"/>
      <c r="F312" s="18"/>
      <c r="G312" s="19"/>
      <c r="H312" s="18"/>
      <c r="I312" s="18"/>
      <c r="J312" s="19"/>
      <c r="K312" s="17"/>
      <c r="L312" s="18"/>
      <c r="M312" s="18"/>
      <c r="N312" s="116"/>
      <c r="O312" s="112"/>
      <c r="P312" s="113"/>
    </row>
    <row r="313" spans="2:16" s="36" customFormat="1" hidden="1" outlineLevel="1" x14ac:dyDescent="0.2">
      <c r="B313" s="78"/>
      <c r="C313" s="1" t="s">
        <v>44</v>
      </c>
      <c r="D313" s="159"/>
      <c r="E313" s="18"/>
      <c r="F313" s="18"/>
      <c r="G313" s="19"/>
      <c r="H313" s="18"/>
      <c r="I313" s="18"/>
      <c r="J313" s="19"/>
      <c r="K313" s="17"/>
      <c r="L313" s="18"/>
      <c r="M313" s="18"/>
      <c r="N313" s="116"/>
      <c r="O313" s="112"/>
      <c r="P313" s="113"/>
    </row>
    <row r="314" spans="2:16" hidden="1" outlineLevel="1" x14ac:dyDescent="0.2">
      <c r="B314" s="70" t="s">
        <v>3</v>
      </c>
      <c r="C314" s="71" t="s">
        <v>58</v>
      </c>
      <c r="D314" s="77" t="s">
        <v>167</v>
      </c>
      <c r="E314" s="136">
        <f t="shared" ref="E314:M314" si="126">E75*E$10</f>
        <v>5.2790513833992092</v>
      </c>
      <c r="F314" s="130">
        <f t="shared" si="126"/>
        <v>0.65612648221343872</v>
      </c>
      <c r="G314" s="136">
        <f t="shared" si="126"/>
        <v>0.38142292490118573</v>
      </c>
      <c r="H314" s="135">
        <f t="shared" si="126"/>
        <v>5.2790513833992092</v>
      </c>
      <c r="I314" s="130">
        <f t="shared" si="126"/>
        <v>0.65612648221343872</v>
      </c>
      <c r="J314" s="137">
        <f t="shared" si="126"/>
        <v>0.38142292490118573</v>
      </c>
      <c r="K314" s="135">
        <f t="shared" si="126"/>
        <v>2.6395256916996046</v>
      </c>
      <c r="L314" s="130">
        <f t="shared" si="126"/>
        <v>0.32806324110671936</v>
      </c>
      <c r="M314" s="136">
        <f t="shared" si="126"/>
        <v>0.19071146245059287</v>
      </c>
      <c r="N314" s="117">
        <f>SUM(E314:M314)</f>
        <v>15.791501976284584</v>
      </c>
      <c r="O314" s="112"/>
      <c r="P314" s="113"/>
    </row>
    <row r="315" spans="2:16" hidden="1" outlineLevel="1" x14ac:dyDescent="0.2">
      <c r="B315" s="79" t="s">
        <v>4</v>
      </c>
      <c r="C315" s="71" t="s">
        <v>79</v>
      </c>
      <c r="D315" s="160"/>
      <c r="E315" s="9"/>
      <c r="F315" s="7"/>
      <c r="G315" s="8"/>
      <c r="H315" s="9"/>
      <c r="I315" s="7"/>
      <c r="J315" s="8"/>
      <c r="K315" s="6"/>
      <c r="L315" s="7"/>
      <c r="M315" s="7"/>
      <c r="N315" s="116"/>
      <c r="O315" s="112"/>
      <c r="P315" s="113"/>
    </row>
    <row r="316" spans="2:16" hidden="1" outlineLevel="1" x14ac:dyDescent="0.2">
      <c r="B316" s="64"/>
      <c r="C316" s="63" t="s">
        <v>59</v>
      </c>
      <c r="D316" s="160"/>
      <c r="E316" s="9"/>
      <c r="F316" s="7"/>
      <c r="G316" s="8"/>
      <c r="H316" s="9"/>
      <c r="I316" s="7"/>
      <c r="J316" s="8"/>
      <c r="K316" s="6"/>
      <c r="L316" s="7"/>
      <c r="M316" s="7"/>
      <c r="N316" s="116"/>
      <c r="O316" s="112"/>
      <c r="P316" s="113"/>
    </row>
    <row r="317" spans="2:16" hidden="1" outlineLevel="1" x14ac:dyDescent="0.2">
      <c r="B317" s="64"/>
      <c r="C317" s="1" t="s">
        <v>32</v>
      </c>
      <c r="D317" s="160"/>
      <c r="E317" s="9"/>
      <c r="F317" s="7"/>
      <c r="G317" s="8"/>
      <c r="H317" s="9"/>
      <c r="I317" s="7"/>
      <c r="J317" s="8"/>
      <c r="K317" s="6"/>
      <c r="L317" s="7"/>
      <c r="M317" s="7"/>
      <c r="N317" s="116"/>
      <c r="O317" s="112"/>
      <c r="P317" s="113"/>
    </row>
    <row r="318" spans="2:16" hidden="1" outlineLevel="1" x14ac:dyDescent="0.2">
      <c r="B318" s="64"/>
      <c r="C318" s="63" t="s">
        <v>22</v>
      </c>
      <c r="D318" s="160"/>
      <c r="E318" s="9"/>
      <c r="F318" s="7"/>
      <c r="G318" s="8"/>
      <c r="H318" s="9"/>
      <c r="I318" s="7"/>
      <c r="J318" s="8"/>
      <c r="K318" s="6"/>
      <c r="L318" s="7"/>
      <c r="M318" s="7"/>
      <c r="N318" s="116"/>
      <c r="O318" s="112"/>
      <c r="P318" s="113"/>
    </row>
    <row r="319" spans="2:16" ht="25.5" hidden="1" outlineLevel="1" x14ac:dyDescent="0.2">
      <c r="B319" s="64"/>
      <c r="C319" s="41" t="s">
        <v>80</v>
      </c>
      <c r="D319" s="160"/>
      <c r="E319" s="9"/>
      <c r="F319" s="7"/>
      <c r="G319" s="8"/>
      <c r="H319" s="9"/>
      <c r="I319" s="7"/>
      <c r="J319" s="8"/>
      <c r="K319" s="6"/>
      <c r="L319" s="7"/>
      <c r="M319" s="7"/>
      <c r="N319" s="116"/>
      <c r="O319" s="112"/>
      <c r="P319" s="113"/>
    </row>
    <row r="320" spans="2:16" hidden="1" outlineLevel="1" x14ac:dyDescent="0.2">
      <c r="B320" s="64"/>
      <c r="C320" s="1" t="s">
        <v>26</v>
      </c>
      <c r="D320" s="160"/>
      <c r="E320" s="9"/>
      <c r="F320" s="7"/>
      <c r="G320" s="8"/>
      <c r="H320" s="9"/>
      <c r="I320" s="7"/>
      <c r="J320" s="8"/>
      <c r="K320" s="6"/>
      <c r="L320" s="7"/>
      <c r="M320" s="7"/>
      <c r="N320" s="116"/>
      <c r="O320" s="112"/>
      <c r="P320" s="113"/>
    </row>
    <row r="321" spans="2:16" hidden="1" outlineLevel="1" x14ac:dyDescent="0.2">
      <c r="B321" s="64"/>
      <c r="C321" s="1" t="s">
        <v>33</v>
      </c>
      <c r="D321" s="160"/>
      <c r="E321" s="9"/>
      <c r="F321" s="7"/>
      <c r="G321" s="8"/>
      <c r="H321" s="9"/>
      <c r="I321" s="7"/>
      <c r="J321" s="8"/>
      <c r="K321" s="6"/>
      <c r="L321" s="7"/>
      <c r="M321" s="7"/>
      <c r="N321" s="116"/>
      <c r="O321" s="112"/>
      <c r="P321" s="113"/>
    </row>
    <row r="322" spans="2:16" hidden="1" outlineLevel="1" x14ac:dyDescent="0.2">
      <c r="B322" s="64"/>
      <c r="C322" s="65" t="s">
        <v>45</v>
      </c>
      <c r="D322" s="160"/>
      <c r="E322" s="9"/>
      <c r="F322" s="7"/>
      <c r="G322" s="8"/>
      <c r="H322" s="9"/>
      <c r="I322" s="7"/>
      <c r="J322" s="8"/>
      <c r="K322" s="6"/>
      <c r="L322" s="7"/>
      <c r="M322" s="7"/>
      <c r="N322" s="116"/>
      <c r="O322" s="112"/>
      <c r="P322" s="113"/>
    </row>
    <row r="323" spans="2:16" hidden="1" outlineLevel="1" x14ac:dyDescent="0.2">
      <c r="B323" s="80" t="s">
        <v>98</v>
      </c>
      <c r="C323" s="81" t="s">
        <v>100</v>
      </c>
      <c r="D323" s="77" t="s">
        <v>167</v>
      </c>
      <c r="E323" s="136">
        <f t="shared" ref="E323:M323" si="127">E84*E$10</f>
        <v>26.395256916996047</v>
      </c>
      <c r="F323" s="130">
        <f t="shared" si="127"/>
        <v>5.2490118577075098</v>
      </c>
      <c r="G323" s="136">
        <f t="shared" si="127"/>
        <v>4.5770750988142286</v>
      </c>
      <c r="H323" s="135">
        <f t="shared" si="127"/>
        <v>26.395256916996047</v>
      </c>
      <c r="I323" s="130">
        <f t="shared" si="127"/>
        <v>5.2490118577075098</v>
      </c>
      <c r="J323" s="137">
        <f t="shared" si="127"/>
        <v>4.5770750988142286</v>
      </c>
      <c r="K323" s="135">
        <f t="shared" si="127"/>
        <v>13.197628458498023</v>
      </c>
      <c r="L323" s="130">
        <f t="shared" si="127"/>
        <v>2.6245059288537549</v>
      </c>
      <c r="M323" s="136">
        <f t="shared" si="127"/>
        <v>2.2885375494071143</v>
      </c>
      <c r="N323" s="117">
        <f>SUM(E323:M323)</f>
        <v>90.553359683794454</v>
      </c>
      <c r="O323" s="112"/>
      <c r="P323" s="113"/>
    </row>
    <row r="324" spans="2:16" hidden="1" outlineLevel="1" x14ac:dyDescent="0.2">
      <c r="B324" s="80" t="s">
        <v>99</v>
      </c>
      <c r="C324" s="81" t="s">
        <v>101</v>
      </c>
      <c r="D324" s="77" t="s">
        <v>167</v>
      </c>
      <c r="E324" s="136">
        <f t="shared" ref="E324:M324" si="128">E85*E$10</f>
        <v>17.596837944664031</v>
      </c>
      <c r="F324" s="130">
        <f t="shared" si="128"/>
        <v>3.2806324110671934</v>
      </c>
      <c r="G324" s="136">
        <f t="shared" si="128"/>
        <v>3.0513833992094859</v>
      </c>
      <c r="H324" s="135">
        <f t="shared" si="128"/>
        <v>17.596837944664031</v>
      </c>
      <c r="I324" s="130">
        <f t="shared" si="128"/>
        <v>3.2806324110671934</v>
      </c>
      <c r="J324" s="137">
        <f t="shared" si="128"/>
        <v>3.0513833992094859</v>
      </c>
      <c r="K324" s="135">
        <f t="shared" si="128"/>
        <v>8.7984189723320156</v>
      </c>
      <c r="L324" s="130">
        <f t="shared" si="128"/>
        <v>1.6403162055335967</v>
      </c>
      <c r="M324" s="136">
        <f t="shared" si="128"/>
        <v>1.5256916996047429</v>
      </c>
      <c r="N324" s="117">
        <f>SUM(E324:M324)</f>
        <v>59.822134387351774</v>
      </c>
      <c r="O324" s="112"/>
      <c r="P324" s="113"/>
    </row>
    <row r="325" spans="2:16" ht="38.25" hidden="1" outlineLevel="1" x14ac:dyDescent="0.2">
      <c r="B325" s="80" t="s">
        <v>114</v>
      </c>
      <c r="C325" s="81" t="s">
        <v>145</v>
      </c>
      <c r="D325" s="77" t="s">
        <v>167</v>
      </c>
      <c r="E325" s="136">
        <f t="shared" ref="E325:M325" si="129">E86*E$10</f>
        <v>24.635573122529646</v>
      </c>
      <c r="F325" s="130">
        <f t="shared" si="129"/>
        <v>3.7727272727272725</v>
      </c>
      <c r="G325" s="136">
        <f t="shared" si="129"/>
        <v>2.3190513833992092</v>
      </c>
      <c r="H325" s="135">
        <f t="shared" si="129"/>
        <v>24.635573122529646</v>
      </c>
      <c r="I325" s="130">
        <f t="shared" si="129"/>
        <v>3.7727272727272725</v>
      </c>
      <c r="J325" s="137">
        <f t="shared" si="129"/>
        <v>2.3190513833992092</v>
      </c>
      <c r="K325" s="135">
        <f t="shared" si="129"/>
        <v>12.317786561264823</v>
      </c>
      <c r="L325" s="130">
        <f t="shared" si="129"/>
        <v>1.8863636363636362</v>
      </c>
      <c r="M325" s="136">
        <f t="shared" si="129"/>
        <v>1.1595256916996046</v>
      </c>
      <c r="N325" s="117">
        <f>SUM(E325:M325)</f>
        <v>76.818379446640321</v>
      </c>
      <c r="O325" s="112"/>
      <c r="P325" s="113"/>
    </row>
    <row r="326" spans="2:16" s="36" customFormat="1" hidden="1" outlineLevel="1" x14ac:dyDescent="0.2">
      <c r="B326" s="79" t="s">
        <v>5</v>
      </c>
      <c r="C326" s="71" t="s">
        <v>208</v>
      </c>
      <c r="D326" s="161"/>
      <c r="E326" s="5"/>
      <c r="F326" s="3"/>
      <c r="G326" s="4"/>
      <c r="H326" s="2"/>
      <c r="I326" s="3"/>
      <c r="J326" s="4"/>
      <c r="K326" s="2"/>
      <c r="L326" s="3"/>
      <c r="M326" s="3"/>
      <c r="N326" s="116"/>
      <c r="O326" s="112"/>
      <c r="P326" s="113"/>
    </row>
    <row r="327" spans="2:16" hidden="1" outlineLevel="1" x14ac:dyDescent="0.2">
      <c r="B327" s="64"/>
      <c r="C327" s="63" t="s">
        <v>222</v>
      </c>
      <c r="D327" s="160"/>
      <c r="E327" s="9"/>
      <c r="F327" s="7"/>
      <c r="G327" s="8"/>
      <c r="H327" s="9"/>
      <c r="I327" s="7"/>
      <c r="J327" s="8"/>
      <c r="K327" s="6"/>
      <c r="L327" s="7"/>
      <c r="M327" s="7"/>
      <c r="N327" s="116"/>
      <c r="O327" s="112"/>
      <c r="P327" s="113"/>
    </row>
    <row r="328" spans="2:16" hidden="1" outlineLevel="1" x14ac:dyDescent="0.2">
      <c r="B328" s="64"/>
      <c r="C328" s="1" t="s">
        <v>135</v>
      </c>
      <c r="D328" s="160"/>
      <c r="E328" s="9"/>
      <c r="F328" s="7"/>
      <c r="G328" s="8"/>
      <c r="H328" s="9"/>
      <c r="I328" s="7"/>
      <c r="J328" s="8"/>
      <c r="K328" s="6"/>
      <c r="L328" s="7"/>
      <c r="M328" s="7"/>
      <c r="N328" s="116"/>
      <c r="O328" s="112"/>
      <c r="P328" s="113"/>
    </row>
    <row r="329" spans="2:16" ht="25.5" hidden="1" outlineLevel="1" x14ac:dyDescent="0.2">
      <c r="B329" s="64"/>
      <c r="C329" s="1" t="s">
        <v>219</v>
      </c>
      <c r="D329" s="160"/>
      <c r="E329" s="9"/>
      <c r="F329" s="7"/>
      <c r="G329" s="8"/>
      <c r="H329" s="9"/>
      <c r="I329" s="7"/>
      <c r="J329" s="8"/>
      <c r="K329" s="6"/>
      <c r="L329" s="7"/>
      <c r="M329" s="7"/>
      <c r="N329" s="116"/>
      <c r="O329" s="112"/>
      <c r="P329" s="113"/>
    </row>
    <row r="330" spans="2:16" hidden="1" outlineLevel="1" x14ac:dyDescent="0.2">
      <c r="B330" s="64"/>
      <c r="C330" s="63" t="s">
        <v>220</v>
      </c>
      <c r="D330" s="160"/>
      <c r="E330" s="9"/>
      <c r="F330" s="7"/>
      <c r="G330" s="8"/>
      <c r="H330" s="9"/>
      <c r="I330" s="7"/>
      <c r="J330" s="8"/>
      <c r="K330" s="6"/>
      <c r="L330" s="7"/>
      <c r="M330" s="7"/>
      <c r="N330" s="116"/>
      <c r="O330" s="112"/>
      <c r="P330" s="113"/>
    </row>
    <row r="331" spans="2:16" hidden="1" outlineLevel="1" x14ac:dyDescent="0.2">
      <c r="B331" s="62"/>
      <c r="C331" s="1" t="s">
        <v>221</v>
      </c>
      <c r="D331" s="160"/>
      <c r="E331" s="9"/>
      <c r="F331" s="7"/>
      <c r="G331" s="8"/>
      <c r="H331" s="9"/>
      <c r="I331" s="7"/>
      <c r="J331" s="8"/>
      <c r="K331" s="6"/>
      <c r="L331" s="7"/>
      <c r="M331" s="7"/>
      <c r="N331" s="116"/>
      <c r="O331" s="112"/>
      <c r="P331" s="113"/>
    </row>
    <row r="332" spans="2:16" hidden="1" outlineLevel="1" x14ac:dyDescent="0.2">
      <c r="B332" s="62"/>
      <c r="C332" s="1" t="s">
        <v>60</v>
      </c>
      <c r="D332" s="160"/>
      <c r="E332" s="9"/>
      <c r="F332" s="7"/>
      <c r="G332" s="8"/>
      <c r="H332" s="9"/>
      <c r="I332" s="7"/>
      <c r="J332" s="8"/>
      <c r="K332" s="6"/>
      <c r="L332" s="7"/>
      <c r="M332" s="7"/>
      <c r="N332" s="116"/>
      <c r="O332" s="112"/>
      <c r="P332" s="113"/>
    </row>
    <row r="333" spans="2:16" hidden="1" outlineLevel="1" x14ac:dyDescent="0.2">
      <c r="B333" s="62"/>
      <c r="C333" s="1" t="s">
        <v>41</v>
      </c>
      <c r="D333" s="160"/>
      <c r="E333" s="9"/>
      <c r="F333" s="7"/>
      <c r="G333" s="8"/>
      <c r="H333" s="9"/>
      <c r="I333" s="7"/>
      <c r="J333" s="8"/>
      <c r="K333" s="6"/>
      <c r="L333" s="7"/>
      <c r="M333" s="7"/>
      <c r="N333" s="116"/>
      <c r="O333" s="112"/>
      <c r="P333" s="113"/>
    </row>
    <row r="334" spans="2:16" hidden="1" outlineLevel="1" x14ac:dyDescent="0.2">
      <c r="B334" s="62"/>
      <c r="C334" s="1" t="s">
        <v>42</v>
      </c>
      <c r="D334" s="160"/>
      <c r="E334" s="9"/>
      <c r="F334" s="7"/>
      <c r="G334" s="8"/>
      <c r="H334" s="9"/>
      <c r="I334" s="7"/>
      <c r="J334" s="8"/>
      <c r="K334" s="6"/>
      <c r="L334" s="7"/>
      <c r="M334" s="7"/>
      <c r="N334" s="116"/>
      <c r="O334" s="112"/>
      <c r="P334" s="113"/>
    </row>
    <row r="335" spans="2:16" hidden="1" outlineLevel="1" x14ac:dyDescent="0.2">
      <c r="B335" s="62"/>
      <c r="C335" s="1" t="s">
        <v>134</v>
      </c>
      <c r="D335" s="160"/>
      <c r="E335" s="9"/>
      <c r="F335" s="7"/>
      <c r="G335" s="8"/>
      <c r="H335" s="9"/>
      <c r="I335" s="7"/>
      <c r="J335" s="8"/>
      <c r="K335" s="6"/>
      <c r="L335" s="7"/>
      <c r="M335" s="7"/>
      <c r="N335" s="116"/>
      <c r="O335" s="112"/>
      <c r="P335" s="113"/>
    </row>
    <row r="336" spans="2:16" ht="25.5" hidden="1" outlineLevel="1" x14ac:dyDescent="0.2">
      <c r="B336" s="64"/>
      <c r="C336" s="1" t="s">
        <v>46</v>
      </c>
      <c r="D336" s="160"/>
      <c r="E336" s="9"/>
      <c r="F336" s="7"/>
      <c r="G336" s="8"/>
      <c r="H336" s="9"/>
      <c r="I336" s="7"/>
      <c r="J336" s="8"/>
      <c r="K336" s="6"/>
      <c r="L336" s="7"/>
      <c r="M336" s="7"/>
      <c r="N336" s="116"/>
      <c r="O336" s="112"/>
      <c r="P336" s="113"/>
    </row>
    <row r="337" spans="2:16" s="36" customFormat="1" hidden="1" outlineLevel="1" x14ac:dyDescent="0.2">
      <c r="B337" s="155" t="s">
        <v>115</v>
      </c>
      <c r="C337" s="156" t="s">
        <v>152</v>
      </c>
      <c r="D337" s="154"/>
      <c r="E337" s="5"/>
      <c r="F337" s="3"/>
      <c r="G337" s="4"/>
      <c r="H337" s="2"/>
      <c r="I337" s="3"/>
      <c r="J337" s="4"/>
      <c r="K337" s="2"/>
      <c r="L337" s="3"/>
      <c r="M337" s="3"/>
      <c r="N337" s="116"/>
      <c r="O337" s="112"/>
      <c r="P337" s="113"/>
    </row>
    <row r="338" spans="2:16" hidden="1" outlineLevel="1" x14ac:dyDescent="0.2">
      <c r="B338" s="80" t="s">
        <v>203</v>
      </c>
      <c r="C338" s="81" t="s">
        <v>282</v>
      </c>
      <c r="D338" s="77" t="s">
        <v>37</v>
      </c>
      <c r="E338" s="136">
        <f t="shared" ref="E338:M338" si="130">E99*E$10</f>
        <v>70.387351778656125</v>
      </c>
      <c r="F338" s="56">
        <f t="shared" si="130"/>
        <v>6.5612648221343868</v>
      </c>
      <c r="G338" s="24">
        <f t="shared" si="130"/>
        <v>3.0513833992094859</v>
      </c>
      <c r="H338" s="23">
        <f t="shared" si="130"/>
        <v>70.387351778656125</v>
      </c>
      <c r="I338" s="23">
        <f t="shared" si="130"/>
        <v>6.5612648221343868</v>
      </c>
      <c r="J338" s="24">
        <f t="shared" si="130"/>
        <v>3.0513833992094859</v>
      </c>
      <c r="K338" s="23">
        <f t="shared" si="130"/>
        <v>35.193675889328063</v>
      </c>
      <c r="L338" s="56">
        <f t="shared" si="130"/>
        <v>3.2806324110671934</v>
      </c>
      <c r="M338" s="114">
        <f t="shared" si="130"/>
        <v>1.5256916996047429</v>
      </c>
      <c r="N338" s="117">
        <f t="shared" ref="N338:N344" si="131">SUM(E338:M338)</f>
        <v>200</v>
      </c>
      <c r="O338" s="112"/>
      <c r="P338" s="113"/>
    </row>
    <row r="339" spans="2:16" ht="25.5" hidden="1" customHeight="1" outlineLevel="1" x14ac:dyDescent="0.2">
      <c r="B339" s="80" t="s">
        <v>204</v>
      </c>
      <c r="C339" s="81" t="s">
        <v>283</v>
      </c>
      <c r="D339" s="77" t="s">
        <v>167</v>
      </c>
      <c r="E339" s="136">
        <f t="shared" ref="E339:M339" si="132">E100*E$10</f>
        <v>5.2790513833992092</v>
      </c>
      <c r="F339" s="56">
        <f t="shared" si="132"/>
        <v>0.49209486166007904</v>
      </c>
      <c r="G339" s="24">
        <f t="shared" si="132"/>
        <v>0.22885375494071145</v>
      </c>
      <c r="H339" s="23">
        <f t="shared" si="132"/>
        <v>5.2790513833992092</v>
      </c>
      <c r="I339" s="23">
        <f t="shared" si="132"/>
        <v>0.49209486166007904</v>
      </c>
      <c r="J339" s="24">
        <f t="shared" si="132"/>
        <v>0.22885375494071145</v>
      </c>
      <c r="K339" s="23">
        <f t="shared" si="132"/>
        <v>2.6395256916996046</v>
      </c>
      <c r="L339" s="56">
        <f t="shared" si="132"/>
        <v>0.24604743083003952</v>
      </c>
      <c r="M339" s="114">
        <f t="shared" si="132"/>
        <v>0.11442687747035572</v>
      </c>
      <c r="N339" s="117">
        <f t="shared" si="131"/>
        <v>15</v>
      </c>
      <c r="O339" s="112"/>
      <c r="P339" s="113"/>
    </row>
    <row r="340" spans="2:16" ht="25.5" hidden="1" customHeight="1" outlineLevel="1" x14ac:dyDescent="0.2">
      <c r="B340" s="80" t="s">
        <v>210</v>
      </c>
      <c r="C340" s="81" t="s">
        <v>151</v>
      </c>
      <c r="D340" s="77" t="s">
        <v>38</v>
      </c>
      <c r="E340" s="136">
        <f t="shared" ref="E340:M340" si="133">E101*E$10</f>
        <v>14.077470355731226</v>
      </c>
      <c r="F340" s="56">
        <f t="shared" si="133"/>
        <v>1.3122529644268774</v>
      </c>
      <c r="G340" s="24">
        <f t="shared" si="133"/>
        <v>0.61027667984189715</v>
      </c>
      <c r="H340" s="23">
        <f t="shared" si="133"/>
        <v>14.077470355731226</v>
      </c>
      <c r="I340" s="23">
        <f t="shared" si="133"/>
        <v>1.3122529644268774</v>
      </c>
      <c r="J340" s="24">
        <f t="shared" si="133"/>
        <v>0.61027667984189715</v>
      </c>
      <c r="K340" s="23">
        <f t="shared" si="133"/>
        <v>7.0387351778656129</v>
      </c>
      <c r="L340" s="56">
        <f t="shared" si="133"/>
        <v>0.65612648221343872</v>
      </c>
      <c r="M340" s="114">
        <f t="shared" si="133"/>
        <v>0.30513833992094858</v>
      </c>
      <c r="N340" s="117">
        <f t="shared" si="131"/>
        <v>40</v>
      </c>
      <c r="O340" s="112"/>
      <c r="P340" s="113"/>
    </row>
    <row r="341" spans="2:16" ht="25.5" hidden="1" customHeight="1" outlineLevel="1" x14ac:dyDescent="0.2">
      <c r="B341" s="80" t="s">
        <v>211</v>
      </c>
      <c r="C341" s="81" t="s">
        <v>217</v>
      </c>
      <c r="D341" s="77" t="s">
        <v>37</v>
      </c>
      <c r="E341" s="136">
        <f t="shared" ref="E341:M341" si="134">E102*E$10</f>
        <v>42.232411067193674</v>
      </c>
      <c r="F341" s="56">
        <f t="shared" si="134"/>
        <v>3.9367588932806323</v>
      </c>
      <c r="G341" s="24">
        <f t="shared" si="134"/>
        <v>1.8308300395256916</v>
      </c>
      <c r="H341" s="23">
        <f t="shared" si="134"/>
        <v>42.232411067193674</v>
      </c>
      <c r="I341" s="23">
        <f t="shared" si="134"/>
        <v>3.9367588932806323</v>
      </c>
      <c r="J341" s="24">
        <f t="shared" si="134"/>
        <v>1.8308300395256916</v>
      </c>
      <c r="K341" s="23">
        <f t="shared" si="134"/>
        <v>21.116205533596837</v>
      </c>
      <c r="L341" s="56">
        <f t="shared" si="134"/>
        <v>1.9683794466403162</v>
      </c>
      <c r="M341" s="114">
        <f t="shared" si="134"/>
        <v>0.91541501976284578</v>
      </c>
      <c r="N341" s="117">
        <f t="shared" si="131"/>
        <v>120</v>
      </c>
      <c r="O341" s="112"/>
      <c r="P341" s="113"/>
    </row>
    <row r="342" spans="2:16" ht="25.5" hidden="1" customHeight="1" outlineLevel="1" x14ac:dyDescent="0.2">
      <c r="B342" s="80" t="s">
        <v>212</v>
      </c>
      <c r="C342" s="81" t="s">
        <v>209</v>
      </c>
      <c r="D342" s="77" t="s">
        <v>37</v>
      </c>
      <c r="E342" s="136">
        <f t="shared" ref="E342:M342" si="135">E103*E$10</f>
        <v>105.58102766798419</v>
      </c>
      <c r="F342" s="56">
        <f t="shared" si="135"/>
        <v>9.8418972332015802</v>
      </c>
      <c r="G342" s="24">
        <f t="shared" si="135"/>
        <v>4.5770750988142286</v>
      </c>
      <c r="H342" s="23">
        <f t="shared" si="135"/>
        <v>105.58102766798419</v>
      </c>
      <c r="I342" s="23">
        <f t="shared" si="135"/>
        <v>9.8418972332015802</v>
      </c>
      <c r="J342" s="24">
        <f t="shared" si="135"/>
        <v>4.5770750988142286</v>
      </c>
      <c r="K342" s="23">
        <f t="shared" si="135"/>
        <v>52.790513833992094</v>
      </c>
      <c r="L342" s="56">
        <f t="shared" si="135"/>
        <v>4.9209486166007901</v>
      </c>
      <c r="M342" s="114">
        <f t="shared" si="135"/>
        <v>2.2885375494071143</v>
      </c>
      <c r="N342" s="117">
        <f t="shared" si="131"/>
        <v>300.00000000000006</v>
      </c>
      <c r="O342" s="112"/>
      <c r="P342" s="113"/>
    </row>
    <row r="343" spans="2:16" ht="25.5" hidden="1" customHeight="1" outlineLevel="1" x14ac:dyDescent="0.2">
      <c r="B343" s="80" t="s">
        <v>280</v>
      </c>
      <c r="C343" s="81" t="s">
        <v>281</v>
      </c>
      <c r="D343" s="77" t="s">
        <v>37</v>
      </c>
      <c r="E343" s="136">
        <f t="shared" ref="E343:M343" si="136">E104*E$10</f>
        <v>35.193675889328063</v>
      </c>
      <c r="F343" s="56">
        <f t="shared" si="136"/>
        <v>3.2806324110671934</v>
      </c>
      <c r="G343" s="24">
        <f t="shared" si="136"/>
        <v>1.5256916996047429</v>
      </c>
      <c r="H343" s="23">
        <f t="shared" si="136"/>
        <v>35.193675889328063</v>
      </c>
      <c r="I343" s="23">
        <f t="shared" si="136"/>
        <v>3.2806324110671934</v>
      </c>
      <c r="J343" s="24">
        <f t="shared" si="136"/>
        <v>1.5256916996047429</v>
      </c>
      <c r="K343" s="23">
        <f t="shared" si="136"/>
        <v>17.596837944664031</v>
      </c>
      <c r="L343" s="56">
        <f t="shared" si="136"/>
        <v>1.6403162055335967</v>
      </c>
      <c r="M343" s="114">
        <f t="shared" si="136"/>
        <v>0.76284584980237147</v>
      </c>
      <c r="N343" s="117">
        <f t="shared" ref="N343" si="137">SUM(E343:M343)</f>
        <v>100</v>
      </c>
      <c r="O343" s="112"/>
      <c r="P343" s="113"/>
    </row>
    <row r="344" spans="2:16" ht="25.5" hidden="1" customHeight="1" outlineLevel="1" x14ac:dyDescent="0.2">
      <c r="B344" s="80" t="s">
        <v>116</v>
      </c>
      <c r="C344" s="81" t="s">
        <v>218</v>
      </c>
      <c r="D344" s="77" t="s">
        <v>167</v>
      </c>
      <c r="E344" s="136">
        <f t="shared" ref="E344:M344" si="138">E105*E$10</f>
        <v>12.317786561264823</v>
      </c>
      <c r="F344" s="56">
        <f t="shared" si="138"/>
        <v>1.1482213438735178</v>
      </c>
      <c r="G344" s="24">
        <f t="shared" si="138"/>
        <v>0.53399209486165999</v>
      </c>
      <c r="H344" s="23">
        <f t="shared" si="138"/>
        <v>12.317786561264823</v>
      </c>
      <c r="I344" s="23">
        <f t="shared" si="138"/>
        <v>1.1482213438735178</v>
      </c>
      <c r="J344" s="24">
        <f t="shared" si="138"/>
        <v>0.53399209486165999</v>
      </c>
      <c r="K344" s="23">
        <f t="shared" si="138"/>
        <v>6.1588932806324115</v>
      </c>
      <c r="L344" s="56">
        <f t="shared" si="138"/>
        <v>0.57411067193675891</v>
      </c>
      <c r="M344" s="114">
        <f t="shared" si="138"/>
        <v>0.26699604743083</v>
      </c>
      <c r="N344" s="117">
        <f t="shared" si="131"/>
        <v>35</v>
      </c>
      <c r="O344" s="112"/>
      <c r="P344" s="113"/>
    </row>
    <row r="345" spans="2:16" s="36" customFormat="1" hidden="1" outlineLevel="1" x14ac:dyDescent="0.2">
      <c r="B345" s="155" t="s">
        <v>147</v>
      </c>
      <c r="C345" s="156" t="s">
        <v>216</v>
      </c>
      <c r="D345" s="154"/>
      <c r="E345" s="5"/>
      <c r="F345" s="3"/>
      <c r="G345" s="4"/>
      <c r="H345" s="2"/>
      <c r="I345" s="3"/>
      <c r="J345" s="4"/>
      <c r="K345" s="2"/>
      <c r="L345" s="3"/>
      <c r="M345" s="3"/>
      <c r="N345" s="116"/>
      <c r="O345" s="112"/>
      <c r="P345" s="113"/>
    </row>
    <row r="346" spans="2:16" ht="25.5" hidden="1" customHeight="1" outlineLevel="1" x14ac:dyDescent="0.2">
      <c r="B346" s="80" t="s">
        <v>214</v>
      </c>
      <c r="C346" s="81" t="s">
        <v>206</v>
      </c>
      <c r="D346" s="77" t="s">
        <v>38</v>
      </c>
      <c r="E346" s="136">
        <f t="shared" ref="E346:M346" si="139">E107*E$10</f>
        <v>70.387351778656125</v>
      </c>
      <c r="F346" s="56">
        <f t="shared" si="139"/>
        <v>6.5612648221343868</v>
      </c>
      <c r="G346" s="24">
        <f t="shared" si="139"/>
        <v>3.0513833992094859</v>
      </c>
      <c r="H346" s="23">
        <f t="shared" si="139"/>
        <v>70.387351778656125</v>
      </c>
      <c r="I346" s="23">
        <f t="shared" si="139"/>
        <v>6.5612648221343868</v>
      </c>
      <c r="J346" s="24">
        <f t="shared" si="139"/>
        <v>3.0513833992094859</v>
      </c>
      <c r="K346" s="23">
        <f t="shared" si="139"/>
        <v>35.193675889328063</v>
      </c>
      <c r="L346" s="56">
        <f t="shared" si="139"/>
        <v>3.2806324110671934</v>
      </c>
      <c r="M346" s="114">
        <f t="shared" si="139"/>
        <v>1.5256916996047429</v>
      </c>
      <c r="N346" s="117">
        <f>SUM(E346:M346)</f>
        <v>200</v>
      </c>
      <c r="O346" s="112"/>
      <c r="P346" s="113"/>
    </row>
    <row r="347" spans="2:16" ht="25.5" hidden="1" customHeight="1" outlineLevel="1" x14ac:dyDescent="0.2">
      <c r="B347" s="80" t="s">
        <v>215</v>
      </c>
      <c r="C347" s="81" t="s">
        <v>207</v>
      </c>
      <c r="D347" s="77" t="s">
        <v>167</v>
      </c>
      <c r="E347" s="136">
        <f t="shared" ref="E347:M347" si="140">E108*E$10</f>
        <v>7.0387351778656129</v>
      </c>
      <c r="F347" s="56">
        <f t="shared" si="140"/>
        <v>0.65612648221343872</v>
      </c>
      <c r="G347" s="24">
        <f t="shared" si="140"/>
        <v>0.30513833992094858</v>
      </c>
      <c r="H347" s="23">
        <f t="shared" si="140"/>
        <v>7.0387351778656129</v>
      </c>
      <c r="I347" s="23">
        <f t="shared" si="140"/>
        <v>0.65612648221343872</v>
      </c>
      <c r="J347" s="24">
        <f t="shared" si="140"/>
        <v>0.30513833992094858</v>
      </c>
      <c r="K347" s="23">
        <f t="shared" si="140"/>
        <v>3.5193675889328064</v>
      </c>
      <c r="L347" s="56">
        <f t="shared" si="140"/>
        <v>0.32806324110671936</v>
      </c>
      <c r="M347" s="114">
        <f t="shared" si="140"/>
        <v>0.15256916996047429</v>
      </c>
      <c r="N347" s="117">
        <f>SUM(E347:M347)</f>
        <v>20</v>
      </c>
      <c r="O347" s="112"/>
      <c r="P347" s="113"/>
    </row>
    <row r="348" spans="2:16" ht="25.5" hidden="1" customHeight="1" outlineLevel="1" x14ac:dyDescent="0.2">
      <c r="B348" s="80" t="s">
        <v>150</v>
      </c>
      <c r="C348" s="81" t="s">
        <v>205</v>
      </c>
      <c r="D348" s="77" t="s">
        <v>37</v>
      </c>
      <c r="E348" s="136">
        <f t="shared" ref="E348:M348" si="141">E109*E$10</f>
        <v>49.271146245059292</v>
      </c>
      <c r="F348" s="56">
        <f t="shared" si="141"/>
        <v>4.5928853754940713</v>
      </c>
      <c r="G348" s="24">
        <f t="shared" si="141"/>
        <v>2.13596837944664</v>
      </c>
      <c r="H348" s="23">
        <f t="shared" si="141"/>
        <v>49.271146245059292</v>
      </c>
      <c r="I348" s="23">
        <f t="shared" si="141"/>
        <v>4.5928853754940713</v>
      </c>
      <c r="J348" s="24">
        <f t="shared" si="141"/>
        <v>2.13596837944664</v>
      </c>
      <c r="K348" s="23">
        <f t="shared" si="141"/>
        <v>24.635573122529646</v>
      </c>
      <c r="L348" s="56">
        <f t="shared" si="141"/>
        <v>2.2964426877470356</v>
      </c>
      <c r="M348" s="114">
        <f t="shared" si="141"/>
        <v>1.06798418972332</v>
      </c>
      <c r="N348" s="117">
        <f>SUM(E348:M348)</f>
        <v>140</v>
      </c>
      <c r="O348" s="112"/>
      <c r="P348" s="113"/>
    </row>
    <row r="349" spans="2:16" ht="25.5" hidden="1" customHeight="1" outlineLevel="1" x14ac:dyDescent="0.2">
      <c r="B349" s="80" t="s">
        <v>213</v>
      </c>
      <c r="C349" s="81" t="s">
        <v>146</v>
      </c>
      <c r="D349" s="77" t="s">
        <v>37</v>
      </c>
      <c r="E349" s="136">
        <f t="shared" ref="E349:M349" si="142">E110*E$10</f>
        <v>87.984189723320156</v>
      </c>
      <c r="F349" s="56">
        <f t="shared" si="142"/>
        <v>8.2015810276679844</v>
      </c>
      <c r="G349" s="24">
        <f t="shared" si="142"/>
        <v>3.8142292490118574</v>
      </c>
      <c r="H349" s="23">
        <f t="shared" si="142"/>
        <v>87.984189723320156</v>
      </c>
      <c r="I349" s="23">
        <f t="shared" si="142"/>
        <v>8.2015810276679844</v>
      </c>
      <c r="J349" s="24">
        <f t="shared" si="142"/>
        <v>3.8142292490118574</v>
      </c>
      <c r="K349" s="23">
        <f t="shared" si="142"/>
        <v>43.992094861660078</v>
      </c>
      <c r="L349" s="56">
        <f t="shared" si="142"/>
        <v>4.1007905138339922</v>
      </c>
      <c r="M349" s="114">
        <f t="shared" si="142"/>
        <v>1.9071146245059287</v>
      </c>
      <c r="N349" s="117">
        <f>SUM(E349:M349)</f>
        <v>250</v>
      </c>
      <c r="O349" s="112"/>
      <c r="P349" s="113"/>
    </row>
    <row r="350" spans="2:16" hidden="1" outlineLevel="1" x14ac:dyDescent="0.2">
      <c r="B350" s="79" t="s">
        <v>6</v>
      </c>
      <c r="C350" s="71" t="s">
        <v>47</v>
      </c>
      <c r="D350" s="162" t="s">
        <v>38</v>
      </c>
      <c r="E350" s="136">
        <f t="shared" ref="E350:M350" si="143">E111*E$10</f>
        <v>35.193675889328063</v>
      </c>
      <c r="F350" s="130">
        <f t="shared" si="143"/>
        <v>3.2806324110671934</v>
      </c>
      <c r="G350" s="136">
        <f t="shared" si="143"/>
        <v>1.5256916996047429</v>
      </c>
      <c r="H350" s="135">
        <f t="shared" si="143"/>
        <v>35.193675889328063</v>
      </c>
      <c r="I350" s="130">
        <f t="shared" si="143"/>
        <v>3.2806324110671934</v>
      </c>
      <c r="J350" s="137">
        <f t="shared" si="143"/>
        <v>1.5256916996047429</v>
      </c>
      <c r="K350" s="135">
        <f t="shared" si="143"/>
        <v>17.596837944664031</v>
      </c>
      <c r="L350" s="130">
        <f t="shared" si="143"/>
        <v>1.6403162055335967</v>
      </c>
      <c r="M350" s="136">
        <f t="shared" si="143"/>
        <v>0.76284584980237147</v>
      </c>
      <c r="N350" s="117">
        <f>SUM(E350:M350)</f>
        <v>100</v>
      </c>
      <c r="O350" s="112"/>
      <c r="P350" s="113"/>
    </row>
    <row r="351" spans="2:16" hidden="1" outlineLevel="1" x14ac:dyDescent="0.2">
      <c r="B351" s="64"/>
      <c r="C351" s="63" t="s">
        <v>22</v>
      </c>
      <c r="D351" s="163"/>
      <c r="E351" s="9"/>
      <c r="F351" s="7"/>
      <c r="G351" s="8"/>
      <c r="H351" s="9"/>
      <c r="I351" s="7"/>
      <c r="J351" s="8"/>
      <c r="K351" s="6"/>
      <c r="L351" s="7"/>
      <c r="M351" s="7"/>
      <c r="N351" s="116"/>
      <c r="O351" s="112"/>
      <c r="P351" s="113"/>
    </row>
    <row r="352" spans="2:16" hidden="1" outlineLevel="1" x14ac:dyDescent="0.2">
      <c r="B352" s="64"/>
      <c r="C352" s="41" t="s">
        <v>56</v>
      </c>
      <c r="D352" s="163"/>
      <c r="E352" s="9"/>
      <c r="F352" s="7"/>
      <c r="G352" s="8"/>
      <c r="H352" s="9"/>
      <c r="I352" s="7"/>
      <c r="J352" s="8"/>
      <c r="K352" s="6"/>
      <c r="L352" s="7"/>
      <c r="M352" s="7"/>
      <c r="N352" s="116"/>
      <c r="O352" s="112"/>
      <c r="P352" s="113"/>
    </row>
    <row r="353" spans="2:16" hidden="1" outlineLevel="1" x14ac:dyDescent="0.2">
      <c r="B353" s="64"/>
      <c r="C353" s="1" t="s">
        <v>48</v>
      </c>
      <c r="D353" s="163"/>
      <c r="E353" s="9"/>
      <c r="F353" s="7"/>
      <c r="G353" s="8"/>
      <c r="H353" s="9"/>
      <c r="I353" s="7"/>
      <c r="J353" s="8"/>
      <c r="K353" s="6"/>
      <c r="L353" s="7"/>
      <c r="M353" s="7"/>
      <c r="N353" s="116"/>
      <c r="O353" s="112"/>
      <c r="P353" s="113"/>
    </row>
    <row r="354" spans="2:16" ht="25.5" hidden="1" outlineLevel="1" x14ac:dyDescent="0.2">
      <c r="B354" s="64"/>
      <c r="C354" s="1" t="s">
        <v>72</v>
      </c>
      <c r="D354" s="163"/>
      <c r="E354" s="9"/>
      <c r="F354" s="7"/>
      <c r="G354" s="8"/>
      <c r="H354" s="9"/>
      <c r="I354" s="7"/>
      <c r="J354" s="8"/>
      <c r="K354" s="6"/>
      <c r="L354" s="7"/>
      <c r="M354" s="7"/>
      <c r="N354" s="116"/>
      <c r="O354" s="112"/>
      <c r="P354" s="113"/>
    </row>
    <row r="355" spans="2:16" hidden="1" outlineLevel="1" x14ac:dyDescent="0.2">
      <c r="B355" s="64"/>
      <c r="C355" s="65" t="s">
        <v>61</v>
      </c>
      <c r="D355" s="163"/>
      <c r="E355" s="9"/>
      <c r="F355" s="7"/>
      <c r="G355" s="8"/>
      <c r="H355" s="9"/>
      <c r="I355" s="7"/>
      <c r="J355" s="8"/>
      <c r="K355" s="6"/>
      <c r="L355" s="7"/>
      <c r="M355" s="7"/>
      <c r="N355" s="116"/>
      <c r="O355" s="112"/>
      <c r="P355" s="113"/>
    </row>
    <row r="356" spans="2:16" s="36" customFormat="1" hidden="1" outlineLevel="1" x14ac:dyDescent="0.2">
      <c r="B356" s="70" t="s">
        <v>7</v>
      </c>
      <c r="C356" s="71" t="s">
        <v>49</v>
      </c>
      <c r="D356" s="161"/>
      <c r="E356" s="5"/>
      <c r="F356" s="3"/>
      <c r="G356" s="4"/>
      <c r="H356" s="2"/>
      <c r="I356" s="3"/>
      <c r="J356" s="4"/>
      <c r="K356" s="2"/>
      <c r="L356" s="3"/>
      <c r="M356" s="3"/>
      <c r="N356" s="116"/>
      <c r="O356" s="112"/>
      <c r="P356" s="113"/>
    </row>
    <row r="357" spans="2:16" hidden="1" outlineLevel="1" x14ac:dyDescent="0.2">
      <c r="B357" s="64"/>
      <c r="C357" s="63" t="s">
        <v>22</v>
      </c>
      <c r="D357" s="163"/>
      <c r="E357" s="9"/>
      <c r="F357" s="7"/>
      <c r="G357" s="8"/>
      <c r="H357" s="9"/>
      <c r="I357" s="7"/>
      <c r="J357" s="8"/>
      <c r="K357" s="6"/>
      <c r="L357" s="7"/>
      <c r="M357" s="7"/>
      <c r="N357" s="116"/>
      <c r="O357" s="112"/>
      <c r="P357" s="113"/>
    </row>
    <row r="358" spans="2:16" hidden="1" outlineLevel="1" x14ac:dyDescent="0.2">
      <c r="B358" s="64"/>
      <c r="C358" s="41" t="s">
        <v>49</v>
      </c>
      <c r="D358" s="163"/>
      <c r="E358" s="9"/>
      <c r="F358" s="7"/>
      <c r="G358" s="8"/>
      <c r="H358" s="9"/>
      <c r="I358" s="7"/>
      <c r="J358" s="8"/>
      <c r="K358" s="6"/>
      <c r="L358" s="7"/>
      <c r="M358" s="7"/>
      <c r="N358" s="116"/>
      <c r="O358" s="112"/>
      <c r="P358" s="113"/>
    </row>
    <row r="359" spans="2:16" hidden="1" outlineLevel="1" x14ac:dyDescent="0.2">
      <c r="B359" s="64"/>
      <c r="C359" s="41" t="s">
        <v>91</v>
      </c>
      <c r="D359" s="163"/>
      <c r="E359" s="9"/>
      <c r="F359" s="7"/>
      <c r="G359" s="8"/>
      <c r="H359" s="9"/>
      <c r="I359" s="7"/>
      <c r="J359" s="8"/>
      <c r="K359" s="6"/>
      <c r="L359" s="7"/>
      <c r="M359" s="7"/>
      <c r="N359" s="116"/>
      <c r="O359" s="112"/>
      <c r="P359" s="113"/>
    </row>
    <row r="360" spans="2:16" hidden="1" outlineLevel="1" x14ac:dyDescent="0.2">
      <c r="B360" s="64"/>
      <c r="C360" s="65" t="s">
        <v>92</v>
      </c>
      <c r="D360" s="163"/>
      <c r="E360" s="9"/>
      <c r="F360" s="7"/>
      <c r="G360" s="8"/>
      <c r="H360" s="9"/>
      <c r="I360" s="7"/>
      <c r="J360" s="8"/>
      <c r="K360" s="6"/>
      <c r="L360" s="7"/>
      <c r="M360" s="7"/>
      <c r="N360" s="116"/>
      <c r="O360" s="112"/>
      <c r="P360" s="113"/>
    </row>
    <row r="361" spans="2:16" s="36" customFormat="1" ht="14.25" hidden="1" outlineLevel="1" x14ac:dyDescent="0.2">
      <c r="B361" s="155" t="s">
        <v>77</v>
      </c>
      <c r="C361" s="156" t="s">
        <v>278</v>
      </c>
      <c r="D361" s="154"/>
      <c r="E361" s="5"/>
      <c r="F361" s="3"/>
      <c r="G361" s="4"/>
      <c r="H361" s="2"/>
      <c r="I361" s="3"/>
      <c r="J361" s="4"/>
      <c r="K361" s="2"/>
      <c r="L361" s="3"/>
      <c r="M361" s="3"/>
      <c r="N361" s="116"/>
      <c r="O361" s="112"/>
      <c r="P361" s="113"/>
    </row>
    <row r="362" spans="2:16" ht="14.25" hidden="1" outlineLevel="1" x14ac:dyDescent="0.2">
      <c r="B362" s="82" t="s">
        <v>256</v>
      </c>
      <c r="C362" s="74" t="s">
        <v>50</v>
      </c>
      <c r="D362" s="72" t="s">
        <v>224</v>
      </c>
      <c r="E362" s="136">
        <f t="shared" ref="E362:M362" si="144">E123*E$10</f>
        <v>33.785928853754939</v>
      </c>
      <c r="F362" s="130">
        <f t="shared" si="144"/>
        <v>3.1494071146245055</v>
      </c>
      <c r="G362" s="136">
        <f t="shared" si="144"/>
        <v>1.4646640316205533</v>
      </c>
      <c r="H362" s="135">
        <f t="shared" si="144"/>
        <v>33.785928853754939</v>
      </c>
      <c r="I362" s="130">
        <f t="shared" si="144"/>
        <v>3.1494071146245055</v>
      </c>
      <c r="J362" s="137">
        <f t="shared" si="144"/>
        <v>1.4646640316205533</v>
      </c>
      <c r="K362" s="135">
        <f t="shared" si="144"/>
        <v>16.892964426877469</v>
      </c>
      <c r="L362" s="130">
        <f t="shared" si="144"/>
        <v>1.5747035573122528</v>
      </c>
      <c r="M362" s="136">
        <f t="shared" si="144"/>
        <v>0.73233201581027663</v>
      </c>
      <c r="N362" s="117">
        <f t="shared" ref="N362:N372" si="145">SUM(E362:M362)</f>
        <v>96</v>
      </c>
      <c r="O362" s="112"/>
      <c r="P362" s="113"/>
    </row>
    <row r="363" spans="2:16" ht="14.25" hidden="1" outlineLevel="1" x14ac:dyDescent="0.2">
      <c r="B363" s="82" t="s">
        <v>257</v>
      </c>
      <c r="C363" s="74" t="s">
        <v>107</v>
      </c>
      <c r="D363" s="72" t="s">
        <v>224</v>
      </c>
      <c r="E363" s="136">
        <f t="shared" ref="E363:M363" si="146">E124*E$10</f>
        <v>63.348616600790514</v>
      </c>
      <c r="F363" s="130">
        <f t="shared" si="146"/>
        <v>5.9051383399209483</v>
      </c>
      <c r="G363" s="136">
        <f t="shared" si="146"/>
        <v>2.7462450592885372</v>
      </c>
      <c r="H363" s="135">
        <f t="shared" si="146"/>
        <v>63.348616600790514</v>
      </c>
      <c r="I363" s="130">
        <f t="shared" si="146"/>
        <v>5.9051383399209483</v>
      </c>
      <c r="J363" s="137">
        <f t="shared" si="146"/>
        <v>2.7462450592885372</v>
      </c>
      <c r="K363" s="135">
        <f t="shared" si="146"/>
        <v>31.674308300395257</v>
      </c>
      <c r="L363" s="130">
        <f t="shared" si="146"/>
        <v>2.9525691699604741</v>
      </c>
      <c r="M363" s="136">
        <f t="shared" si="146"/>
        <v>1.3731225296442686</v>
      </c>
      <c r="N363" s="117">
        <f t="shared" si="145"/>
        <v>179.99999999999997</v>
      </c>
      <c r="O363" s="112"/>
      <c r="P363" s="113"/>
    </row>
    <row r="364" spans="2:16" ht="14.25" hidden="1" outlineLevel="1" x14ac:dyDescent="0.2">
      <c r="B364" s="82" t="s">
        <v>258</v>
      </c>
      <c r="C364" s="66" t="s">
        <v>51</v>
      </c>
      <c r="D364" s="72" t="s">
        <v>224</v>
      </c>
      <c r="E364" s="136">
        <f t="shared" ref="E364:M364" si="147">E125*E$10</f>
        <v>11.26197628458498</v>
      </c>
      <c r="F364" s="130">
        <f t="shared" si="147"/>
        <v>1.0498023715415019</v>
      </c>
      <c r="G364" s="136">
        <f t="shared" si="147"/>
        <v>0.48822134387351773</v>
      </c>
      <c r="H364" s="135">
        <f t="shared" si="147"/>
        <v>11.26197628458498</v>
      </c>
      <c r="I364" s="130">
        <f t="shared" si="147"/>
        <v>1.0498023715415019</v>
      </c>
      <c r="J364" s="137">
        <f t="shared" si="147"/>
        <v>0.48822134387351773</v>
      </c>
      <c r="K364" s="135">
        <f t="shared" si="147"/>
        <v>5.6309881422924901</v>
      </c>
      <c r="L364" s="130">
        <f t="shared" si="147"/>
        <v>0.52490118577075096</v>
      </c>
      <c r="M364" s="136">
        <f t="shared" si="147"/>
        <v>0.24411067193675887</v>
      </c>
      <c r="N364" s="117">
        <f t="shared" si="145"/>
        <v>32</v>
      </c>
      <c r="O364" s="112"/>
      <c r="P364" s="113"/>
    </row>
    <row r="365" spans="2:16" ht="14.25" hidden="1" outlineLevel="1" x14ac:dyDescent="0.2">
      <c r="B365" s="82" t="s">
        <v>259</v>
      </c>
      <c r="C365" s="66" t="s">
        <v>52</v>
      </c>
      <c r="D365" s="72" t="s">
        <v>224</v>
      </c>
      <c r="E365" s="136">
        <f t="shared" ref="E365:M365" si="148">E126*E$10</f>
        <v>16.189090909090908</v>
      </c>
      <c r="F365" s="130">
        <f t="shared" si="148"/>
        <v>1.509090909090909</v>
      </c>
      <c r="G365" s="136">
        <f t="shared" si="148"/>
        <v>0.70181818181818179</v>
      </c>
      <c r="H365" s="135">
        <f t="shared" si="148"/>
        <v>16.189090909090908</v>
      </c>
      <c r="I365" s="130">
        <f t="shared" si="148"/>
        <v>1.509090909090909</v>
      </c>
      <c r="J365" s="137">
        <f t="shared" si="148"/>
        <v>0.70181818181818179</v>
      </c>
      <c r="K365" s="135">
        <f t="shared" si="148"/>
        <v>8.0945454545454538</v>
      </c>
      <c r="L365" s="130">
        <f t="shared" si="148"/>
        <v>0.75454545454545452</v>
      </c>
      <c r="M365" s="136">
        <f t="shared" si="148"/>
        <v>0.35090909090909089</v>
      </c>
      <c r="N365" s="117">
        <f t="shared" si="145"/>
        <v>46</v>
      </c>
      <c r="O365" s="112"/>
      <c r="P365" s="113"/>
    </row>
    <row r="366" spans="2:16" ht="14.25" hidden="1" outlineLevel="1" x14ac:dyDescent="0.2">
      <c r="B366" s="82" t="s">
        <v>260</v>
      </c>
      <c r="C366" s="66" t="s">
        <v>53</v>
      </c>
      <c r="D366" s="72" t="s">
        <v>224</v>
      </c>
      <c r="E366" s="136">
        <f t="shared" ref="E366:M366" si="149">E127*E$10</f>
        <v>21.116205533596837</v>
      </c>
      <c r="F366" s="130">
        <f t="shared" si="149"/>
        <v>1.9683794466403162</v>
      </c>
      <c r="G366" s="136">
        <f t="shared" si="149"/>
        <v>0.91541501976284578</v>
      </c>
      <c r="H366" s="135">
        <f t="shared" si="149"/>
        <v>21.116205533596837</v>
      </c>
      <c r="I366" s="130">
        <f t="shared" si="149"/>
        <v>1.9683794466403162</v>
      </c>
      <c r="J366" s="137">
        <f t="shared" si="149"/>
        <v>0.91541501976284578</v>
      </c>
      <c r="K366" s="135">
        <f t="shared" si="149"/>
        <v>10.558102766798418</v>
      </c>
      <c r="L366" s="130">
        <f t="shared" si="149"/>
        <v>0.98418972332015808</v>
      </c>
      <c r="M366" s="136">
        <f t="shared" si="149"/>
        <v>0.45770750988142289</v>
      </c>
      <c r="N366" s="117">
        <f t="shared" si="145"/>
        <v>60</v>
      </c>
      <c r="O366" s="112"/>
      <c r="P366" s="113"/>
    </row>
    <row r="367" spans="2:16" ht="14.25" hidden="1" outlineLevel="1" x14ac:dyDescent="0.2">
      <c r="B367" s="82" t="s">
        <v>261</v>
      </c>
      <c r="C367" s="66" t="s">
        <v>54</v>
      </c>
      <c r="D367" s="72" t="s">
        <v>224</v>
      </c>
      <c r="E367" s="136">
        <f t="shared" ref="E367:M367" si="150">E128*E$10</f>
        <v>29.562687747035572</v>
      </c>
      <c r="F367" s="130">
        <f t="shared" si="150"/>
        <v>2.7557312252964423</v>
      </c>
      <c r="G367" s="136">
        <f t="shared" si="150"/>
        <v>1.281581027667984</v>
      </c>
      <c r="H367" s="135">
        <f t="shared" si="150"/>
        <v>29.562687747035572</v>
      </c>
      <c r="I367" s="130">
        <f t="shared" si="150"/>
        <v>2.7557312252964423</v>
      </c>
      <c r="J367" s="137">
        <f t="shared" si="150"/>
        <v>1.281581027667984</v>
      </c>
      <c r="K367" s="135">
        <f t="shared" si="150"/>
        <v>14.781343873517786</v>
      </c>
      <c r="L367" s="130">
        <f t="shared" si="150"/>
        <v>1.3778656126482212</v>
      </c>
      <c r="M367" s="136">
        <f t="shared" si="150"/>
        <v>0.64079051383399199</v>
      </c>
      <c r="N367" s="117">
        <f t="shared" si="145"/>
        <v>83.999999999999986</v>
      </c>
      <c r="O367" s="112"/>
      <c r="P367" s="113"/>
    </row>
    <row r="368" spans="2:16" ht="14.25" hidden="1" outlineLevel="1" x14ac:dyDescent="0.2">
      <c r="B368" s="82" t="s">
        <v>262</v>
      </c>
      <c r="C368" s="67" t="s">
        <v>55</v>
      </c>
      <c r="D368" s="72" t="s">
        <v>224</v>
      </c>
      <c r="E368" s="136">
        <f t="shared" ref="E368:M368" si="151">E129*E$10</f>
        <v>8.0945454545454538</v>
      </c>
      <c r="F368" s="130">
        <f t="shared" si="151"/>
        <v>0.75454545454545452</v>
      </c>
      <c r="G368" s="136">
        <f t="shared" si="151"/>
        <v>0.35090909090909089</v>
      </c>
      <c r="H368" s="135">
        <f t="shared" si="151"/>
        <v>8.0945454545454538</v>
      </c>
      <c r="I368" s="130">
        <f t="shared" si="151"/>
        <v>0.75454545454545452</v>
      </c>
      <c r="J368" s="137">
        <f t="shared" si="151"/>
        <v>0.35090909090909089</v>
      </c>
      <c r="K368" s="135">
        <f t="shared" si="151"/>
        <v>4.0472727272727269</v>
      </c>
      <c r="L368" s="130">
        <f t="shared" si="151"/>
        <v>0.37727272727272726</v>
      </c>
      <c r="M368" s="136">
        <f t="shared" si="151"/>
        <v>0.17545454545454545</v>
      </c>
      <c r="N368" s="117">
        <f t="shared" si="145"/>
        <v>23</v>
      </c>
      <c r="O368" s="112"/>
      <c r="P368" s="113"/>
    </row>
    <row r="369" spans="2:16" ht="14.25" hidden="1" outlineLevel="1" x14ac:dyDescent="0.2">
      <c r="B369" s="82" t="s">
        <v>263</v>
      </c>
      <c r="C369" s="67" t="s">
        <v>136</v>
      </c>
      <c r="D369" s="72" t="s">
        <v>224</v>
      </c>
      <c r="E369" s="136">
        <f t="shared" ref="E369:M369" si="152">E130*E$10</f>
        <v>63.348616600790514</v>
      </c>
      <c r="F369" s="130">
        <f t="shared" si="152"/>
        <v>5.9051383399209483</v>
      </c>
      <c r="G369" s="136">
        <f t="shared" si="152"/>
        <v>2.7462450592885372</v>
      </c>
      <c r="H369" s="135">
        <f t="shared" si="152"/>
        <v>63.348616600790514</v>
      </c>
      <c r="I369" s="130">
        <f t="shared" si="152"/>
        <v>5.9051383399209483</v>
      </c>
      <c r="J369" s="137">
        <f t="shared" si="152"/>
        <v>2.7462450592885372</v>
      </c>
      <c r="K369" s="135">
        <f t="shared" si="152"/>
        <v>31.674308300395257</v>
      </c>
      <c r="L369" s="130">
        <f t="shared" si="152"/>
        <v>2.9525691699604741</v>
      </c>
      <c r="M369" s="136">
        <f t="shared" si="152"/>
        <v>1.3731225296442686</v>
      </c>
      <c r="N369" s="117">
        <f t="shared" si="145"/>
        <v>179.99999999999997</v>
      </c>
      <c r="O369" s="112"/>
      <c r="P369" s="113"/>
    </row>
    <row r="370" spans="2:16" ht="14.25" hidden="1" outlineLevel="1" x14ac:dyDescent="0.2">
      <c r="B370" s="82" t="s">
        <v>264</v>
      </c>
      <c r="C370" s="74" t="s">
        <v>245</v>
      </c>
      <c r="D370" s="72" t="s">
        <v>224</v>
      </c>
      <c r="E370" s="136">
        <f t="shared" ref="E370:M370" si="153">E131*E$10</f>
        <v>21.116205533596837</v>
      </c>
      <c r="F370" s="130">
        <f t="shared" si="153"/>
        <v>1.9683794466403162</v>
      </c>
      <c r="G370" s="136">
        <f t="shared" si="153"/>
        <v>0.91541501976284578</v>
      </c>
      <c r="H370" s="135">
        <f t="shared" si="153"/>
        <v>21.116205533596837</v>
      </c>
      <c r="I370" s="130">
        <f t="shared" si="153"/>
        <v>1.9683794466403162</v>
      </c>
      <c r="J370" s="137">
        <f t="shared" si="153"/>
        <v>0.91541501976284578</v>
      </c>
      <c r="K370" s="135">
        <f t="shared" si="153"/>
        <v>10.558102766798418</v>
      </c>
      <c r="L370" s="130">
        <f t="shared" si="153"/>
        <v>0.98418972332015808</v>
      </c>
      <c r="M370" s="136">
        <f t="shared" si="153"/>
        <v>0.45770750988142289</v>
      </c>
      <c r="N370" s="117">
        <f t="shared" si="145"/>
        <v>60</v>
      </c>
      <c r="O370" s="112"/>
      <c r="P370" s="113"/>
    </row>
    <row r="371" spans="2:16" ht="14.25" hidden="1" outlineLevel="1" x14ac:dyDescent="0.2">
      <c r="B371" s="82" t="s">
        <v>265</v>
      </c>
      <c r="C371" s="67" t="s">
        <v>246</v>
      </c>
      <c r="D371" s="72" t="s">
        <v>224</v>
      </c>
      <c r="E371" s="136">
        <f t="shared" ref="E371:M371" si="154">E132*E$10</f>
        <v>16.892964426877469</v>
      </c>
      <c r="F371" s="130">
        <f t="shared" si="154"/>
        <v>1.5747035573122528</v>
      </c>
      <c r="G371" s="136">
        <f t="shared" si="154"/>
        <v>0.73233201581027663</v>
      </c>
      <c r="H371" s="135">
        <f t="shared" si="154"/>
        <v>16.892964426877469</v>
      </c>
      <c r="I371" s="130">
        <f t="shared" si="154"/>
        <v>1.5747035573122528</v>
      </c>
      <c r="J371" s="137">
        <f t="shared" si="154"/>
        <v>0.73233201581027663</v>
      </c>
      <c r="K371" s="135">
        <f t="shared" si="154"/>
        <v>8.4464822134387347</v>
      </c>
      <c r="L371" s="130">
        <f t="shared" si="154"/>
        <v>0.78735177865612638</v>
      </c>
      <c r="M371" s="136">
        <f t="shared" si="154"/>
        <v>0.36616600790513831</v>
      </c>
      <c r="N371" s="117">
        <f t="shared" si="145"/>
        <v>48</v>
      </c>
      <c r="O371" s="112"/>
      <c r="P371" s="113"/>
    </row>
    <row r="372" spans="2:16" ht="14.25" hidden="1" outlineLevel="1" x14ac:dyDescent="0.2">
      <c r="B372" s="82" t="s">
        <v>266</v>
      </c>
      <c r="C372" s="67" t="s">
        <v>247</v>
      </c>
      <c r="D372" s="72" t="s">
        <v>224</v>
      </c>
      <c r="E372" s="136">
        <f t="shared" ref="E372:M372" si="155">E133*E$10</f>
        <v>21.116205533596837</v>
      </c>
      <c r="F372" s="130">
        <f t="shared" si="155"/>
        <v>1.9683794466403162</v>
      </c>
      <c r="G372" s="136">
        <f t="shared" si="155"/>
        <v>0.91541501976284578</v>
      </c>
      <c r="H372" s="135">
        <f t="shared" si="155"/>
        <v>21.116205533596837</v>
      </c>
      <c r="I372" s="130">
        <f t="shared" si="155"/>
        <v>1.9683794466403162</v>
      </c>
      <c r="J372" s="137">
        <f t="shared" si="155"/>
        <v>0.91541501976284578</v>
      </c>
      <c r="K372" s="135">
        <f t="shared" si="155"/>
        <v>10.558102766798418</v>
      </c>
      <c r="L372" s="130">
        <f t="shared" si="155"/>
        <v>0.98418972332015808</v>
      </c>
      <c r="M372" s="136">
        <f t="shared" si="155"/>
        <v>0.45770750988142289</v>
      </c>
      <c r="N372" s="117">
        <f t="shared" si="145"/>
        <v>60</v>
      </c>
      <c r="O372" s="112"/>
      <c r="P372" s="113"/>
    </row>
    <row r="373" spans="2:16" s="36" customFormat="1" ht="14.25" hidden="1" outlineLevel="1" x14ac:dyDescent="0.2">
      <c r="B373" s="155" t="s">
        <v>78</v>
      </c>
      <c r="C373" s="156" t="s">
        <v>279</v>
      </c>
      <c r="D373" s="154"/>
      <c r="E373" s="5"/>
      <c r="F373" s="3"/>
      <c r="G373" s="4"/>
      <c r="H373" s="2"/>
      <c r="I373" s="3"/>
      <c r="J373" s="4"/>
      <c r="K373" s="2"/>
      <c r="L373" s="3"/>
      <c r="M373" s="3"/>
      <c r="N373" s="116"/>
      <c r="O373" s="112"/>
      <c r="P373" s="113"/>
    </row>
    <row r="374" spans="2:16" ht="14.25" hidden="1" outlineLevel="1" x14ac:dyDescent="0.2">
      <c r="B374" s="82" t="s">
        <v>267</v>
      </c>
      <c r="C374" s="74" t="s">
        <v>50</v>
      </c>
      <c r="D374" s="72" t="s">
        <v>224</v>
      </c>
      <c r="E374" s="136">
        <f t="shared" ref="E374:M374" si="156">E135*E$10</f>
        <v>28.154940711462451</v>
      </c>
      <c r="F374" s="130">
        <f t="shared" si="156"/>
        <v>2.6245059288537549</v>
      </c>
      <c r="G374" s="136">
        <f t="shared" si="156"/>
        <v>1.2205533596837943</v>
      </c>
      <c r="H374" s="135">
        <f t="shared" si="156"/>
        <v>28.154940711462451</v>
      </c>
      <c r="I374" s="130">
        <f t="shared" si="156"/>
        <v>2.6245059288537549</v>
      </c>
      <c r="J374" s="137">
        <f t="shared" si="156"/>
        <v>1.2205533596837943</v>
      </c>
      <c r="K374" s="135">
        <f t="shared" si="156"/>
        <v>14.077470355731226</v>
      </c>
      <c r="L374" s="130">
        <f t="shared" si="156"/>
        <v>1.3122529644268774</v>
      </c>
      <c r="M374" s="136">
        <f t="shared" si="156"/>
        <v>0.61027667984189715</v>
      </c>
      <c r="N374" s="117">
        <f t="shared" ref="N374:N384" si="157">SUM(E374:M374)</f>
        <v>80</v>
      </c>
      <c r="O374" s="112"/>
      <c r="P374" s="113"/>
    </row>
    <row r="375" spans="2:16" ht="14.25" hidden="1" outlineLevel="1" x14ac:dyDescent="0.2">
      <c r="B375" s="82" t="s">
        <v>268</v>
      </c>
      <c r="C375" s="74" t="s">
        <v>107</v>
      </c>
      <c r="D375" s="72" t="s">
        <v>224</v>
      </c>
      <c r="E375" s="136">
        <f t="shared" ref="E375:M375" si="158">E136*E$10</f>
        <v>52.790513833992094</v>
      </c>
      <c r="F375" s="130">
        <f t="shared" si="158"/>
        <v>4.9209486166007901</v>
      </c>
      <c r="G375" s="136">
        <f t="shared" si="158"/>
        <v>2.2885375494071143</v>
      </c>
      <c r="H375" s="135">
        <f t="shared" si="158"/>
        <v>52.790513833992094</v>
      </c>
      <c r="I375" s="130">
        <f t="shared" si="158"/>
        <v>4.9209486166007901</v>
      </c>
      <c r="J375" s="137">
        <f t="shared" si="158"/>
        <v>2.2885375494071143</v>
      </c>
      <c r="K375" s="135">
        <f t="shared" si="158"/>
        <v>26.395256916996047</v>
      </c>
      <c r="L375" s="130">
        <f t="shared" si="158"/>
        <v>2.460474308300395</v>
      </c>
      <c r="M375" s="136">
        <f t="shared" si="158"/>
        <v>1.1442687747035571</v>
      </c>
      <c r="N375" s="117">
        <f t="shared" si="157"/>
        <v>150.00000000000003</v>
      </c>
      <c r="O375" s="112"/>
      <c r="P375" s="113"/>
    </row>
    <row r="376" spans="2:16" ht="14.25" hidden="1" outlineLevel="1" x14ac:dyDescent="0.2">
      <c r="B376" s="82" t="s">
        <v>269</v>
      </c>
      <c r="C376" s="66" t="s">
        <v>51</v>
      </c>
      <c r="D376" s="72" t="s">
        <v>224</v>
      </c>
      <c r="E376" s="136">
        <f t="shared" ref="E376:M376" si="159">E137*E$10</f>
        <v>9.1503557312252966</v>
      </c>
      <c r="F376" s="130">
        <f t="shared" si="159"/>
        <v>0.85296442687747032</v>
      </c>
      <c r="G376" s="136">
        <f t="shared" si="159"/>
        <v>0.39667984189723315</v>
      </c>
      <c r="H376" s="135">
        <f t="shared" si="159"/>
        <v>9.1503557312252966</v>
      </c>
      <c r="I376" s="130">
        <f t="shared" si="159"/>
        <v>0.85296442687747032</v>
      </c>
      <c r="J376" s="137">
        <f t="shared" si="159"/>
        <v>0.39667984189723315</v>
      </c>
      <c r="K376" s="135">
        <f t="shared" si="159"/>
        <v>4.5751778656126483</v>
      </c>
      <c r="L376" s="130">
        <f t="shared" si="159"/>
        <v>0.42648221343873516</v>
      </c>
      <c r="M376" s="136">
        <f t="shared" si="159"/>
        <v>0.19833992094861658</v>
      </c>
      <c r="N376" s="117">
        <f t="shared" si="157"/>
        <v>25.999999999999996</v>
      </c>
      <c r="O376" s="112"/>
      <c r="P376" s="113"/>
    </row>
    <row r="377" spans="2:16" ht="14.25" hidden="1" outlineLevel="1" x14ac:dyDescent="0.2">
      <c r="B377" s="82" t="s">
        <v>270</v>
      </c>
      <c r="C377" s="66" t="s">
        <v>52</v>
      </c>
      <c r="D377" s="72" t="s">
        <v>224</v>
      </c>
      <c r="E377" s="136">
        <f t="shared" ref="E377:M377" si="160">E138*E$10</f>
        <v>13.373596837944664</v>
      </c>
      <c r="F377" s="130">
        <f t="shared" si="160"/>
        <v>1.2466403162055335</v>
      </c>
      <c r="G377" s="136">
        <f t="shared" si="160"/>
        <v>0.57976284584980231</v>
      </c>
      <c r="H377" s="135">
        <f t="shared" si="160"/>
        <v>13.373596837944664</v>
      </c>
      <c r="I377" s="130">
        <f t="shared" si="160"/>
        <v>1.2466403162055335</v>
      </c>
      <c r="J377" s="137">
        <f t="shared" si="160"/>
        <v>0.57976284584980231</v>
      </c>
      <c r="K377" s="135">
        <f t="shared" si="160"/>
        <v>6.686798418972332</v>
      </c>
      <c r="L377" s="130">
        <f t="shared" si="160"/>
        <v>0.62332015810276675</v>
      </c>
      <c r="M377" s="136">
        <f t="shared" si="160"/>
        <v>0.28988142292490116</v>
      </c>
      <c r="N377" s="117">
        <f t="shared" si="157"/>
        <v>37.999999999999993</v>
      </c>
      <c r="O377" s="112"/>
      <c r="P377" s="113"/>
    </row>
    <row r="378" spans="2:16" ht="14.25" hidden="1" outlineLevel="1" x14ac:dyDescent="0.2">
      <c r="B378" s="82" t="s">
        <v>271</v>
      </c>
      <c r="C378" s="66" t="s">
        <v>53</v>
      </c>
      <c r="D378" s="72" t="s">
        <v>224</v>
      </c>
      <c r="E378" s="136">
        <f t="shared" ref="E378:M378" si="161">E139*E$10</f>
        <v>17.596837944664031</v>
      </c>
      <c r="F378" s="130">
        <f t="shared" si="161"/>
        <v>1.6403162055335967</v>
      </c>
      <c r="G378" s="136">
        <f t="shared" si="161"/>
        <v>0.76284584980237147</v>
      </c>
      <c r="H378" s="135">
        <f t="shared" si="161"/>
        <v>17.596837944664031</v>
      </c>
      <c r="I378" s="130">
        <f t="shared" si="161"/>
        <v>1.6403162055335967</v>
      </c>
      <c r="J378" s="137">
        <f t="shared" si="161"/>
        <v>0.76284584980237147</v>
      </c>
      <c r="K378" s="135">
        <f t="shared" si="161"/>
        <v>8.7984189723320156</v>
      </c>
      <c r="L378" s="130">
        <f t="shared" si="161"/>
        <v>0.82015810276679835</v>
      </c>
      <c r="M378" s="136">
        <f t="shared" si="161"/>
        <v>0.38142292490118573</v>
      </c>
      <c r="N378" s="117">
        <f t="shared" si="157"/>
        <v>50</v>
      </c>
      <c r="O378" s="112"/>
      <c r="P378" s="113"/>
    </row>
    <row r="379" spans="2:16" ht="14.25" hidden="1" outlineLevel="1" x14ac:dyDescent="0.2">
      <c r="B379" s="82" t="s">
        <v>272</v>
      </c>
      <c r="C379" s="66" t="s">
        <v>54</v>
      </c>
      <c r="D379" s="72" t="s">
        <v>224</v>
      </c>
      <c r="E379" s="136">
        <f t="shared" ref="E379:M379" si="162">E140*E$10</f>
        <v>24.635573122529646</v>
      </c>
      <c r="F379" s="130">
        <f t="shared" si="162"/>
        <v>2.2964426877470356</v>
      </c>
      <c r="G379" s="136">
        <f t="shared" si="162"/>
        <v>1.06798418972332</v>
      </c>
      <c r="H379" s="135">
        <f t="shared" si="162"/>
        <v>24.635573122529646</v>
      </c>
      <c r="I379" s="130">
        <f t="shared" si="162"/>
        <v>2.2964426877470356</v>
      </c>
      <c r="J379" s="137">
        <f t="shared" si="162"/>
        <v>1.06798418972332</v>
      </c>
      <c r="K379" s="135">
        <f t="shared" si="162"/>
        <v>12.317786561264823</v>
      </c>
      <c r="L379" s="130">
        <f t="shared" si="162"/>
        <v>1.1482213438735178</v>
      </c>
      <c r="M379" s="136">
        <f t="shared" si="162"/>
        <v>0.53399209486165999</v>
      </c>
      <c r="N379" s="117">
        <f t="shared" si="157"/>
        <v>70</v>
      </c>
      <c r="O379" s="112"/>
      <c r="P379" s="113"/>
    </row>
    <row r="380" spans="2:16" ht="14.25" hidden="1" outlineLevel="1" x14ac:dyDescent="0.2">
      <c r="B380" s="82" t="s">
        <v>273</v>
      </c>
      <c r="C380" s="67" t="s">
        <v>55</v>
      </c>
      <c r="D380" s="72" t="s">
        <v>224</v>
      </c>
      <c r="E380" s="136">
        <f t="shared" ref="E380:M380" si="163">E141*E$10</f>
        <v>6.686798418972332</v>
      </c>
      <c r="F380" s="130">
        <f t="shared" si="163"/>
        <v>0.62332015810276675</v>
      </c>
      <c r="G380" s="136">
        <f t="shared" si="163"/>
        <v>0.28988142292490116</v>
      </c>
      <c r="H380" s="135">
        <f t="shared" si="163"/>
        <v>6.686798418972332</v>
      </c>
      <c r="I380" s="130">
        <f t="shared" si="163"/>
        <v>0.62332015810276675</v>
      </c>
      <c r="J380" s="137">
        <f t="shared" si="163"/>
        <v>0.28988142292490116</v>
      </c>
      <c r="K380" s="135">
        <f t="shared" si="163"/>
        <v>3.343399209486166</v>
      </c>
      <c r="L380" s="130">
        <f t="shared" si="163"/>
        <v>0.31166007905138338</v>
      </c>
      <c r="M380" s="136">
        <f t="shared" si="163"/>
        <v>0.14494071146245058</v>
      </c>
      <c r="N380" s="117">
        <f t="shared" si="157"/>
        <v>18.999999999999996</v>
      </c>
      <c r="O380" s="112"/>
      <c r="P380" s="113"/>
    </row>
    <row r="381" spans="2:16" ht="14.25" hidden="1" outlineLevel="1" x14ac:dyDescent="0.2">
      <c r="B381" s="82" t="s">
        <v>274</v>
      </c>
      <c r="C381" s="67" t="s">
        <v>136</v>
      </c>
      <c r="D381" s="72" t="s">
        <v>224</v>
      </c>
      <c r="E381" s="136">
        <f t="shared" ref="E381:M381" si="164">E142*E$10</f>
        <v>52.790513833992094</v>
      </c>
      <c r="F381" s="130">
        <f t="shared" si="164"/>
        <v>4.9209486166007901</v>
      </c>
      <c r="G381" s="136">
        <f t="shared" si="164"/>
        <v>2.2885375494071143</v>
      </c>
      <c r="H381" s="135">
        <f t="shared" si="164"/>
        <v>52.790513833992094</v>
      </c>
      <c r="I381" s="130">
        <f t="shared" si="164"/>
        <v>4.9209486166007901</v>
      </c>
      <c r="J381" s="137">
        <f t="shared" si="164"/>
        <v>2.2885375494071143</v>
      </c>
      <c r="K381" s="135">
        <f t="shared" si="164"/>
        <v>26.395256916996047</v>
      </c>
      <c r="L381" s="130">
        <f t="shared" si="164"/>
        <v>2.460474308300395</v>
      </c>
      <c r="M381" s="136">
        <f t="shared" si="164"/>
        <v>1.1442687747035571</v>
      </c>
      <c r="N381" s="117">
        <f t="shared" si="157"/>
        <v>150.00000000000003</v>
      </c>
      <c r="O381" s="112"/>
      <c r="P381" s="113"/>
    </row>
    <row r="382" spans="2:16" ht="14.25" hidden="1" outlineLevel="1" x14ac:dyDescent="0.2">
      <c r="B382" s="82" t="s">
        <v>275</v>
      </c>
      <c r="C382" s="74" t="s">
        <v>245</v>
      </c>
      <c r="D382" s="72" t="s">
        <v>224</v>
      </c>
      <c r="E382" s="136">
        <f t="shared" ref="E382:M382" si="165">E143*E$10</f>
        <v>17.596837944664031</v>
      </c>
      <c r="F382" s="130">
        <f t="shared" si="165"/>
        <v>1.6403162055335967</v>
      </c>
      <c r="G382" s="136">
        <f t="shared" si="165"/>
        <v>0.76284584980237147</v>
      </c>
      <c r="H382" s="135">
        <f t="shared" si="165"/>
        <v>17.596837944664031</v>
      </c>
      <c r="I382" s="130">
        <f t="shared" si="165"/>
        <v>1.6403162055335967</v>
      </c>
      <c r="J382" s="137">
        <f t="shared" si="165"/>
        <v>0.76284584980237147</v>
      </c>
      <c r="K382" s="135">
        <f t="shared" si="165"/>
        <v>8.7984189723320156</v>
      </c>
      <c r="L382" s="130">
        <f t="shared" si="165"/>
        <v>0.82015810276679835</v>
      </c>
      <c r="M382" s="136">
        <f t="shared" si="165"/>
        <v>0.38142292490118573</v>
      </c>
      <c r="N382" s="117">
        <f t="shared" si="157"/>
        <v>50</v>
      </c>
      <c r="O382" s="112"/>
      <c r="P382" s="113"/>
    </row>
    <row r="383" spans="2:16" ht="14.25" hidden="1" outlineLevel="1" x14ac:dyDescent="0.2">
      <c r="B383" s="82" t="s">
        <v>276</v>
      </c>
      <c r="C383" s="67" t="s">
        <v>246</v>
      </c>
      <c r="D383" s="72" t="s">
        <v>224</v>
      </c>
      <c r="E383" s="136">
        <f t="shared" ref="E383:M383" si="166">E144*E$10</f>
        <v>14.077470355731226</v>
      </c>
      <c r="F383" s="130">
        <f t="shared" si="166"/>
        <v>1.3122529644268774</v>
      </c>
      <c r="G383" s="136">
        <f t="shared" si="166"/>
        <v>0.61027667984189715</v>
      </c>
      <c r="H383" s="135">
        <f t="shared" si="166"/>
        <v>14.077470355731226</v>
      </c>
      <c r="I383" s="130">
        <f t="shared" si="166"/>
        <v>1.3122529644268774</v>
      </c>
      <c r="J383" s="137">
        <f t="shared" si="166"/>
        <v>0.61027667984189715</v>
      </c>
      <c r="K383" s="135">
        <f t="shared" si="166"/>
        <v>7.0387351778656129</v>
      </c>
      <c r="L383" s="130">
        <f t="shared" si="166"/>
        <v>0.65612648221343872</v>
      </c>
      <c r="M383" s="136">
        <f t="shared" si="166"/>
        <v>0.30513833992094858</v>
      </c>
      <c r="N383" s="117">
        <f t="shared" si="157"/>
        <v>40</v>
      </c>
      <c r="O383" s="112"/>
      <c r="P383" s="113"/>
    </row>
    <row r="384" spans="2:16" ht="14.25" hidden="1" outlineLevel="1" x14ac:dyDescent="0.2">
      <c r="B384" s="82" t="s">
        <v>277</v>
      </c>
      <c r="C384" s="67" t="s">
        <v>247</v>
      </c>
      <c r="D384" s="72" t="s">
        <v>224</v>
      </c>
      <c r="E384" s="136">
        <f t="shared" ref="E384:M384" si="167">E145*E$10</f>
        <v>17.596837944664031</v>
      </c>
      <c r="F384" s="130">
        <f t="shared" si="167"/>
        <v>1.6403162055335967</v>
      </c>
      <c r="G384" s="136">
        <f t="shared" si="167"/>
        <v>0.76284584980237147</v>
      </c>
      <c r="H384" s="135">
        <f t="shared" si="167"/>
        <v>17.596837944664031</v>
      </c>
      <c r="I384" s="130">
        <f t="shared" si="167"/>
        <v>1.6403162055335967</v>
      </c>
      <c r="J384" s="137">
        <f t="shared" si="167"/>
        <v>0.76284584980237147</v>
      </c>
      <c r="K384" s="135">
        <f t="shared" si="167"/>
        <v>8.7984189723320156</v>
      </c>
      <c r="L384" s="130">
        <f t="shared" si="167"/>
        <v>0.82015810276679835</v>
      </c>
      <c r="M384" s="136">
        <f t="shared" si="167"/>
        <v>0.38142292490118573</v>
      </c>
      <c r="N384" s="117">
        <f t="shared" si="157"/>
        <v>50</v>
      </c>
      <c r="O384" s="112"/>
      <c r="P384" s="113"/>
    </row>
    <row r="385" spans="2:16" s="36" customFormat="1" ht="27" hidden="1" customHeight="1" outlineLevel="1" x14ac:dyDescent="0.2">
      <c r="B385" s="37" t="s">
        <v>12</v>
      </c>
      <c r="C385" s="38" t="s">
        <v>73</v>
      </c>
      <c r="D385" s="163"/>
      <c r="E385" s="9"/>
      <c r="F385" s="7"/>
      <c r="G385" s="8"/>
      <c r="H385" s="9"/>
      <c r="I385" s="7"/>
      <c r="J385" s="8"/>
      <c r="K385" s="6"/>
      <c r="L385" s="7"/>
      <c r="M385" s="7"/>
      <c r="N385" s="116"/>
      <c r="O385" s="112"/>
      <c r="P385" s="113"/>
    </row>
    <row r="386" spans="2:16" hidden="1" outlineLevel="1" x14ac:dyDescent="0.2">
      <c r="B386" s="64"/>
      <c r="C386" s="63" t="s">
        <v>22</v>
      </c>
      <c r="D386" s="163"/>
      <c r="E386" s="9"/>
      <c r="F386" s="7"/>
      <c r="G386" s="8"/>
      <c r="H386" s="9"/>
      <c r="I386" s="7"/>
      <c r="J386" s="8"/>
      <c r="K386" s="6"/>
      <c r="L386" s="7"/>
      <c r="M386" s="7"/>
      <c r="N386" s="116"/>
      <c r="O386" s="112"/>
      <c r="P386" s="113"/>
    </row>
    <row r="387" spans="2:16" hidden="1" outlineLevel="1" x14ac:dyDescent="0.2">
      <c r="B387" s="64"/>
      <c r="C387" s="41" t="s">
        <v>67</v>
      </c>
      <c r="D387" s="163"/>
      <c r="E387" s="9"/>
      <c r="F387" s="7"/>
      <c r="G387" s="8"/>
      <c r="H387" s="9"/>
      <c r="I387" s="7"/>
      <c r="J387" s="8"/>
      <c r="K387" s="6"/>
      <c r="L387" s="7"/>
      <c r="M387" s="7"/>
      <c r="N387" s="116"/>
      <c r="O387" s="112"/>
      <c r="P387" s="113"/>
    </row>
    <row r="388" spans="2:16" hidden="1" outlineLevel="1" x14ac:dyDescent="0.2">
      <c r="B388" s="64"/>
      <c r="C388" s="1" t="s">
        <v>85</v>
      </c>
      <c r="D388" s="163"/>
      <c r="E388" s="9"/>
      <c r="F388" s="7"/>
      <c r="G388" s="8"/>
      <c r="H388" s="9"/>
      <c r="I388" s="7"/>
      <c r="J388" s="8"/>
      <c r="K388" s="6"/>
      <c r="L388" s="7"/>
      <c r="M388" s="7"/>
      <c r="N388" s="116"/>
      <c r="O388" s="112"/>
      <c r="P388" s="113"/>
    </row>
    <row r="389" spans="2:16" ht="14.25" hidden="1" customHeight="1" outlineLevel="1" x14ac:dyDescent="0.2">
      <c r="B389" s="64"/>
      <c r="C389" s="1" t="s">
        <v>86</v>
      </c>
      <c r="D389" s="163"/>
      <c r="E389" s="9"/>
      <c r="F389" s="7"/>
      <c r="G389" s="8"/>
      <c r="H389" s="9"/>
      <c r="I389" s="7"/>
      <c r="J389" s="8"/>
      <c r="K389" s="6"/>
      <c r="L389" s="7"/>
      <c r="M389" s="7"/>
      <c r="N389" s="116"/>
      <c r="O389" s="112"/>
      <c r="P389" s="113"/>
    </row>
    <row r="390" spans="2:16" hidden="1" outlineLevel="1" x14ac:dyDescent="0.2">
      <c r="B390" s="64"/>
      <c r="C390" s="1" t="s">
        <v>71</v>
      </c>
      <c r="D390" s="163"/>
      <c r="E390" s="9"/>
      <c r="F390" s="7"/>
      <c r="G390" s="8"/>
      <c r="H390" s="9"/>
      <c r="I390" s="7"/>
      <c r="J390" s="8"/>
      <c r="K390" s="6"/>
      <c r="L390" s="7"/>
      <c r="M390" s="7"/>
      <c r="N390" s="116"/>
      <c r="O390" s="112"/>
      <c r="P390" s="113"/>
    </row>
    <row r="391" spans="2:16" hidden="1" outlineLevel="1" x14ac:dyDescent="0.2">
      <c r="B391" s="64"/>
      <c r="C391" s="1" t="s">
        <v>137</v>
      </c>
      <c r="D391" s="163"/>
      <c r="E391" s="9"/>
      <c r="F391" s="7"/>
      <c r="G391" s="8"/>
      <c r="H391" s="9"/>
      <c r="I391" s="7"/>
      <c r="J391" s="8"/>
      <c r="K391" s="6"/>
      <c r="L391" s="7"/>
      <c r="M391" s="7"/>
      <c r="N391" s="116"/>
      <c r="O391" s="112"/>
      <c r="P391" s="113"/>
    </row>
    <row r="392" spans="2:16" hidden="1" outlineLevel="1" x14ac:dyDescent="0.2">
      <c r="B392" s="64"/>
      <c r="C392" s="65" t="s">
        <v>68</v>
      </c>
      <c r="D392" s="163"/>
      <c r="E392" s="9"/>
      <c r="F392" s="7"/>
      <c r="G392" s="8"/>
      <c r="H392" s="9"/>
      <c r="I392" s="7"/>
      <c r="J392" s="8"/>
      <c r="K392" s="6"/>
      <c r="L392" s="7"/>
      <c r="M392" s="7"/>
      <c r="N392" s="116"/>
      <c r="O392" s="112"/>
      <c r="P392" s="113"/>
    </row>
    <row r="393" spans="2:16" ht="15" hidden="1" customHeight="1" outlineLevel="1" x14ac:dyDescent="0.2">
      <c r="B393" s="68" t="s">
        <v>93</v>
      </c>
      <c r="C393" s="69" t="s">
        <v>62</v>
      </c>
      <c r="D393" s="164" t="s">
        <v>37</v>
      </c>
      <c r="E393" s="136">
        <f t="shared" ref="E393:M393" si="168">E154*E$10</f>
        <v>43.992094861660078</v>
      </c>
      <c r="F393" s="130">
        <f t="shared" si="168"/>
        <v>4.1007905138339922</v>
      </c>
      <c r="G393" s="136">
        <f t="shared" si="168"/>
        <v>1.9071146245059287</v>
      </c>
      <c r="H393" s="135">
        <f t="shared" si="168"/>
        <v>43.992094861660078</v>
      </c>
      <c r="I393" s="130">
        <f t="shared" si="168"/>
        <v>4.1007905138339922</v>
      </c>
      <c r="J393" s="137">
        <f t="shared" si="168"/>
        <v>1.9071146245059287</v>
      </c>
      <c r="K393" s="135">
        <f t="shared" si="168"/>
        <v>21.996047430830039</v>
      </c>
      <c r="L393" s="130">
        <f t="shared" si="168"/>
        <v>2.0503952569169961</v>
      </c>
      <c r="M393" s="136">
        <f t="shared" si="168"/>
        <v>0.95355731225296436</v>
      </c>
      <c r="N393" s="117">
        <f>SUM(E393:M393)</f>
        <v>125</v>
      </c>
      <c r="O393" s="112"/>
      <c r="P393" s="113"/>
    </row>
    <row r="394" spans="2:16" hidden="1" outlineLevel="1" x14ac:dyDescent="0.2">
      <c r="B394" s="68" t="s">
        <v>94</v>
      </c>
      <c r="C394" s="69" t="s">
        <v>63</v>
      </c>
      <c r="D394" s="164" t="s">
        <v>37</v>
      </c>
      <c r="E394" s="136">
        <f t="shared" ref="E394:M394" si="169">E155*E$10</f>
        <v>52.790513833992094</v>
      </c>
      <c r="F394" s="130">
        <f t="shared" si="169"/>
        <v>4.9209486166007901</v>
      </c>
      <c r="G394" s="136">
        <f t="shared" si="169"/>
        <v>2.2885375494071143</v>
      </c>
      <c r="H394" s="135">
        <f t="shared" si="169"/>
        <v>52.790513833992094</v>
      </c>
      <c r="I394" s="130">
        <f t="shared" si="169"/>
        <v>4.9209486166007901</v>
      </c>
      <c r="J394" s="137">
        <f t="shared" si="169"/>
        <v>2.2885375494071143</v>
      </c>
      <c r="K394" s="135">
        <f t="shared" si="169"/>
        <v>26.395256916996047</v>
      </c>
      <c r="L394" s="130">
        <f t="shared" si="169"/>
        <v>2.460474308300395</v>
      </c>
      <c r="M394" s="136">
        <f t="shared" si="169"/>
        <v>1.1442687747035571</v>
      </c>
      <c r="N394" s="117">
        <f>SUM(E394:M394)</f>
        <v>150.00000000000003</v>
      </c>
      <c r="O394" s="112"/>
      <c r="P394" s="113"/>
    </row>
    <row r="395" spans="2:16" hidden="1" outlineLevel="1" x14ac:dyDescent="0.2">
      <c r="B395" s="68" t="s">
        <v>95</v>
      </c>
      <c r="C395" s="69" t="s">
        <v>64</v>
      </c>
      <c r="D395" s="164" t="s">
        <v>37</v>
      </c>
      <c r="E395" s="136">
        <f t="shared" ref="E395:M395" si="170">E156*E$10</f>
        <v>105.58102766798419</v>
      </c>
      <c r="F395" s="130">
        <f t="shared" si="170"/>
        <v>9.8418972332015802</v>
      </c>
      <c r="G395" s="136">
        <f t="shared" si="170"/>
        <v>4.5770750988142286</v>
      </c>
      <c r="H395" s="135">
        <f t="shared" si="170"/>
        <v>105.58102766798419</v>
      </c>
      <c r="I395" s="130">
        <f t="shared" si="170"/>
        <v>9.8418972332015802</v>
      </c>
      <c r="J395" s="137">
        <f t="shared" si="170"/>
        <v>4.5770750988142286</v>
      </c>
      <c r="K395" s="135">
        <f t="shared" si="170"/>
        <v>52.790513833992094</v>
      </c>
      <c r="L395" s="130">
        <f t="shared" si="170"/>
        <v>4.9209486166007901</v>
      </c>
      <c r="M395" s="136">
        <f t="shared" si="170"/>
        <v>2.2885375494071143</v>
      </c>
      <c r="N395" s="117">
        <f>SUM(E395:M395)</f>
        <v>300.00000000000006</v>
      </c>
      <c r="O395" s="112"/>
      <c r="P395" s="113"/>
    </row>
    <row r="396" spans="2:16" s="36" customFormat="1" ht="25.5" hidden="1" outlineLevel="1" x14ac:dyDescent="0.2">
      <c r="B396" s="37" t="s">
        <v>13</v>
      </c>
      <c r="C396" s="43" t="s">
        <v>96</v>
      </c>
      <c r="D396" s="164"/>
      <c r="E396" s="13"/>
      <c r="F396" s="11"/>
      <c r="G396" s="12"/>
      <c r="H396" s="13"/>
      <c r="I396" s="11"/>
      <c r="J396" s="12"/>
      <c r="K396" s="10"/>
      <c r="L396" s="11"/>
      <c r="M396" s="11"/>
      <c r="N396" s="116"/>
      <c r="O396" s="112"/>
      <c r="P396" s="113"/>
    </row>
    <row r="397" spans="2:16" ht="25.5" hidden="1" outlineLevel="1" x14ac:dyDescent="0.2">
      <c r="B397" s="68" t="s">
        <v>117</v>
      </c>
      <c r="C397" s="69" t="s">
        <v>285</v>
      </c>
      <c r="D397" s="164" t="s">
        <v>37</v>
      </c>
      <c r="E397" s="136">
        <f t="shared" ref="E397:M397" si="171">E158*E$10</f>
        <v>87.984189723320156</v>
      </c>
      <c r="F397" s="56">
        <f t="shared" si="171"/>
        <v>8.2015810276679844</v>
      </c>
      <c r="G397" s="24">
        <f t="shared" si="171"/>
        <v>3.8142292490118574</v>
      </c>
      <c r="H397" s="23">
        <f t="shared" si="171"/>
        <v>87.984189723320156</v>
      </c>
      <c r="I397" s="23">
        <f t="shared" si="171"/>
        <v>8.2015810276679844</v>
      </c>
      <c r="J397" s="24">
        <f t="shared" si="171"/>
        <v>3.8142292490118574</v>
      </c>
      <c r="K397" s="23">
        <f t="shared" si="171"/>
        <v>43.992094861660078</v>
      </c>
      <c r="L397" s="56">
        <f t="shared" si="171"/>
        <v>4.1007905138339922</v>
      </c>
      <c r="M397" s="114">
        <f t="shared" si="171"/>
        <v>1.9071146245059287</v>
      </c>
      <c r="N397" s="117">
        <f t="shared" ref="N397:N404" si="172">SUM(E397:M397)</f>
        <v>250</v>
      </c>
      <c r="O397" s="112"/>
      <c r="P397" s="113"/>
    </row>
    <row r="398" spans="2:16" ht="25.5" hidden="1" outlineLevel="1" x14ac:dyDescent="0.2">
      <c r="B398" s="68" t="s">
        <v>118</v>
      </c>
      <c r="C398" s="69" t="s">
        <v>286</v>
      </c>
      <c r="D398" s="164" t="s">
        <v>37</v>
      </c>
      <c r="E398" s="136">
        <f t="shared" ref="E398:M398" si="173">E159*E$10</f>
        <v>316.74308300395256</v>
      </c>
      <c r="F398" s="56">
        <f t="shared" si="173"/>
        <v>29.525691699604742</v>
      </c>
      <c r="G398" s="24">
        <f t="shared" si="173"/>
        <v>13.731225296442686</v>
      </c>
      <c r="H398" s="23">
        <f t="shared" si="173"/>
        <v>316.74308300395256</v>
      </c>
      <c r="I398" s="23">
        <f t="shared" si="173"/>
        <v>29.525691699604742</v>
      </c>
      <c r="J398" s="24">
        <f t="shared" si="173"/>
        <v>13.731225296442686</v>
      </c>
      <c r="K398" s="23">
        <f t="shared" si="173"/>
        <v>158.37154150197628</v>
      </c>
      <c r="L398" s="56">
        <f t="shared" si="173"/>
        <v>14.762845849802371</v>
      </c>
      <c r="M398" s="114">
        <f t="shared" si="173"/>
        <v>6.8656126482213429</v>
      </c>
      <c r="N398" s="117">
        <f t="shared" ref="N398" si="174">SUM(E398:M398)</f>
        <v>899.99999999999989</v>
      </c>
      <c r="O398" s="112"/>
      <c r="P398" s="113"/>
    </row>
    <row r="399" spans="2:16" ht="38.25" hidden="1" outlineLevel="1" x14ac:dyDescent="0.2">
      <c r="B399" s="68" t="s">
        <v>119</v>
      </c>
      <c r="C399" s="69" t="s">
        <v>102</v>
      </c>
      <c r="D399" s="164" t="s">
        <v>37</v>
      </c>
      <c r="E399" s="136">
        <f t="shared" ref="E399:M399" si="175">E160*E$10</f>
        <v>174.2086956521739</v>
      </c>
      <c r="F399" s="56">
        <f t="shared" si="175"/>
        <v>16.239130434782609</v>
      </c>
      <c r="G399" s="24">
        <f t="shared" si="175"/>
        <v>7.5521739130434771</v>
      </c>
      <c r="H399" s="23">
        <f t="shared" si="175"/>
        <v>174.2086956521739</v>
      </c>
      <c r="I399" s="23">
        <f t="shared" si="175"/>
        <v>16.239130434782609</v>
      </c>
      <c r="J399" s="24">
        <f t="shared" si="175"/>
        <v>7.5521739130434771</v>
      </c>
      <c r="K399" s="23">
        <f t="shared" si="175"/>
        <v>87.104347826086951</v>
      </c>
      <c r="L399" s="56">
        <f t="shared" si="175"/>
        <v>8.1195652173913047</v>
      </c>
      <c r="M399" s="114">
        <f t="shared" si="175"/>
        <v>3.7760869565217385</v>
      </c>
      <c r="N399" s="117">
        <f t="shared" si="172"/>
        <v>495</v>
      </c>
      <c r="O399" s="112"/>
      <c r="P399" s="113"/>
    </row>
    <row r="400" spans="2:16" ht="38.25" hidden="1" outlineLevel="1" x14ac:dyDescent="0.2">
      <c r="B400" s="68" t="s">
        <v>120</v>
      </c>
      <c r="C400" s="69" t="s">
        <v>103</v>
      </c>
      <c r="D400" s="164" t="s">
        <v>37</v>
      </c>
      <c r="E400" s="136">
        <f t="shared" ref="E400:M400" si="176">E161*E$10</f>
        <v>633.48616600790513</v>
      </c>
      <c r="F400" s="56">
        <f t="shared" si="176"/>
        <v>59.051383399209485</v>
      </c>
      <c r="G400" s="24">
        <f t="shared" si="176"/>
        <v>27.462450592885371</v>
      </c>
      <c r="H400" s="23">
        <f t="shared" si="176"/>
        <v>633.48616600790513</v>
      </c>
      <c r="I400" s="23">
        <f t="shared" si="176"/>
        <v>59.051383399209485</v>
      </c>
      <c r="J400" s="24">
        <f t="shared" si="176"/>
        <v>27.462450592885371</v>
      </c>
      <c r="K400" s="23">
        <f t="shared" si="176"/>
        <v>316.74308300395256</v>
      </c>
      <c r="L400" s="56">
        <f t="shared" si="176"/>
        <v>29.525691699604742</v>
      </c>
      <c r="M400" s="114">
        <f t="shared" si="176"/>
        <v>13.731225296442686</v>
      </c>
      <c r="N400" s="117">
        <f t="shared" si="172"/>
        <v>1799.9999999999998</v>
      </c>
      <c r="O400" s="112"/>
      <c r="P400" s="113"/>
    </row>
    <row r="401" spans="1:16" ht="38.25" hidden="1" outlineLevel="1" x14ac:dyDescent="0.2">
      <c r="B401" s="68" t="s">
        <v>121</v>
      </c>
      <c r="C401" s="69" t="s">
        <v>104</v>
      </c>
      <c r="D401" s="164" t="s">
        <v>37</v>
      </c>
      <c r="E401" s="136">
        <f t="shared" ref="E401:M401" si="177">E162*E$10</f>
        <v>175.96837944664031</v>
      </c>
      <c r="F401" s="56">
        <f t="shared" si="177"/>
        <v>16.403162055335969</v>
      </c>
      <c r="G401" s="24">
        <f t="shared" si="177"/>
        <v>7.6284584980237149</v>
      </c>
      <c r="H401" s="23">
        <f t="shared" si="177"/>
        <v>175.96837944664031</v>
      </c>
      <c r="I401" s="23">
        <f t="shared" si="177"/>
        <v>16.403162055335969</v>
      </c>
      <c r="J401" s="24">
        <f t="shared" si="177"/>
        <v>7.6284584980237149</v>
      </c>
      <c r="K401" s="23">
        <f t="shared" si="177"/>
        <v>87.984189723320156</v>
      </c>
      <c r="L401" s="56">
        <f t="shared" si="177"/>
        <v>8.2015810276679844</v>
      </c>
      <c r="M401" s="114">
        <f t="shared" si="177"/>
        <v>3.8142292490118574</v>
      </c>
      <c r="N401" s="117">
        <f t="shared" si="172"/>
        <v>500</v>
      </c>
      <c r="O401" s="112"/>
      <c r="P401" s="113"/>
    </row>
    <row r="402" spans="1:16" ht="51" hidden="1" outlineLevel="1" x14ac:dyDescent="0.2">
      <c r="B402" s="68" t="s">
        <v>122</v>
      </c>
      <c r="C402" s="69" t="s">
        <v>105</v>
      </c>
      <c r="D402" s="164" t="s">
        <v>37</v>
      </c>
      <c r="E402" s="136">
        <f t="shared" ref="E402:M402" si="178">E163*E$10</f>
        <v>323.78181818181821</v>
      </c>
      <c r="F402" s="56">
        <f t="shared" si="178"/>
        <v>30.18181818181818</v>
      </c>
      <c r="G402" s="24">
        <f t="shared" si="178"/>
        <v>14.036363636363635</v>
      </c>
      <c r="H402" s="23">
        <f t="shared" si="178"/>
        <v>323.78181818181821</v>
      </c>
      <c r="I402" s="23">
        <f t="shared" si="178"/>
        <v>30.18181818181818</v>
      </c>
      <c r="J402" s="24">
        <f t="shared" si="178"/>
        <v>14.036363636363635</v>
      </c>
      <c r="K402" s="23">
        <f t="shared" si="178"/>
        <v>161.8909090909091</v>
      </c>
      <c r="L402" s="56">
        <f t="shared" si="178"/>
        <v>15.09090909090909</v>
      </c>
      <c r="M402" s="114">
        <f t="shared" si="178"/>
        <v>7.0181818181818176</v>
      </c>
      <c r="N402" s="117">
        <f t="shared" si="172"/>
        <v>920</v>
      </c>
      <c r="O402" s="112"/>
      <c r="P402" s="113"/>
    </row>
    <row r="403" spans="1:16" ht="51" hidden="1" outlineLevel="1" x14ac:dyDescent="0.2">
      <c r="B403" s="68" t="s">
        <v>284</v>
      </c>
      <c r="C403" s="69" t="s">
        <v>106</v>
      </c>
      <c r="D403" s="164" t="s">
        <v>37</v>
      </c>
      <c r="E403" s="136">
        <f t="shared" ref="E403:M403" si="179">E164*E$10</f>
        <v>1372.5533596837945</v>
      </c>
      <c r="F403" s="56">
        <f t="shared" si="179"/>
        <v>127.94466403162055</v>
      </c>
      <c r="G403" s="24">
        <f t="shared" si="179"/>
        <v>59.501976284584977</v>
      </c>
      <c r="H403" s="23">
        <f t="shared" si="179"/>
        <v>1372.5533596837945</v>
      </c>
      <c r="I403" s="23">
        <f t="shared" si="179"/>
        <v>127.94466403162055</v>
      </c>
      <c r="J403" s="24">
        <f t="shared" si="179"/>
        <v>59.501976284584977</v>
      </c>
      <c r="K403" s="23">
        <f t="shared" si="179"/>
        <v>686.27667984189725</v>
      </c>
      <c r="L403" s="56">
        <f t="shared" si="179"/>
        <v>63.972332015810274</v>
      </c>
      <c r="M403" s="114">
        <f t="shared" si="179"/>
        <v>29.750988142292488</v>
      </c>
      <c r="N403" s="117">
        <f t="shared" si="172"/>
        <v>3900</v>
      </c>
      <c r="O403" s="112"/>
      <c r="P403" s="113"/>
    </row>
    <row r="404" spans="1:16" hidden="1" outlineLevel="1" x14ac:dyDescent="0.2">
      <c r="B404" s="37" t="s">
        <v>14</v>
      </c>
      <c r="C404" s="38" t="s">
        <v>138</v>
      </c>
      <c r="D404" s="164" t="s">
        <v>37</v>
      </c>
      <c r="E404" s="136">
        <f t="shared" ref="E404:M404" si="180">E165*E$10</f>
        <v>70.387351778656125</v>
      </c>
      <c r="F404" s="130">
        <f t="shared" si="180"/>
        <v>8.2015810276679844</v>
      </c>
      <c r="G404" s="136">
        <f t="shared" si="180"/>
        <v>4.7296442687747033</v>
      </c>
      <c r="H404" s="135">
        <f t="shared" si="180"/>
        <v>70.387351778656125</v>
      </c>
      <c r="I404" s="130">
        <f t="shared" si="180"/>
        <v>8.2015810276679844</v>
      </c>
      <c r="J404" s="137">
        <f t="shared" si="180"/>
        <v>4.7296442687747033</v>
      </c>
      <c r="K404" s="135">
        <f t="shared" si="180"/>
        <v>35.193675889328063</v>
      </c>
      <c r="L404" s="130">
        <f t="shared" si="180"/>
        <v>4.1007905138339922</v>
      </c>
      <c r="M404" s="136">
        <f t="shared" si="180"/>
        <v>2.3648221343873517</v>
      </c>
      <c r="N404" s="117">
        <f t="shared" si="172"/>
        <v>208.29644268774703</v>
      </c>
      <c r="O404" s="112"/>
      <c r="P404" s="113"/>
    </row>
    <row r="405" spans="1:16" hidden="1" outlineLevel="1" x14ac:dyDescent="0.2">
      <c r="A405" s="39"/>
      <c r="B405" s="83"/>
      <c r="C405" s="40" t="s">
        <v>59</v>
      </c>
      <c r="D405" s="84"/>
      <c r="E405" s="5"/>
      <c r="F405" s="3"/>
      <c r="G405" s="4"/>
      <c r="H405" s="5"/>
      <c r="I405" s="3"/>
      <c r="J405" s="4"/>
      <c r="K405" s="2"/>
      <c r="L405" s="3"/>
      <c r="M405" s="3"/>
      <c r="N405" s="116"/>
      <c r="O405" s="112"/>
      <c r="P405" s="113"/>
    </row>
    <row r="406" spans="1:16" hidden="1" outlineLevel="1" x14ac:dyDescent="0.2">
      <c r="A406" s="39"/>
      <c r="B406" s="83"/>
      <c r="C406" s="41" t="s">
        <v>140</v>
      </c>
      <c r="D406" s="85"/>
      <c r="E406" s="9"/>
      <c r="F406" s="7"/>
      <c r="G406" s="8"/>
      <c r="H406" s="9"/>
      <c r="I406" s="7"/>
      <c r="J406" s="8"/>
      <c r="K406" s="6"/>
      <c r="L406" s="7"/>
      <c r="M406" s="7"/>
      <c r="N406" s="116"/>
      <c r="O406" s="112"/>
      <c r="P406" s="113"/>
    </row>
    <row r="407" spans="1:16" hidden="1" outlineLevel="1" x14ac:dyDescent="0.2">
      <c r="A407" s="39"/>
      <c r="B407" s="83"/>
      <c r="C407" s="41" t="s">
        <v>65</v>
      </c>
      <c r="D407" s="85"/>
      <c r="E407" s="9"/>
      <c r="F407" s="7"/>
      <c r="G407" s="8"/>
      <c r="H407" s="9"/>
      <c r="I407" s="7"/>
      <c r="J407" s="8"/>
      <c r="K407" s="6"/>
      <c r="L407" s="7"/>
      <c r="M407" s="7"/>
      <c r="N407" s="116"/>
      <c r="O407" s="112"/>
      <c r="P407" s="113"/>
    </row>
    <row r="408" spans="1:16" hidden="1" outlineLevel="1" x14ac:dyDescent="0.2">
      <c r="A408" s="39"/>
      <c r="B408" s="83"/>
      <c r="C408" s="40" t="s">
        <v>22</v>
      </c>
      <c r="D408" s="85"/>
      <c r="E408" s="9"/>
      <c r="F408" s="7"/>
      <c r="G408" s="8"/>
      <c r="H408" s="9"/>
      <c r="I408" s="7"/>
      <c r="J408" s="8"/>
      <c r="K408" s="6"/>
      <c r="L408" s="7"/>
      <c r="M408" s="7"/>
      <c r="N408" s="116"/>
      <c r="O408" s="112"/>
      <c r="P408" s="113"/>
    </row>
    <row r="409" spans="1:16" hidden="1" outlineLevel="1" x14ac:dyDescent="0.2">
      <c r="A409" s="39"/>
      <c r="B409" s="75"/>
      <c r="C409" s="41" t="s">
        <v>139</v>
      </c>
      <c r="D409" s="85"/>
      <c r="E409" s="9"/>
      <c r="F409" s="7"/>
      <c r="G409" s="8"/>
      <c r="H409" s="9"/>
      <c r="I409" s="7"/>
      <c r="J409" s="8"/>
      <c r="K409" s="6"/>
      <c r="L409" s="7"/>
      <c r="M409" s="7"/>
      <c r="N409" s="116"/>
      <c r="O409" s="112"/>
      <c r="P409" s="113"/>
    </row>
    <row r="410" spans="1:16" hidden="1" outlineLevel="1" x14ac:dyDescent="0.2">
      <c r="A410" s="39"/>
      <c r="B410" s="75"/>
      <c r="C410" s="41" t="s">
        <v>34</v>
      </c>
      <c r="D410" s="85"/>
      <c r="E410" s="9"/>
      <c r="F410" s="7"/>
      <c r="G410" s="8"/>
      <c r="H410" s="9"/>
      <c r="I410" s="7"/>
      <c r="J410" s="8"/>
      <c r="K410" s="6"/>
      <c r="L410" s="7"/>
      <c r="M410" s="7"/>
      <c r="N410" s="116"/>
      <c r="O410" s="112"/>
      <c r="P410" s="113"/>
    </row>
    <row r="411" spans="1:16" hidden="1" outlineLevel="1" x14ac:dyDescent="0.2">
      <c r="A411" s="39"/>
      <c r="B411" s="75"/>
      <c r="C411" s="41" t="s">
        <v>35</v>
      </c>
      <c r="D411" s="85"/>
      <c r="E411" s="9"/>
      <c r="F411" s="7"/>
      <c r="G411" s="8"/>
      <c r="H411" s="9"/>
      <c r="I411" s="7"/>
      <c r="J411" s="8"/>
      <c r="K411" s="6"/>
      <c r="L411" s="7"/>
      <c r="M411" s="7"/>
      <c r="N411" s="116"/>
      <c r="O411" s="112"/>
      <c r="P411" s="113"/>
    </row>
    <row r="412" spans="1:16" hidden="1" outlineLevel="1" x14ac:dyDescent="0.2">
      <c r="A412" s="39"/>
      <c r="B412" s="75"/>
      <c r="C412" s="41" t="s">
        <v>36</v>
      </c>
      <c r="D412" s="85"/>
      <c r="E412" s="9"/>
      <c r="F412" s="7"/>
      <c r="G412" s="8"/>
      <c r="H412" s="9"/>
      <c r="I412" s="7"/>
      <c r="J412" s="8"/>
      <c r="K412" s="6"/>
      <c r="L412" s="7"/>
      <c r="M412" s="7"/>
      <c r="N412" s="116"/>
      <c r="O412" s="112"/>
      <c r="P412" s="113"/>
    </row>
    <row r="413" spans="1:16" hidden="1" outlineLevel="1" x14ac:dyDescent="0.2">
      <c r="A413" s="39"/>
      <c r="B413" s="75"/>
      <c r="C413" s="41" t="s">
        <v>141</v>
      </c>
      <c r="D413" s="85"/>
      <c r="E413" s="9"/>
      <c r="F413" s="7"/>
      <c r="G413" s="8"/>
      <c r="H413" s="9"/>
      <c r="I413" s="7"/>
      <c r="J413" s="8"/>
      <c r="K413" s="6"/>
      <c r="L413" s="7"/>
      <c r="M413" s="7"/>
      <c r="N413" s="116"/>
      <c r="O413" s="112"/>
      <c r="P413" s="113"/>
    </row>
    <row r="414" spans="1:16" hidden="1" outlineLevel="1" x14ac:dyDescent="0.2">
      <c r="A414" s="39"/>
      <c r="B414" s="75"/>
      <c r="C414" s="41" t="s">
        <v>66</v>
      </c>
      <c r="D414" s="85"/>
      <c r="E414" s="9"/>
      <c r="F414" s="7"/>
      <c r="G414" s="8"/>
      <c r="H414" s="9"/>
      <c r="I414" s="7"/>
      <c r="J414" s="8"/>
      <c r="K414" s="6"/>
      <c r="L414" s="7"/>
      <c r="M414" s="7"/>
      <c r="N414" s="116"/>
      <c r="O414" s="112"/>
      <c r="P414" s="113"/>
    </row>
    <row r="415" spans="1:16" hidden="1" outlineLevel="1" x14ac:dyDescent="0.2">
      <c r="A415" s="39"/>
      <c r="B415" s="86"/>
      <c r="C415" s="42" t="s">
        <v>142</v>
      </c>
      <c r="D415" s="87"/>
      <c r="E415" s="9"/>
      <c r="F415" s="7"/>
      <c r="G415" s="8"/>
      <c r="H415" s="9"/>
      <c r="I415" s="7"/>
      <c r="J415" s="8"/>
      <c r="K415" s="6"/>
      <c r="L415" s="7"/>
      <c r="M415" s="7"/>
      <c r="N415" s="116"/>
      <c r="O415" s="112"/>
      <c r="P415" s="113"/>
    </row>
    <row r="416" spans="1:16" hidden="1" outlineLevel="1" x14ac:dyDescent="0.2">
      <c r="B416" s="37" t="s">
        <v>17</v>
      </c>
      <c r="C416" s="38" t="s">
        <v>154</v>
      </c>
      <c r="D416" s="164" t="s">
        <v>37</v>
      </c>
      <c r="E416" s="136">
        <f t="shared" ref="E416:M416" si="181">E177*E$10</f>
        <v>126.69723320158103</v>
      </c>
      <c r="F416" s="130">
        <f t="shared" si="181"/>
        <v>33.790513833992094</v>
      </c>
      <c r="G416" s="136">
        <f t="shared" si="181"/>
        <v>39.667984189723313</v>
      </c>
      <c r="H416" s="135">
        <f t="shared" si="181"/>
        <v>126.69723320158103</v>
      </c>
      <c r="I416" s="130">
        <f t="shared" si="181"/>
        <v>33.790513833992094</v>
      </c>
      <c r="J416" s="137">
        <f t="shared" si="181"/>
        <v>39.667984189723313</v>
      </c>
      <c r="K416" s="135">
        <f t="shared" si="181"/>
        <v>63.348616600790514</v>
      </c>
      <c r="L416" s="130">
        <f t="shared" si="181"/>
        <v>16.895256916996047</v>
      </c>
      <c r="M416" s="136">
        <f t="shared" si="181"/>
        <v>19.833992094861657</v>
      </c>
      <c r="N416" s="117">
        <f>SUM(E416:M416)</f>
        <v>500.38932806324112</v>
      </c>
      <c r="O416" s="112"/>
      <c r="P416" s="113"/>
    </row>
    <row r="417" spans="1:16" hidden="1" outlineLevel="1" x14ac:dyDescent="0.2">
      <c r="A417" s="39"/>
      <c r="B417" s="83"/>
      <c r="C417" s="40" t="s">
        <v>59</v>
      </c>
      <c r="D417" s="84"/>
      <c r="E417" s="5"/>
      <c r="F417" s="3"/>
      <c r="G417" s="4"/>
      <c r="H417" s="5"/>
      <c r="I417" s="3"/>
      <c r="J417" s="4"/>
      <c r="K417" s="2"/>
      <c r="L417" s="3"/>
      <c r="M417" s="3"/>
      <c r="N417" s="116"/>
      <c r="O417" s="112"/>
      <c r="P417" s="113"/>
    </row>
    <row r="418" spans="1:16" ht="33.75" hidden="1" customHeight="1" outlineLevel="1" x14ac:dyDescent="0.2">
      <c r="A418" s="39"/>
      <c r="B418" s="83"/>
      <c r="C418" s="41" t="s">
        <v>155</v>
      </c>
      <c r="D418" s="85"/>
      <c r="E418" s="9"/>
      <c r="F418" s="7"/>
      <c r="G418" s="8"/>
      <c r="H418" s="9"/>
      <c r="I418" s="7"/>
      <c r="J418" s="8"/>
      <c r="K418" s="6"/>
      <c r="L418" s="7"/>
      <c r="M418" s="7"/>
      <c r="N418" s="116"/>
      <c r="O418" s="112"/>
      <c r="P418" s="113"/>
    </row>
    <row r="419" spans="1:16" ht="33" hidden="1" customHeight="1" outlineLevel="1" x14ac:dyDescent="0.2">
      <c r="A419" s="39"/>
      <c r="B419" s="83"/>
      <c r="C419" s="41" t="s">
        <v>156</v>
      </c>
      <c r="D419" s="85"/>
      <c r="E419" s="9"/>
      <c r="F419" s="7"/>
      <c r="G419" s="8"/>
      <c r="H419" s="9"/>
      <c r="I419" s="7"/>
      <c r="J419" s="8"/>
      <c r="K419" s="6"/>
      <c r="L419" s="7"/>
      <c r="M419" s="7"/>
      <c r="N419" s="116"/>
      <c r="O419" s="112"/>
      <c r="P419" s="113"/>
    </row>
    <row r="420" spans="1:16" hidden="1" outlineLevel="1" x14ac:dyDescent="0.2">
      <c r="A420" s="39"/>
      <c r="B420" s="83"/>
      <c r="C420" s="41" t="s">
        <v>157</v>
      </c>
      <c r="D420" s="85"/>
      <c r="E420" s="9"/>
      <c r="F420" s="7"/>
      <c r="G420" s="8"/>
      <c r="H420" s="9"/>
      <c r="I420" s="7"/>
      <c r="J420" s="8"/>
      <c r="K420" s="6"/>
      <c r="L420" s="7"/>
      <c r="M420" s="7"/>
      <c r="N420" s="116"/>
      <c r="O420" s="112"/>
      <c r="P420" s="113"/>
    </row>
    <row r="421" spans="1:16" hidden="1" outlineLevel="1" x14ac:dyDescent="0.2">
      <c r="A421" s="39"/>
      <c r="B421" s="83"/>
      <c r="C421" s="41" t="s">
        <v>250</v>
      </c>
      <c r="D421" s="85"/>
      <c r="E421" s="9"/>
      <c r="F421" s="7"/>
      <c r="G421" s="8"/>
      <c r="H421" s="9"/>
      <c r="I421" s="7"/>
      <c r="J421" s="8"/>
      <c r="K421" s="6"/>
      <c r="L421" s="7"/>
      <c r="M421" s="7"/>
      <c r="N421" s="116"/>
      <c r="O421" s="112"/>
      <c r="P421" s="113"/>
    </row>
    <row r="422" spans="1:16" s="36" customFormat="1" hidden="1" outlineLevel="1" x14ac:dyDescent="0.2">
      <c r="B422" s="37" t="s">
        <v>19</v>
      </c>
      <c r="C422" s="43" t="s">
        <v>31</v>
      </c>
      <c r="D422" s="164"/>
      <c r="E422" s="13"/>
      <c r="F422" s="11"/>
      <c r="G422" s="12"/>
      <c r="H422" s="13"/>
      <c r="I422" s="11"/>
      <c r="J422" s="12"/>
      <c r="K422" s="10"/>
      <c r="L422" s="11"/>
      <c r="M422" s="11"/>
      <c r="N422" s="116"/>
      <c r="O422" s="112"/>
      <c r="P422" s="113"/>
    </row>
    <row r="423" spans="1:16" ht="38.25" hidden="1" outlineLevel="1" x14ac:dyDescent="0.2">
      <c r="B423" s="68" t="s">
        <v>87</v>
      </c>
      <c r="C423" s="69" t="s">
        <v>143</v>
      </c>
      <c r="D423" s="164" t="s">
        <v>37</v>
      </c>
      <c r="E423" s="136">
        <f t="shared" ref="E423:M423" si="182">E184*E$10</f>
        <v>87.984189723320156</v>
      </c>
      <c r="F423" s="130">
        <f t="shared" si="182"/>
        <v>8.2015810276679844</v>
      </c>
      <c r="G423" s="136">
        <f t="shared" si="182"/>
        <v>3.8142292490118574</v>
      </c>
      <c r="H423" s="135">
        <f t="shared" si="182"/>
        <v>87.984189723320156</v>
      </c>
      <c r="I423" s="130">
        <f t="shared" si="182"/>
        <v>8.2015810276679844</v>
      </c>
      <c r="J423" s="137">
        <f t="shared" si="182"/>
        <v>3.8142292490118574</v>
      </c>
      <c r="K423" s="135">
        <f t="shared" si="182"/>
        <v>43.992094861660078</v>
      </c>
      <c r="L423" s="130">
        <f t="shared" si="182"/>
        <v>4.1007905138339922</v>
      </c>
      <c r="M423" s="136">
        <f t="shared" si="182"/>
        <v>1.9071146245059287</v>
      </c>
      <c r="N423" s="117">
        <f>SUM(E423:M423)</f>
        <v>250</v>
      </c>
      <c r="O423" s="112"/>
      <c r="P423" s="113"/>
    </row>
    <row r="424" spans="1:16" ht="38.25" hidden="1" outlineLevel="1" x14ac:dyDescent="0.2">
      <c r="B424" s="68" t="s">
        <v>88</v>
      </c>
      <c r="C424" s="69" t="s">
        <v>144</v>
      </c>
      <c r="D424" s="164" t="s">
        <v>37</v>
      </c>
      <c r="E424" s="136">
        <f t="shared" ref="E424:M424" si="183">E185*E$10</f>
        <v>123.17786561264822</v>
      </c>
      <c r="F424" s="130">
        <f t="shared" si="183"/>
        <v>11.482213438735178</v>
      </c>
      <c r="G424" s="136">
        <f t="shared" si="183"/>
        <v>5.3399209486166006</v>
      </c>
      <c r="H424" s="135">
        <f t="shared" si="183"/>
        <v>123.17786561264822</v>
      </c>
      <c r="I424" s="130">
        <f t="shared" si="183"/>
        <v>11.482213438735178</v>
      </c>
      <c r="J424" s="137">
        <f t="shared" si="183"/>
        <v>5.3399209486166006</v>
      </c>
      <c r="K424" s="135">
        <f t="shared" si="183"/>
        <v>61.588932806324109</v>
      </c>
      <c r="L424" s="130">
        <f t="shared" si="183"/>
        <v>5.7411067193675889</v>
      </c>
      <c r="M424" s="136">
        <f t="shared" si="183"/>
        <v>2.6699604743083003</v>
      </c>
      <c r="N424" s="117">
        <f>SUM(E424:M424)</f>
        <v>350.00000000000006</v>
      </c>
      <c r="O424" s="112"/>
      <c r="P424" s="113"/>
    </row>
    <row r="425" spans="1:16" ht="25.5" hidden="1" outlineLevel="1" x14ac:dyDescent="0.2">
      <c r="B425" s="68" t="s">
        <v>89</v>
      </c>
      <c r="C425" s="69" t="s">
        <v>28</v>
      </c>
      <c r="D425" s="164" t="s">
        <v>37</v>
      </c>
      <c r="E425" s="136">
        <f t="shared" ref="E425:M425" si="184">E186*E$10</f>
        <v>109.100395256917</v>
      </c>
      <c r="F425" s="130">
        <f t="shared" si="184"/>
        <v>10.169960474308299</v>
      </c>
      <c r="G425" s="136">
        <f t="shared" si="184"/>
        <v>4.7296442687747033</v>
      </c>
      <c r="H425" s="135">
        <f t="shared" si="184"/>
        <v>109.100395256917</v>
      </c>
      <c r="I425" s="130">
        <f t="shared" si="184"/>
        <v>10.169960474308299</v>
      </c>
      <c r="J425" s="137">
        <f t="shared" si="184"/>
        <v>4.7296442687747033</v>
      </c>
      <c r="K425" s="135">
        <f t="shared" si="184"/>
        <v>54.550197628458498</v>
      </c>
      <c r="L425" s="130">
        <f t="shared" si="184"/>
        <v>5.0849802371541495</v>
      </c>
      <c r="M425" s="136">
        <f t="shared" si="184"/>
        <v>2.3648221343873517</v>
      </c>
      <c r="N425" s="117">
        <f>SUM(E425:M425)</f>
        <v>310</v>
      </c>
      <c r="O425" s="112"/>
      <c r="P425" s="113"/>
    </row>
    <row r="426" spans="1:16" ht="25.5" hidden="1" outlineLevel="1" x14ac:dyDescent="0.2">
      <c r="B426" s="79" t="s">
        <v>90</v>
      </c>
      <c r="C426" s="71" t="s">
        <v>225</v>
      </c>
      <c r="D426" s="77" t="s">
        <v>167</v>
      </c>
      <c r="E426" s="136">
        <f t="shared" ref="E426:M426" si="185">E187*E$10</f>
        <v>2.1116205533596837</v>
      </c>
      <c r="F426" s="56">
        <f t="shared" si="185"/>
        <v>0.19683794466403159</v>
      </c>
      <c r="G426" s="24">
        <f t="shared" si="185"/>
        <v>9.1541501976284578E-2</v>
      </c>
      <c r="H426" s="23">
        <f t="shared" si="185"/>
        <v>2.1116205533596837</v>
      </c>
      <c r="I426" s="23">
        <f t="shared" si="185"/>
        <v>0.19683794466403159</v>
      </c>
      <c r="J426" s="24">
        <f t="shared" si="185"/>
        <v>9.1541501976284578E-2</v>
      </c>
      <c r="K426" s="23">
        <f t="shared" si="185"/>
        <v>1.0558102766798418</v>
      </c>
      <c r="L426" s="56">
        <f t="shared" si="185"/>
        <v>9.8418972332015797E-2</v>
      </c>
      <c r="M426" s="114">
        <f t="shared" si="185"/>
        <v>4.5770750988142289E-2</v>
      </c>
      <c r="N426" s="117">
        <f>SUM(E426:M426)</f>
        <v>6</v>
      </c>
      <c r="O426" s="112"/>
      <c r="P426" s="113"/>
    </row>
    <row r="427" spans="1:16" hidden="1" outlineLevel="1" x14ac:dyDescent="0.2">
      <c r="B427" s="64"/>
      <c r="C427" s="63" t="s">
        <v>59</v>
      </c>
      <c r="D427" s="160"/>
      <c r="E427" s="9"/>
      <c r="F427" s="7"/>
      <c r="G427" s="8"/>
      <c r="H427" s="9"/>
      <c r="I427" s="7"/>
      <c r="J427" s="8"/>
      <c r="K427" s="6"/>
      <c r="L427" s="7"/>
      <c r="M427" s="7"/>
      <c r="N427" s="116"/>
      <c r="O427" s="112"/>
      <c r="P427" s="113"/>
    </row>
    <row r="428" spans="1:16" hidden="1" outlineLevel="1" x14ac:dyDescent="0.2">
      <c r="B428" s="64"/>
      <c r="C428" s="1" t="s">
        <v>226</v>
      </c>
      <c r="D428" s="160"/>
      <c r="E428" s="9"/>
      <c r="F428" s="7"/>
      <c r="G428" s="8"/>
      <c r="H428" s="9"/>
      <c r="I428" s="7"/>
      <c r="J428" s="8"/>
      <c r="K428" s="6"/>
      <c r="L428" s="7"/>
      <c r="M428" s="7"/>
      <c r="N428" s="116"/>
      <c r="O428" s="112"/>
      <c r="P428" s="113"/>
    </row>
    <row r="429" spans="1:16" hidden="1" outlineLevel="1" x14ac:dyDescent="0.2">
      <c r="B429" s="64"/>
      <c r="C429" s="63" t="s">
        <v>22</v>
      </c>
      <c r="D429" s="160"/>
      <c r="E429" s="9"/>
      <c r="F429" s="7"/>
      <c r="G429" s="8"/>
      <c r="H429" s="9"/>
      <c r="I429" s="7"/>
      <c r="J429" s="8"/>
      <c r="K429" s="6"/>
      <c r="L429" s="7"/>
      <c r="M429" s="7"/>
      <c r="N429" s="116"/>
      <c r="O429" s="112"/>
      <c r="P429" s="113"/>
    </row>
    <row r="430" spans="1:16" hidden="1" outlineLevel="1" x14ac:dyDescent="0.2">
      <c r="B430" s="64"/>
      <c r="C430" s="41" t="s">
        <v>227</v>
      </c>
      <c r="D430" s="160"/>
      <c r="E430" s="9"/>
      <c r="F430" s="7"/>
      <c r="G430" s="8"/>
      <c r="H430" s="9"/>
      <c r="I430" s="7"/>
      <c r="J430" s="8"/>
      <c r="K430" s="6"/>
      <c r="L430" s="7"/>
      <c r="M430" s="7"/>
      <c r="N430" s="116"/>
      <c r="O430" s="112"/>
      <c r="P430" s="113"/>
    </row>
    <row r="431" spans="1:16" hidden="1" outlineLevel="1" x14ac:dyDescent="0.2">
      <c r="B431" s="64"/>
      <c r="C431" s="1" t="s">
        <v>228</v>
      </c>
      <c r="D431" s="160"/>
      <c r="E431" s="9"/>
      <c r="F431" s="7"/>
      <c r="G431" s="8"/>
      <c r="H431" s="9"/>
      <c r="I431" s="7"/>
      <c r="J431" s="8"/>
      <c r="K431" s="6"/>
      <c r="L431" s="7"/>
      <c r="M431" s="7"/>
      <c r="N431" s="116"/>
      <c r="O431" s="112"/>
      <c r="P431" s="113"/>
    </row>
    <row r="432" spans="1:16" hidden="1" outlineLevel="1" x14ac:dyDescent="0.2">
      <c r="B432" s="64"/>
      <c r="C432" s="1" t="s">
        <v>43</v>
      </c>
      <c r="D432" s="160"/>
      <c r="E432" s="9"/>
      <c r="F432" s="7"/>
      <c r="G432" s="8"/>
      <c r="H432" s="9"/>
      <c r="I432" s="7"/>
      <c r="J432" s="8"/>
      <c r="K432" s="6"/>
      <c r="L432" s="7"/>
      <c r="M432" s="7"/>
      <c r="N432" s="116"/>
      <c r="O432" s="112"/>
      <c r="P432" s="113"/>
    </row>
    <row r="433" spans="2:16" hidden="1" outlineLevel="1" x14ac:dyDescent="0.2">
      <c r="B433" s="64"/>
      <c r="C433" s="1" t="s">
        <v>45</v>
      </c>
      <c r="D433" s="160"/>
      <c r="E433" s="9"/>
      <c r="F433" s="7"/>
      <c r="G433" s="8"/>
      <c r="H433" s="9"/>
      <c r="I433" s="7"/>
      <c r="J433" s="8"/>
      <c r="K433" s="6"/>
      <c r="L433" s="7"/>
      <c r="M433" s="7"/>
      <c r="N433" s="116"/>
      <c r="O433" s="112"/>
      <c r="P433" s="113"/>
    </row>
    <row r="434" spans="2:16" s="36" customFormat="1" hidden="1" outlineLevel="1" x14ac:dyDescent="0.2">
      <c r="B434" s="170" t="s">
        <v>97</v>
      </c>
      <c r="C434" s="43" t="s">
        <v>10</v>
      </c>
      <c r="D434" s="154"/>
      <c r="E434" s="21"/>
      <c r="F434" s="21"/>
      <c r="G434" s="22"/>
      <c r="H434" s="21"/>
      <c r="I434" s="21"/>
      <c r="J434" s="22"/>
      <c r="K434" s="20"/>
      <c r="L434" s="21"/>
      <c r="M434" s="21"/>
      <c r="N434" s="116"/>
      <c r="O434" s="112"/>
      <c r="P434" s="113"/>
    </row>
    <row r="435" spans="2:16" ht="38.25" hidden="1" outlineLevel="1" x14ac:dyDescent="0.2">
      <c r="B435" s="169" t="s">
        <v>123</v>
      </c>
      <c r="C435" s="57" t="s">
        <v>162</v>
      </c>
      <c r="D435" s="164" t="s">
        <v>81</v>
      </c>
      <c r="E435" s="136">
        <f t="shared" ref="E435:M435" si="186">E196*E$10</f>
        <v>123.17786561264822</v>
      </c>
      <c r="F435" s="56">
        <f t="shared" si="186"/>
        <v>11.482213438735178</v>
      </c>
      <c r="G435" s="24">
        <f t="shared" si="186"/>
        <v>5.3399209486166006</v>
      </c>
      <c r="H435" s="23">
        <f t="shared" si="186"/>
        <v>123.17786561264822</v>
      </c>
      <c r="I435" s="23">
        <f t="shared" si="186"/>
        <v>11.482213438735178</v>
      </c>
      <c r="J435" s="24">
        <f t="shared" si="186"/>
        <v>5.3399209486166006</v>
      </c>
      <c r="K435" s="23">
        <f t="shared" si="186"/>
        <v>61.588932806324109</v>
      </c>
      <c r="L435" s="56">
        <f t="shared" si="186"/>
        <v>5.7411067193675889</v>
      </c>
      <c r="M435" s="114">
        <f t="shared" si="186"/>
        <v>2.6699604743083003</v>
      </c>
      <c r="N435" s="117">
        <f t="shared" ref="N435:N453" si="187">SUM(E435:M435)</f>
        <v>350.00000000000006</v>
      </c>
      <c r="O435" s="112"/>
      <c r="P435" s="113"/>
    </row>
    <row r="436" spans="2:16" ht="38.25" hidden="1" outlineLevel="1" x14ac:dyDescent="0.2">
      <c r="B436" s="169" t="s">
        <v>124</v>
      </c>
      <c r="C436" s="57" t="s">
        <v>163</v>
      </c>
      <c r="D436" s="164" t="s">
        <v>81</v>
      </c>
      <c r="E436" s="136">
        <f t="shared" ref="E436:M436" si="188">E197*E$10</f>
        <v>158.37154150197628</v>
      </c>
      <c r="F436" s="56">
        <f t="shared" si="188"/>
        <v>14.762845849802371</v>
      </c>
      <c r="G436" s="24">
        <f t="shared" si="188"/>
        <v>6.8656126482213429</v>
      </c>
      <c r="H436" s="23">
        <f t="shared" si="188"/>
        <v>158.37154150197628</v>
      </c>
      <c r="I436" s="23">
        <f t="shared" si="188"/>
        <v>14.762845849802371</v>
      </c>
      <c r="J436" s="24">
        <f t="shared" si="188"/>
        <v>6.8656126482213429</v>
      </c>
      <c r="K436" s="23">
        <f t="shared" si="188"/>
        <v>79.185770750988141</v>
      </c>
      <c r="L436" s="56">
        <f t="shared" si="188"/>
        <v>7.3814229249011856</v>
      </c>
      <c r="M436" s="114">
        <f t="shared" si="188"/>
        <v>3.4328063241106714</v>
      </c>
      <c r="N436" s="117">
        <f t="shared" si="187"/>
        <v>449.99999999999994</v>
      </c>
      <c r="O436" s="112"/>
      <c r="P436" s="113"/>
    </row>
    <row r="437" spans="2:16" ht="38.25" hidden="1" outlineLevel="1" x14ac:dyDescent="0.2">
      <c r="B437" s="169" t="s">
        <v>125</v>
      </c>
      <c r="C437" s="57" t="s">
        <v>164</v>
      </c>
      <c r="D437" s="164" t="s">
        <v>81</v>
      </c>
      <c r="E437" s="136">
        <f t="shared" ref="E437:M437" si="189">E198*E$10</f>
        <v>351.93675889328063</v>
      </c>
      <c r="F437" s="56">
        <f t="shared" si="189"/>
        <v>32.806324110671937</v>
      </c>
      <c r="G437" s="24">
        <f t="shared" si="189"/>
        <v>15.25691699604743</v>
      </c>
      <c r="H437" s="23">
        <f t="shared" si="189"/>
        <v>351.93675889328063</v>
      </c>
      <c r="I437" s="23">
        <f t="shared" si="189"/>
        <v>32.806324110671937</v>
      </c>
      <c r="J437" s="24">
        <f t="shared" si="189"/>
        <v>15.25691699604743</v>
      </c>
      <c r="K437" s="23">
        <f t="shared" si="189"/>
        <v>175.96837944664031</v>
      </c>
      <c r="L437" s="56">
        <f t="shared" si="189"/>
        <v>16.403162055335969</v>
      </c>
      <c r="M437" s="114">
        <f t="shared" si="189"/>
        <v>7.6284584980237149</v>
      </c>
      <c r="N437" s="117">
        <f t="shared" si="187"/>
        <v>1000</v>
      </c>
      <c r="O437" s="112"/>
      <c r="P437" s="113"/>
    </row>
    <row r="438" spans="2:16" ht="38.25" hidden="1" outlineLevel="1" x14ac:dyDescent="0.2">
      <c r="B438" s="169" t="s">
        <v>126</v>
      </c>
      <c r="C438" s="57" t="s">
        <v>165</v>
      </c>
      <c r="D438" s="164" t="s">
        <v>81</v>
      </c>
      <c r="E438" s="136">
        <f t="shared" ref="E438:M438" si="190">E199*E$10</f>
        <v>563.098814229249</v>
      </c>
      <c r="F438" s="56">
        <f t="shared" si="190"/>
        <v>52.490118577075094</v>
      </c>
      <c r="G438" s="24">
        <f t="shared" si="190"/>
        <v>24.411067193675887</v>
      </c>
      <c r="H438" s="23">
        <f t="shared" si="190"/>
        <v>563.098814229249</v>
      </c>
      <c r="I438" s="23">
        <f t="shared" si="190"/>
        <v>52.490118577075094</v>
      </c>
      <c r="J438" s="24">
        <f t="shared" si="190"/>
        <v>24.411067193675887</v>
      </c>
      <c r="K438" s="23">
        <f t="shared" si="190"/>
        <v>281.5494071146245</v>
      </c>
      <c r="L438" s="56">
        <f t="shared" si="190"/>
        <v>26.245059288537547</v>
      </c>
      <c r="M438" s="114">
        <f t="shared" si="190"/>
        <v>12.205533596837943</v>
      </c>
      <c r="N438" s="117">
        <f t="shared" si="187"/>
        <v>1600</v>
      </c>
      <c r="O438" s="112"/>
      <c r="P438" s="113"/>
    </row>
    <row r="439" spans="2:16" ht="38.25" hidden="1" outlineLevel="1" x14ac:dyDescent="0.2">
      <c r="B439" s="169" t="s">
        <v>127</v>
      </c>
      <c r="C439" s="57" t="s">
        <v>166</v>
      </c>
      <c r="D439" s="164" t="s">
        <v>167</v>
      </c>
      <c r="E439" s="136">
        <f t="shared" ref="E439:M439" si="191">E200*E$10</f>
        <v>0.87984189723320161</v>
      </c>
      <c r="F439" s="56">
        <f t="shared" si="191"/>
        <v>8.201581027667984E-2</v>
      </c>
      <c r="G439" s="24">
        <f t="shared" si="191"/>
        <v>3.8142292490118572E-2</v>
      </c>
      <c r="H439" s="23">
        <f t="shared" si="191"/>
        <v>0.87984189723320161</v>
      </c>
      <c r="I439" s="23">
        <f t="shared" si="191"/>
        <v>8.201581027667984E-2</v>
      </c>
      <c r="J439" s="24">
        <f t="shared" si="191"/>
        <v>3.8142292490118572E-2</v>
      </c>
      <c r="K439" s="23">
        <f t="shared" si="191"/>
        <v>0.4399209486166008</v>
      </c>
      <c r="L439" s="56">
        <f t="shared" si="191"/>
        <v>4.100790513833992E-2</v>
      </c>
      <c r="M439" s="114">
        <f t="shared" si="191"/>
        <v>1.9071146245059286E-2</v>
      </c>
      <c r="N439" s="117">
        <f t="shared" si="187"/>
        <v>2.5</v>
      </c>
      <c r="O439" s="112"/>
      <c r="P439" s="113"/>
    </row>
    <row r="440" spans="2:16" ht="25.5" hidden="1" outlineLevel="1" x14ac:dyDescent="0.2">
      <c r="B440" s="169" t="s">
        <v>128</v>
      </c>
      <c r="C440" s="58" t="s">
        <v>168</v>
      </c>
      <c r="D440" s="164" t="s">
        <v>38</v>
      </c>
      <c r="E440" s="136">
        <f t="shared" ref="E440:M441" si="192">E201*E$10</f>
        <v>49.271146245059292</v>
      </c>
      <c r="F440" s="56">
        <f t="shared" si="192"/>
        <v>4.5928853754940713</v>
      </c>
      <c r="G440" s="24">
        <f t="shared" si="192"/>
        <v>2.13596837944664</v>
      </c>
      <c r="H440" s="23">
        <f t="shared" si="192"/>
        <v>49.271146245059292</v>
      </c>
      <c r="I440" s="23">
        <f t="shared" si="192"/>
        <v>4.5928853754940713</v>
      </c>
      <c r="J440" s="24">
        <f t="shared" si="192"/>
        <v>2.13596837944664</v>
      </c>
      <c r="K440" s="23">
        <f t="shared" si="192"/>
        <v>24.635573122529646</v>
      </c>
      <c r="L440" s="56">
        <f t="shared" si="192"/>
        <v>2.2964426877470356</v>
      </c>
      <c r="M440" s="114">
        <f t="shared" si="192"/>
        <v>1.06798418972332</v>
      </c>
      <c r="N440" s="117">
        <f t="shared" si="187"/>
        <v>140</v>
      </c>
      <c r="O440" s="112"/>
      <c r="P440" s="113"/>
    </row>
    <row r="441" spans="2:16" ht="25.5" hidden="1" outlineLevel="1" x14ac:dyDescent="0.2">
      <c r="B441" s="169" t="s">
        <v>129</v>
      </c>
      <c r="C441" s="58" t="s">
        <v>291</v>
      </c>
      <c r="D441" s="164" t="s">
        <v>38</v>
      </c>
      <c r="E441" s="136">
        <f t="shared" si="192"/>
        <v>56.309881422924903</v>
      </c>
      <c r="F441" s="56">
        <f t="shared" si="192"/>
        <v>5.2490118577075098</v>
      </c>
      <c r="G441" s="24">
        <f t="shared" si="192"/>
        <v>2.4411067193675886</v>
      </c>
      <c r="H441" s="23">
        <f t="shared" si="192"/>
        <v>56.309881422924903</v>
      </c>
      <c r="I441" s="23">
        <f t="shared" si="192"/>
        <v>5.2490118577075098</v>
      </c>
      <c r="J441" s="24">
        <f t="shared" si="192"/>
        <v>2.4411067193675886</v>
      </c>
      <c r="K441" s="23">
        <f t="shared" si="192"/>
        <v>28.154940711462451</v>
      </c>
      <c r="L441" s="56">
        <f t="shared" si="192"/>
        <v>2.6245059288537549</v>
      </c>
      <c r="M441" s="114">
        <f t="shared" si="192"/>
        <v>1.2205533596837943</v>
      </c>
      <c r="N441" s="117">
        <f t="shared" ref="N441" si="193">SUM(E441:M441)</f>
        <v>160</v>
      </c>
      <c r="O441" s="112"/>
      <c r="P441" s="113"/>
    </row>
    <row r="442" spans="2:16" ht="25.5" hidden="1" outlineLevel="1" x14ac:dyDescent="0.2">
      <c r="B442" s="169" t="s">
        <v>129</v>
      </c>
      <c r="C442" s="58" t="s">
        <v>292</v>
      </c>
      <c r="D442" s="164" t="s">
        <v>38</v>
      </c>
      <c r="E442" s="136">
        <f t="shared" ref="E442:M442" si="194">E203*E$10</f>
        <v>66.867984189723316</v>
      </c>
      <c r="F442" s="56">
        <f t="shared" si="194"/>
        <v>6.233201581027668</v>
      </c>
      <c r="G442" s="24">
        <f t="shared" si="194"/>
        <v>2.8988142292490116</v>
      </c>
      <c r="H442" s="23">
        <f t="shared" si="194"/>
        <v>66.867984189723316</v>
      </c>
      <c r="I442" s="23">
        <f t="shared" si="194"/>
        <v>6.233201581027668</v>
      </c>
      <c r="J442" s="24">
        <f t="shared" si="194"/>
        <v>2.8988142292490116</v>
      </c>
      <c r="K442" s="23">
        <f t="shared" si="194"/>
        <v>33.433992094861658</v>
      </c>
      <c r="L442" s="56">
        <f t="shared" si="194"/>
        <v>3.116600790513834</v>
      </c>
      <c r="M442" s="114">
        <f t="shared" si="194"/>
        <v>1.4494071146245058</v>
      </c>
      <c r="N442" s="117">
        <f t="shared" si="187"/>
        <v>189.99999999999997</v>
      </c>
      <c r="O442" s="112"/>
      <c r="P442" s="113"/>
    </row>
    <row r="443" spans="2:16" ht="25.5" hidden="1" outlineLevel="1" x14ac:dyDescent="0.2">
      <c r="B443" s="169" t="s">
        <v>130</v>
      </c>
      <c r="C443" s="58" t="s">
        <v>169</v>
      </c>
      <c r="D443" s="164" t="s">
        <v>38</v>
      </c>
      <c r="E443" s="136">
        <f t="shared" ref="E443:M443" si="195">E204*E$10</f>
        <v>175.96837944664031</v>
      </c>
      <c r="F443" s="56">
        <f t="shared" si="195"/>
        <v>16.403162055335969</v>
      </c>
      <c r="G443" s="24">
        <f t="shared" si="195"/>
        <v>7.6284584980237149</v>
      </c>
      <c r="H443" s="23">
        <f t="shared" si="195"/>
        <v>175.96837944664031</v>
      </c>
      <c r="I443" s="23">
        <f t="shared" si="195"/>
        <v>16.403162055335969</v>
      </c>
      <c r="J443" s="24">
        <f t="shared" si="195"/>
        <v>7.6284584980237149</v>
      </c>
      <c r="K443" s="23">
        <f t="shared" si="195"/>
        <v>87.984189723320156</v>
      </c>
      <c r="L443" s="56">
        <f t="shared" si="195"/>
        <v>8.2015810276679844</v>
      </c>
      <c r="M443" s="114">
        <f t="shared" si="195"/>
        <v>3.8142292490118574</v>
      </c>
      <c r="N443" s="117">
        <f t="shared" si="187"/>
        <v>500</v>
      </c>
      <c r="O443" s="112"/>
      <c r="P443" s="113"/>
    </row>
    <row r="444" spans="2:16" ht="25.5" hidden="1" outlineLevel="1" x14ac:dyDescent="0.2">
      <c r="B444" s="169" t="s">
        <v>229</v>
      </c>
      <c r="C444" s="94" t="s">
        <v>170</v>
      </c>
      <c r="D444" s="164" t="s">
        <v>38</v>
      </c>
      <c r="E444" s="136">
        <f t="shared" ref="E444:M444" si="196">E205*E$10</f>
        <v>351.93675889328063</v>
      </c>
      <c r="F444" s="56">
        <f t="shared" si="196"/>
        <v>32.806324110671937</v>
      </c>
      <c r="G444" s="24">
        <f t="shared" si="196"/>
        <v>15.25691699604743</v>
      </c>
      <c r="H444" s="23">
        <f t="shared" si="196"/>
        <v>351.93675889328063</v>
      </c>
      <c r="I444" s="23">
        <f t="shared" si="196"/>
        <v>32.806324110671937</v>
      </c>
      <c r="J444" s="24">
        <f t="shared" si="196"/>
        <v>15.25691699604743</v>
      </c>
      <c r="K444" s="23">
        <f t="shared" si="196"/>
        <v>175.96837944664031</v>
      </c>
      <c r="L444" s="56">
        <f t="shared" si="196"/>
        <v>16.403162055335969</v>
      </c>
      <c r="M444" s="114">
        <f t="shared" si="196"/>
        <v>7.6284584980237149</v>
      </c>
      <c r="N444" s="117">
        <f t="shared" si="187"/>
        <v>1000</v>
      </c>
      <c r="O444" s="112"/>
      <c r="P444" s="113"/>
    </row>
    <row r="445" spans="2:16" ht="25.5" hidden="1" outlineLevel="1" x14ac:dyDescent="0.2">
      <c r="B445" s="169" t="s">
        <v>230</v>
      </c>
      <c r="C445" s="58" t="s">
        <v>171</v>
      </c>
      <c r="D445" s="164" t="s">
        <v>167</v>
      </c>
      <c r="E445" s="136">
        <f t="shared" ref="E445:M445" si="197">E206*E$10</f>
        <v>0.66867984189723317</v>
      </c>
      <c r="F445" s="56">
        <f t="shared" si="197"/>
        <v>6.233201581027667E-2</v>
      </c>
      <c r="G445" s="24">
        <f t="shared" si="197"/>
        <v>2.8988142292490113E-2</v>
      </c>
      <c r="H445" s="23">
        <f t="shared" si="197"/>
        <v>0.66867984189723317</v>
      </c>
      <c r="I445" s="23">
        <f t="shared" si="197"/>
        <v>6.233201581027667E-2</v>
      </c>
      <c r="J445" s="24">
        <f t="shared" si="197"/>
        <v>2.8988142292490113E-2</v>
      </c>
      <c r="K445" s="23">
        <f t="shared" si="197"/>
        <v>0.33433992094861659</v>
      </c>
      <c r="L445" s="56">
        <f t="shared" si="197"/>
        <v>3.1166007905138335E-2</v>
      </c>
      <c r="M445" s="114">
        <f t="shared" si="197"/>
        <v>1.4494071146245057E-2</v>
      </c>
      <c r="N445" s="117">
        <f t="shared" si="187"/>
        <v>1.9</v>
      </c>
      <c r="O445" s="112"/>
      <c r="P445" s="113"/>
    </row>
    <row r="446" spans="2:16" ht="25.5" hidden="1" outlineLevel="1" x14ac:dyDescent="0.2">
      <c r="B446" s="169" t="s">
        <v>231</v>
      </c>
      <c r="C446" s="58" t="s">
        <v>287</v>
      </c>
      <c r="D446" s="164" t="s">
        <v>38</v>
      </c>
      <c r="E446" s="136">
        <f t="shared" ref="E446:M446" si="198">E207*E$10</f>
        <v>45.751778656126483</v>
      </c>
      <c r="F446" s="56">
        <f t="shared" si="198"/>
        <v>4.2648221343873516</v>
      </c>
      <c r="G446" s="24">
        <f t="shared" si="198"/>
        <v>1.9833992094861659</v>
      </c>
      <c r="H446" s="23">
        <f t="shared" si="198"/>
        <v>45.751778656126483</v>
      </c>
      <c r="I446" s="23">
        <f t="shared" si="198"/>
        <v>4.2648221343873516</v>
      </c>
      <c r="J446" s="24">
        <f t="shared" si="198"/>
        <v>1.9833992094861659</v>
      </c>
      <c r="K446" s="23">
        <f t="shared" si="198"/>
        <v>22.875889328063241</v>
      </c>
      <c r="L446" s="56">
        <f t="shared" si="198"/>
        <v>2.1324110671936758</v>
      </c>
      <c r="M446" s="114">
        <f t="shared" si="198"/>
        <v>0.99169960474308294</v>
      </c>
      <c r="N446" s="117">
        <f t="shared" si="187"/>
        <v>129.99999999999997</v>
      </c>
      <c r="O446" s="112"/>
      <c r="P446" s="113"/>
    </row>
    <row r="447" spans="2:16" ht="25.5" hidden="1" outlineLevel="1" x14ac:dyDescent="0.2">
      <c r="B447" s="169" t="s">
        <v>232</v>
      </c>
      <c r="C447" s="58" t="s">
        <v>293</v>
      </c>
      <c r="D447" s="164" t="s">
        <v>38</v>
      </c>
      <c r="E447" s="136">
        <f t="shared" ref="E447:M447" si="199">E208*E$10</f>
        <v>45.751778656126483</v>
      </c>
      <c r="F447" s="56">
        <f t="shared" si="199"/>
        <v>4.2648221343873516</v>
      </c>
      <c r="G447" s="24">
        <f t="shared" si="199"/>
        <v>1.9833992094861659</v>
      </c>
      <c r="H447" s="23">
        <f t="shared" si="199"/>
        <v>45.751778656126483</v>
      </c>
      <c r="I447" s="23">
        <f t="shared" si="199"/>
        <v>4.2648221343873516</v>
      </c>
      <c r="J447" s="24">
        <f t="shared" si="199"/>
        <v>1.9833992094861659</v>
      </c>
      <c r="K447" s="23">
        <f t="shared" si="199"/>
        <v>22.875889328063241</v>
      </c>
      <c r="L447" s="56">
        <f t="shared" si="199"/>
        <v>2.1324110671936758</v>
      </c>
      <c r="M447" s="114">
        <f t="shared" si="199"/>
        <v>0.99169960474308294</v>
      </c>
      <c r="N447" s="117">
        <f t="shared" ref="N447" si="200">SUM(E447:M447)</f>
        <v>129.99999999999997</v>
      </c>
      <c r="O447" s="112"/>
      <c r="P447" s="113"/>
    </row>
    <row r="448" spans="2:16" ht="25.5" hidden="1" outlineLevel="1" x14ac:dyDescent="0.2">
      <c r="B448" s="169" t="s">
        <v>232</v>
      </c>
      <c r="C448" s="58" t="s">
        <v>294</v>
      </c>
      <c r="D448" s="164" t="s">
        <v>38</v>
      </c>
      <c r="E448" s="136">
        <f t="shared" ref="E448:M448" si="201">E209*E$10</f>
        <v>63.348616600790514</v>
      </c>
      <c r="F448" s="56">
        <f t="shared" si="201"/>
        <v>5.9051383399209483</v>
      </c>
      <c r="G448" s="24">
        <f t="shared" si="201"/>
        <v>2.7462450592885372</v>
      </c>
      <c r="H448" s="23">
        <f t="shared" si="201"/>
        <v>63.348616600790514</v>
      </c>
      <c r="I448" s="23">
        <f t="shared" si="201"/>
        <v>5.9051383399209483</v>
      </c>
      <c r="J448" s="24">
        <f t="shared" si="201"/>
        <v>2.7462450592885372</v>
      </c>
      <c r="K448" s="23">
        <f t="shared" si="201"/>
        <v>31.674308300395257</v>
      </c>
      <c r="L448" s="56">
        <f t="shared" si="201"/>
        <v>2.9525691699604741</v>
      </c>
      <c r="M448" s="114">
        <f t="shared" si="201"/>
        <v>1.3731225296442686</v>
      </c>
      <c r="N448" s="117">
        <f t="shared" si="187"/>
        <v>179.99999999999997</v>
      </c>
      <c r="O448" s="112"/>
      <c r="P448" s="113"/>
    </row>
    <row r="449" spans="1:16" ht="25.5" hidden="1" outlineLevel="1" x14ac:dyDescent="0.2">
      <c r="B449" s="169" t="s">
        <v>233</v>
      </c>
      <c r="C449" s="58" t="s">
        <v>172</v>
      </c>
      <c r="D449" s="164" t="s">
        <v>38</v>
      </c>
      <c r="E449" s="136">
        <f t="shared" ref="E449:M449" si="202">E210*E$10</f>
        <v>158.37154150197628</v>
      </c>
      <c r="F449" s="56">
        <f t="shared" si="202"/>
        <v>14.762845849802371</v>
      </c>
      <c r="G449" s="24">
        <f t="shared" si="202"/>
        <v>6.8656126482213429</v>
      </c>
      <c r="H449" s="23">
        <f t="shared" si="202"/>
        <v>158.37154150197628</v>
      </c>
      <c r="I449" s="23">
        <f t="shared" si="202"/>
        <v>14.762845849802371</v>
      </c>
      <c r="J449" s="24">
        <f t="shared" si="202"/>
        <v>6.8656126482213429</v>
      </c>
      <c r="K449" s="23">
        <f t="shared" si="202"/>
        <v>79.185770750988141</v>
      </c>
      <c r="L449" s="56">
        <f t="shared" si="202"/>
        <v>7.3814229249011856</v>
      </c>
      <c r="M449" s="114">
        <f t="shared" si="202"/>
        <v>3.4328063241106714</v>
      </c>
      <c r="N449" s="117">
        <f t="shared" si="187"/>
        <v>449.99999999999994</v>
      </c>
      <c r="O449" s="112"/>
      <c r="P449" s="113"/>
    </row>
    <row r="450" spans="1:16" ht="25.5" hidden="1" outlineLevel="1" x14ac:dyDescent="0.2">
      <c r="B450" s="169" t="s">
        <v>234</v>
      </c>
      <c r="C450" s="58" t="s">
        <v>173</v>
      </c>
      <c r="D450" s="164" t="s">
        <v>38</v>
      </c>
      <c r="E450" s="136">
        <f t="shared" ref="E450:M450" si="203">E211*E$10</f>
        <v>316.74308300395256</v>
      </c>
      <c r="F450" s="56">
        <f t="shared" si="203"/>
        <v>29.525691699604742</v>
      </c>
      <c r="G450" s="24">
        <f t="shared" si="203"/>
        <v>13.731225296442686</v>
      </c>
      <c r="H450" s="23">
        <f t="shared" si="203"/>
        <v>316.74308300395256</v>
      </c>
      <c r="I450" s="23">
        <f t="shared" si="203"/>
        <v>29.525691699604742</v>
      </c>
      <c r="J450" s="24">
        <f t="shared" si="203"/>
        <v>13.731225296442686</v>
      </c>
      <c r="K450" s="23">
        <f t="shared" si="203"/>
        <v>158.37154150197628</v>
      </c>
      <c r="L450" s="56">
        <f t="shared" si="203"/>
        <v>14.762845849802371</v>
      </c>
      <c r="M450" s="114">
        <f t="shared" si="203"/>
        <v>6.8656126482213429</v>
      </c>
      <c r="N450" s="117">
        <f t="shared" si="187"/>
        <v>899.99999999999989</v>
      </c>
      <c r="O450" s="112"/>
      <c r="P450" s="113"/>
    </row>
    <row r="451" spans="1:16" ht="25.5" hidden="1" outlineLevel="1" x14ac:dyDescent="0.2">
      <c r="B451" s="169" t="s">
        <v>235</v>
      </c>
      <c r="C451" s="58" t="s">
        <v>174</v>
      </c>
      <c r="D451" s="164" t="s">
        <v>167</v>
      </c>
      <c r="E451" s="136">
        <f t="shared" ref="E451:M451" si="204">E212*E$10</f>
        <v>0.63348616600790519</v>
      </c>
      <c r="F451" s="56">
        <f t="shared" si="204"/>
        <v>5.9051383399209484E-2</v>
      </c>
      <c r="G451" s="24">
        <f t="shared" si="204"/>
        <v>2.7462450592885372E-2</v>
      </c>
      <c r="H451" s="23">
        <f t="shared" si="204"/>
        <v>0.63348616600790519</v>
      </c>
      <c r="I451" s="23">
        <f t="shared" si="204"/>
        <v>5.9051383399209484E-2</v>
      </c>
      <c r="J451" s="24">
        <f t="shared" si="204"/>
        <v>2.7462450592885372E-2</v>
      </c>
      <c r="K451" s="23">
        <f t="shared" si="204"/>
        <v>0.3167430830039526</v>
      </c>
      <c r="L451" s="56">
        <f t="shared" si="204"/>
        <v>2.9525691699604742E-2</v>
      </c>
      <c r="M451" s="114">
        <f t="shared" si="204"/>
        <v>1.3731225296442686E-2</v>
      </c>
      <c r="N451" s="117">
        <f t="shared" si="187"/>
        <v>1.8</v>
      </c>
      <c r="O451" s="112"/>
      <c r="P451" s="113"/>
    </row>
    <row r="452" spans="1:16" ht="25.5" hidden="1" outlineLevel="1" x14ac:dyDescent="0.2">
      <c r="B452" s="169" t="s">
        <v>236</v>
      </c>
      <c r="C452" s="57" t="s">
        <v>82</v>
      </c>
      <c r="D452" s="164" t="s">
        <v>81</v>
      </c>
      <c r="E452" s="134">
        <f t="shared" ref="E452:M452" si="205">E213*E$10</f>
        <v>35.193675889328063</v>
      </c>
      <c r="F452" s="23">
        <f t="shared" si="205"/>
        <v>3.2806324110671934</v>
      </c>
      <c r="G452" s="24">
        <f t="shared" si="205"/>
        <v>1.5256916996047429</v>
      </c>
      <c r="H452" s="132">
        <f t="shared" si="205"/>
        <v>35.193675889328063</v>
      </c>
      <c r="I452" s="23">
        <f t="shared" si="205"/>
        <v>3.2806324110671934</v>
      </c>
      <c r="J452" s="24">
        <f t="shared" si="205"/>
        <v>1.5256916996047429</v>
      </c>
      <c r="K452" s="132">
        <f t="shared" si="205"/>
        <v>17.596837944664031</v>
      </c>
      <c r="L452" s="56">
        <f t="shared" si="205"/>
        <v>1.6403162055335967</v>
      </c>
      <c r="M452" s="114">
        <f t="shared" si="205"/>
        <v>0.76284584980237147</v>
      </c>
      <c r="N452" s="117">
        <f t="shared" si="187"/>
        <v>100</v>
      </c>
      <c r="O452" s="112"/>
      <c r="P452" s="113"/>
    </row>
    <row r="453" spans="1:16" hidden="1" outlineLevel="1" x14ac:dyDescent="0.2">
      <c r="B453" s="169" t="s">
        <v>237</v>
      </c>
      <c r="C453" s="89" t="s">
        <v>248</v>
      </c>
      <c r="D453" s="164" t="s">
        <v>38</v>
      </c>
      <c r="E453" s="134">
        <f t="shared" ref="E453:M453" si="206">E214*E$10</f>
        <v>35.193675889328063</v>
      </c>
      <c r="F453" s="23">
        <f t="shared" si="206"/>
        <v>3.2806324110671934</v>
      </c>
      <c r="G453" s="24">
        <f t="shared" si="206"/>
        <v>1.5256916996047429</v>
      </c>
      <c r="H453" s="132">
        <f t="shared" si="206"/>
        <v>35.193675889328063</v>
      </c>
      <c r="I453" s="23">
        <f t="shared" si="206"/>
        <v>3.2806324110671934</v>
      </c>
      <c r="J453" s="24">
        <f t="shared" si="206"/>
        <v>1.5256916996047429</v>
      </c>
      <c r="K453" s="132">
        <f t="shared" si="206"/>
        <v>17.596837944664031</v>
      </c>
      <c r="L453" s="56">
        <f t="shared" si="206"/>
        <v>1.6403162055335967</v>
      </c>
      <c r="M453" s="114">
        <f t="shared" si="206"/>
        <v>0.76284584980237147</v>
      </c>
      <c r="N453" s="117">
        <f t="shared" si="187"/>
        <v>100</v>
      </c>
      <c r="O453" s="112"/>
      <c r="P453" s="113"/>
    </row>
    <row r="454" spans="1:16" s="36" customFormat="1" hidden="1" outlineLevel="1" x14ac:dyDescent="0.2">
      <c r="B454" s="44" t="s">
        <v>188</v>
      </c>
      <c r="C454" s="43" t="s">
        <v>11</v>
      </c>
      <c r="D454" s="165"/>
      <c r="E454" s="53"/>
      <c r="F454" s="21"/>
      <c r="G454" s="22"/>
      <c r="H454" s="53"/>
      <c r="I454" s="21"/>
      <c r="J454" s="22"/>
      <c r="K454" s="52"/>
      <c r="L454" s="21"/>
      <c r="M454" s="21"/>
      <c r="N454" s="116"/>
      <c r="O454" s="112"/>
      <c r="P454" s="113"/>
    </row>
    <row r="455" spans="1:16" hidden="1" outlineLevel="1" x14ac:dyDescent="0.2">
      <c r="B455" s="88" t="s">
        <v>238</v>
      </c>
      <c r="C455" s="58" t="s">
        <v>192</v>
      </c>
      <c r="D455" s="164" t="s">
        <v>38</v>
      </c>
      <c r="E455" s="134">
        <f t="shared" ref="E455:M455" si="207">E216*E$10</f>
        <v>17.596837944664031</v>
      </c>
      <c r="F455" s="23">
        <f t="shared" si="207"/>
        <v>1.6403162055335967</v>
      </c>
      <c r="G455" s="24">
        <f t="shared" si="207"/>
        <v>0.76284584980237147</v>
      </c>
      <c r="H455" s="132">
        <f t="shared" si="207"/>
        <v>17.596837944664031</v>
      </c>
      <c r="I455" s="23">
        <f t="shared" si="207"/>
        <v>1.6403162055335967</v>
      </c>
      <c r="J455" s="24">
        <f t="shared" si="207"/>
        <v>0.76284584980237147</v>
      </c>
      <c r="K455" s="132">
        <f t="shared" si="207"/>
        <v>8.7984189723320156</v>
      </c>
      <c r="L455" s="23">
        <f t="shared" si="207"/>
        <v>0.82015810276679835</v>
      </c>
      <c r="M455" s="114">
        <f t="shared" si="207"/>
        <v>0.38142292490118573</v>
      </c>
      <c r="N455" s="117">
        <f t="shared" ref="N455:N460" si="208">SUM(E455:M455)</f>
        <v>50</v>
      </c>
      <c r="O455" s="112"/>
      <c r="P455" s="113"/>
    </row>
    <row r="456" spans="1:16" ht="38.25" hidden="1" outlineLevel="1" x14ac:dyDescent="0.2">
      <c r="B456" s="88" t="s">
        <v>239</v>
      </c>
      <c r="C456" s="58" t="s">
        <v>148</v>
      </c>
      <c r="D456" s="164" t="s">
        <v>37</v>
      </c>
      <c r="E456" s="134">
        <f t="shared" ref="E456:M456" si="209">E217*E$10</f>
        <v>14.077470355731226</v>
      </c>
      <c r="F456" s="23">
        <f t="shared" si="209"/>
        <v>1.3122529644268774</v>
      </c>
      <c r="G456" s="24">
        <f t="shared" si="209"/>
        <v>0.61027667984189715</v>
      </c>
      <c r="H456" s="132">
        <f t="shared" si="209"/>
        <v>14.077470355731226</v>
      </c>
      <c r="I456" s="23">
        <f t="shared" si="209"/>
        <v>1.3122529644268774</v>
      </c>
      <c r="J456" s="24">
        <f t="shared" si="209"/>
        <v>0.61027667984189715</v>
      </c>
      <c r="K456" s="132">
        <f t="shared" si="209"/>
        <v>7.0387351778656129</v>
      </c>
      <c r="L456" s="23">
        <f t="shared" si="209"/>
        <v>0.65612648221343872</v>
      </c>
      <c r="M456" s="114">
        <f t="shared" si="209"/>
        <v>0.30513833992094858</v>
      </c>
      <c r="N456" s="117">
        <f t="shared" si="208"/>
        <v>40</v>
      </c>
      <c r="O456" s="112"/>
      <c r="P456" s="113"/>
    </row>
    <row r="457" spans="1:16" hidden="1" outlineLevel="1" x14ac:dyDescent="0.2">
      <c r="B457" s="88" t="s">
        <v>240</v>
      </c>
      <c r="C457" s="58" t="s">
        <v>149</v>
      </c>
      <c r="D457" s="164" t="s">
        <v>37</v>
      </c>
      <c r="E457" s="134">
        <f t="shared" ref="E457:M457" si="210">E218*E$10</f>
        <v>14.077470355731226</v>
      </c>
      <c r="F457" s="23">
        <f t="shared" si="210"/>
        <v>1.3122529644268774</v>
      </c>
      <c r="G457" s="24">
        <f t="shared" si="210"/>
        <v>0.61027667984189715</v>
      </c>
      <c r="H457" s="132">
        <f t="shared" si="210"/>
        <v>14.077470355731226</v>
      </c>
      <c r="I457" s="23">
        <f t="shared" si="210"/>
        <v>1.3122529644268774</v>
      </c>
      <c r="J457" s="24">
        <f t="shared" si="210"/>
        <v>0.61027667984189715</v>
      </c>
      <c r="K457" s="132">
        <f t="shared" si="210"/>
        <v>7.0387351778656129</v>
      </c>
      <c r="L457" s="23">
        <f t="shared" si="210"/>
        <v>0.65612648221343872</v>
      </c>
      <c r="M457" s="114">
        <f t="shared" si="210"/>
        <v>0.30513833992094858</v>
      </c>
      <c r="N457" s="117">
        <f t="shared" si="208"/>
        <v>40</v>
      </c>
      <c r="O457" s="112"/>
      <c r="P457" s="113"/>
    </row>
    <row r="458" spans="1:16" hidden="1" outlineLevel="1" x14ac:dyDescent="0.2">
      <c r="B458" s="88" t="s">
        <v>241</v>
      </c>
      <c r="C458" s="58" t="s">
        <v>191</v>
      </c>
      <c r="D458" s="164" t="s">
        <v>38</v>
      </c>
      <c r="E458" s="134">
        <f t="shared" ref="E458:M458" si="211">E219*E$10</f>
        <v>22.875889328063241</v>
      </c>
      <c r="F458" s="23">
        <f t="shared" si="211"/>
        <v>2.1324110671936758</v>
      </c>
      <c r="G458" s="24">
        <f t="shared" si="211"/>
        <v>0.99169960474308294</v>
      </c>
      <c r="H458" s="132">
        <f t="shared" si="211"/>
        <v>22.875889328063241</v>
      </c>
      <c r="I458" s="23">
        <f t="shared" si="211"/>
        <v>2.1324110671936758</v>
      </c>
      <c r="J458" s="24">
        <f t="shared" si="211"/>
        <v>0.99169960474308294</v>
      </c>
      <c r="K458" s="132">
        <f t="shared" si="211"/>
        <v>11.437944664031621</v>
      </c>
      <c r="L458" s="23">
        <f t="shared" si="211"/>
        <v>1.0662055335968379</v>
      </c>
      <c r="M458" s="114">
        <f t="shared" si="211"/>
        <v>0.49584980237154147</v>
      </c>
      <c r="N458" s="117">
        <f t="shared" si="208"/>
        <v>64.999999999999986</v>
      </c>
      <c r="O458" s="112"/>
      <c r="P458" s="113"/>
    </row>
    <row r="459" spans="1:16" hidden="1" outlineLevel="1" x14ac:dyDescent="0.2">
      <c r="B459" s="88" t="s">
        <v>242</v>
      </c>
      <c r="C459" s="90" t="s">
        <v>249</v>
      </c>
      <c r="D459" s="166" t="s">
        <v>38</v>
      </c>
      <c r="E459" s="134">
        <f t="shared" ref="E459:M459" si="212">E220*E$10</f>
        <v>17.596837944664031</v>
      </c>
      <c r="F459" s="23">
        <f t="shared" si="212"/>
        <v>1.6403162055335967</v>
      </c>
      <c r="G459" s="24">
        <f t="shared" si="212"/>
        <v>0.76284584980237147</v>
      </c>
      <c r="H459" s="132">
        <f t="shared" si="212"/>
        <v>17.596837944664031</v>
      </c>
      <c r="I459" s="23">
        <f t="shared" si="212"/>
        <v>1.6403162055335967</v>
      </c>
      <c r="J459" s="24">
        <f t="shared" si="212"/>
        <v>0.76284584980237147</v>
      </c>
      <c r="K459" s="132">
        <f t="shared" si="212"/>
        <v>8.7984189723320156</v>
      </c>
      <c r="L459" s="23">
        <f t="shared" si="212"/>
        <v>0.82015810276679835</v>
      </c>
      <c r="M459" s="114">
        <f t="shared" si="212"/>
        <v>0.38142292490118573</v>
      </c>
      <c r="N459" s="117">
        <f t="shared" si="208"/>
        <v>50</v>
      </c>
      <c r="O459" s="112"/>
      <c r="P459" s="113"/>
    </row>
    <row r="460" spans="1:16" ht="13.5" hidden="1" outlineLevel="1" thickBot="1" x14ac:dyDescent="0.25">
      <c r="A460" s="39"/>
      <c r="B460" s="88" t="s">
        <v>243</v>
      </c>
      <c r="C460" s="123" t="s">
        <v>190</v>
      </c>
      <c r="D460" s="167" t="s">
        <v>39</v>
      </c>
      <c r="E460" s="157">
        <f t="shared" ref="E460:M460" si="213">E221*E$10</f>
        <v>17.596837944664031</v>
      </c>
      <c r="F460" s="91">
        <f t="shared" si="213"/>
        <v>1.6403162055335967</v>
      </c>
      <c r="G460" s="92">
        <f t="shared" si="213"/>
        <v>0.76284584980237147</v>
      </c>
      <c r="H460" s="138">
        <f t="shared" si="213"/>
        <v>17.596837944664031</v>
      </c>
      <c r="I460" s="91">
        <f t="shared" si="213"/>
        <v>1.6403162055335967</v>
      </c>
      <c r="J460" s="92">
        <f t="shared" si="213"/>
        <v>0.76284584980237147</v>
      </c>
      <c r="K460" s="138">
        <f t="shared" si="213"/>
        <v>8.7984189723320156</v>
      </c>
      <c r="L460" s="91">
        <f t="shared" si="213"/>
        <v>0.82015810276679835</v>
      </c>
      <c r="M460" s="115">
        <f t="shared" si="213"/>
        <v>0.38142292490118573</v>
      </c>
      <c r="N460" s="124">
        <f t="shared" si="208"/>
        <v>50</v>
      </c>
      <c r="O460" s="112"/>
      <c r="P460" s="113"/>
    </row>
    <row r="461" spans="1:16" hidden="1" outlineLevel="1" x14ac:dyDescent="0.2"/>
    <row r="462" spans="1:16" collapsed="1" x14ac:dyDescent="0.2"/>
  </sheetData>
  <sheetProtection algorithmName="SHA-512" hashValue="O1aOceaSAsX651tAMRgH1limDnikImegXdjdGT3mEGiP/4fhV5sV6M7k0jvj2M+mNre72gSX+CewxXMfpTYImQ==" saltValue="mk6ZhlEg3dXWCLtijSy8Xw==" spinCount="100000" sheet="1" objects="1" scenarios="1" selectLockedCells="1"/>
  <dataConsolidate/>
  <mergeCells count="24">
    <mergeCell ref="B7:B11"/>
    <mergeCell ref="C7:C11"/>
    <mergeCell ref="D7:D11"/>
    <mergeCell ref="E7:G7"/>
    <mergeCell ref="H7:J7"/>
    <mergeCell ref="N7:N11"/>
    <mergeCell ref="O7:O11"/>
    <mergeCell ref="P7:P11"/>
    <mergeCell ref="E8:F8"/>
    <mergeCell ref="H8:I8"/>
    <mergeCell ref="K8:L8"/>
    <mergeCell ref="E9:G9"/>
    <mergeCell ref="H9:J9"/>
    <mergeCell ref="K9:M9"/>
    <mergeCell ref="K7:M7"/>
    <mergeCell ref="B229:D229"/>
    <mergeCell ref="B230:D230"/>
    <mergeCell ref="B231:D231"/>
    <mergeCell ref="C222:O222"/>
    <mergeCell ref="B224:D224"/>
    <mergeCell ref="B225:D225"/>
    <mergeCell ref="B226:D226"/>
    <mergeCell ref="B227:D227"/>
    <mergeCell ref="B228:D228"/>
  </mergeCells>
  <conditionalFormatting sqref="F14">
    <cfRule type="cellIs" priority="1" operator="greaterThan">
      <formula>$F$13</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4Z6MPDUXFVQC-1546498242-14384</_dlc_DocId>
    <_dlc_DocIdUrl xmlns="7d3ccfc8-0174-48be-b2c7-759d9617ea65">
      <Url>http://vac.corp.rst.lt/pirkimai/uzsakovai/ESO/_layouts/15/DocIdRedir.aspx?ID=4Z6MPDUXFVQC-1546498242-14384</Url>
      <Description>4Z6MPDUXFVQC-1546498242-14384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4D53E-E2EC-4741-92D5-E9F5BFFDD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C8E48-C94B-476D-9F51-9B5F5291F6C9}">
  <ds:schemaRefs>
    <ds:schemaRef ds:uri="http://schemas.microsoft.com/sharepoint/events"/>
  </ds:schemaRefs>
</ds:datastoreItem>
</file>

<file path=customXml/itemProps3.xml><?xml version="1.0" encoding="utf-8"?>
<ds:datastoreItem xmlns:ds="http://schemas.openxmlformats.org/officeDocument/2006/customXml" ds:itemID="{02D0E70C-ABF9-4360-BF2D-B0F941D4794F}">
  <ds:schemaRefs>
    <ds:schemaRef ds:uri="D20757B7-7A30-4E32-9D51-D8FC9B0F9668"/>
    <ds:schemaRef ds:uri="http://schemas.microsoft.com/office/infopath/2007/PartnerControls"/>
    <ds:schemaRef ds:uri="http://purl.org/dc/elements/1.1/"/>
    <ds:schemaRef ds:uri="http://purl.org/dc/dcmitype/"/>
    <ds:schemaRef ds:uri="http://schemas.microsoft.com/office/2006/documentManagement/types"/>
    <ds:schemaRef ds:uri="d20757b7-7a30-4e32-9d51-d8fc9b0f9668"/>
    <ds:schemaRef ds:uri="http://schemas.openxmlformats.org/package/2006/metadata/core-properties"/>
    <ds:schemaRef ds:uri="http://schemas.microsoft.com/office/2006/metadata/properties"/>
    <ds:schemaRef ds:uri="a5930e29-24ab-4925-a910-c1bbade73c3f"/>
    <ds:schemaRef ds:uri="7d3ccfc8-0174-48be-b2c7-759d9617ea65"/>
    <ds:schemaRef ds:uri="http://www.w3.org/XML/1998/namespace"/>
    <ds:schemaRef ds:uri="http://purl.org/dc/terms/"/>
  </ds:schemaRefs>
</ds:datastoreItem>
</file>

<file path=customXml/itemProps4.xml><?xml version="1.0" encoding="utf-8"?>
<ds:datastoreItem xmlns:ds="http://schemas.openxmlformats.org/officeDocument/2006/customXml" ds:itemID="{6035E4E1-1BD4-4826-A5A4-94961A9FB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Įkainiai</vt:lpstr>
      <vt:lpstr>Maksimalūs įkainiai</vt:lpstr>
      <vt:lpstr>Įkainiai!Print_Area</vt:lpstr>
      <vt:lpstr>'Maksimalūs įkainiai'!Print_Area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Jurgita Revuckienė</cp:lastModifiedBy>
  <cp:lastPrinted>2017-12-29T07:08:07Z</cp:lastPrinted>
  <dcterms:created xsi:type="dcterms:W3CDTF">2000-03-15T14:19:55Z</dcterms:created>
  <dcterms:modified xsi:type="dcterms:W3CDTF">2018-07-27T11:13:01Z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ab2696b5-ab0f-45eb-bb84-411cc13544a7</vt:lpwstr>
  </property>
</Properties>
</file>