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489/"/>
    </mc:Choice>
  </mc:AlternateContent>
  <xr:revisionPtr revIDLastSave="41" documentId="13_ncr:1_{4D6F6F1B-8CEF-4426-9F0B-D12598CC3369}" xr6:coauthVersionLast="46" xr6:coauthVersionMax="47" xr10:uidLastSave="{4D98B48E-3BD1-445F-B18C-0344FAAE025E}"/>
  <bookViews>
    <workbookView xWindow="-120" yWindow="-120" windowWidth="19440" windowHeight="1500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<sst xmlns="http://schemas.openxmlformats.org/spreadsheetml/2006/main" count="610" uniqueCount="282">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</sst>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0" fillId="14" borderId="10" xfId="0"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284" activePane="bottomLeft" state="frozen"/>
      <selection pane="bottomLeft" activeCell="F108" sqref="F108"/>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5" t="s">
        <v>84</v>
      </c>
      <c r="B1" s="275"/>
      <c r="C1" s="275"/>
      <c r="D1" s="275"/>
      <c r="E1" s="275"/>
      <c r="F1" s="275"/>
      <c r="G1" s="275"/>
      <c r="H1" s="275"/>
      <c r="I1" s="9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c r="IW1" s="225"/>
      <c r="IX1" s="225"/>
      <c r="IY1" s="225"/>
      <c r="IZ1" s="225"/>
      <c r="JA1" s="225"/>
      <c r="JB1" s="225"/>
      <c r="JC1" s="225"/>
      <c r="JD1" s="225"/>
      <c r="JE1" s="225"/>
      <c r="JF1" s="225"/>
      <c r="JG1" s="225"/>
      <c r="JH1" s="225"/>
      <c r="JI1" s="225"/>
      <c r="JJ1" s="225"/>
      <c r="JK1" s="225"/>
      <c r="JL1" s="225"/>
      <c r="JM1" s="225"/>
      <c r="JN1" s="225"/>
      <c r="JO1" s="225"/>
      <c r="JP1" s="225"/>
      <c r="JQ1" s="225"/>
      <c r="JR1" s="225"/>
      <c r="JS1" s="225"/>
      <c r="JT1" s="225"/>
      <c r="JU1" s="225"/>
      <c r="JV1" s="225"/>
      <c r="JW1" s="225"/>
      <c r="JX1" s="225"/>
      <c r="JY1" s="225"/>
      <c r="JZ1" s="225"/>
      <c r="KA1" s="225"/>
      <c r="KB1" s="225"/>
      <c r="KC1" s="225"/>
      <c r="KD1" s="225"/>
      <c r="KE1" s="225"/>
      <c r="KF1" s="225"/>
      <c r="KG1" s="225"/>
      <c r="KH1" s="225"/>
      <c r="KI1" s="225"/>
      <c r="KJ1" s="225"/>
      <c r="KK1" s="225"/>
      <c r="KL1" s="225"/>
      <c r="KM1" s="225"/>
      <c r="KN1" s="225"/>
      <c r="KO1" s="225"/>
      <c r="KP1" s="225"/>
      <c r="KQ1" s="225"/>
      <c r="KR1" s="225"/>
      <c r="KS1" s="225"/>
      <c r="KT1" s="225"/>
      <c r="KU1" s="225"/>
      <c r="KV1" s="225"/>
      <c r="KW1" s="225"/>
      <c r="KX1" s="225"/>
      <c r="KY1" s="225"/>
      <c r="KZ1" s="225"/>
      <c r="LA1" s="225"/>
      <c r="LB1" s="225"/>
      <c r="LC1" s="225"/>
      <c r="LD1" s="225"/>
      <c r="LE1" s="225"/>
      <c r="LF1" s="225"/>
      <c r="LG1" s="225"/>
      <c r="LH1" s="225"/>
      <c r="LI1" s="225"/>
      <c r="LJ1" s="225"/>
      <c r="LK1" s="225"/>
      <c r="LL1" s="225"/>
      <c r="LM1" s="225"/>
      <c r="LN1" s="225"/>
      <c r="LO1" s="225"/>
      <c r="LP1" s="225"/>
      <c r="LQ1" s="225"/>
      <c r="LR1" s="225"/>
      <c r="LS1" s="225"/>
      <c r="LT1" s="225"/>
      <c r="LU1" s="225"/>
      <c r="LV1" s="225"/>
      <c r="LW1" s="225"/>
      <c r="LX1" s="225"/>
      <c r="LY1" s="225"/>
      <c r="LZ1" s="225"/>
      <c r="MA1" s="225"/>
      <c r="MB1" s="225"/>
      <c r="MC1" s="225"/>
      <c r="MD1" s="225"/>
      <c r="ME1" s="225"/>
      <c r="MF1" s="225"/>
      <c r="MG1" s="225"/>
      <c r="MH1" s="225"/>
      <c r="MI1" s="225"/>
      <c r="MJ1" s="225"/>
      <c r="MK1" s="225"/>
      <c r="ML1" s="225"/>
      <c r="MM1" s="225"/>
      <c r="MN1" s="225"/>
      <c r="MO1" s="225"/>
      <c r="MP1" s="225"/>
      <c r="MQ1" s="225"/>
      <c r="MR1" s="225"/>
      <c r="MS1" s="225"/>
      <c r="MT1" s="225"/>
      <c r="MU1" s="225"/>
      <c r="MV1" s="225"/>
      <c r="MW1" s="225"/>
      <c r="MX1" s="225"/>
      <c r="MY1" s="225"/>
      <c r="MZ1" s="225"/>
      <c r="NA1" s="225"/>
      <c r="NB1" s="225"/>
      <c r="NC1" s="225"/>
      <c r="ND1" s="225"/>
      <c r="NE1" s="225"/>
      <c r="NF1" s="225"/>
      <c r="NG1" s="225"/>
      <c r="NH1" s="225"/>
      <c r="NI1" s="225"/>
      <c r="NJ1" s="225"/>
      <c r="NK1" s="225"/>
      <c r="NL1" s="225"/>
      <c r="NM1" s="225"/>
      <c r="NN1" s="225"/>
      <c r="NO1" s="225"/>
      <c r="NP1" s="225"/>
      <c r="NQ1" s="225"/>
      <c r="NR1" s="225"/>
      <c r="NS1" s="225"/>
      <c r="NT1" s="225"/>
      <c r="NU1" s="225"/>
      <c r="NV1" s="225"/>
      <c r="NW1" s="225"/>
      <c r="NX1" s="225"/>
      <c r="NY1" s="225"/>
      <c r="NZ1" s="225"/>
      <c r="OA1" s="225"/>
      <c r="OB1" s="225"/>
      <c r="OC1" s="225"/>
      <c r="OD1" s="225"/>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79" t="s">
        <v>82</v>
      </c>
      <c r="D3" s="280"/>
      <c r="E3" s="280"/>
      <c r="F3" s="280"/>
      <c r="G3" s="280"/>
      <c r="H3" s="281"/>
      <c r="I3" s="97"/>
      <c r="J3" s="89" t="s">
        <v>132</v>
      </c>
      <c r="K3" s="222"/>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79</v>
      </c>
      <c r="C5" s="278" t="s">
        <v>267</v>
      </c>
      <c r="D5" s="278"/>
      <c r="E5" s="278"/>
      <c r="F5" s="278"/>
      <c r="G5" s="278"/>
      <c r="H5" s="278"/>
      <c r="I5" s="201"/>
      <c r="J5" s="89" t="s">
        <v>89</v>
      </c>
      <c r="K5" s="202" t="s">
        <v>133</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83</v>
      </c>
      <c r="C6" s="258">
        <v>43466</v>
      </c>
      <c r="D6" s="259"/>
      <c r="E6" s="259"/>
      <c r="F6" s="259"/>
      <c r="G6" s="259"/>
      <c r="H6" s="259"/>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80</v>
      </c>
      <c r="C7" s="260" t="s">
        <v>268</v>
      </c>
      <c r="D7" s="260"/>
      <c r="E7" s="260"/>
      <c r="F7" s="260"/>
      <c r="G7" s="260"/>
      <c r="H7" s="260"/>
      <c r="I7" s="207"/>
      <c r="J7" s="205"/>
      <c r="K7" s="206">
        <v>2</v>
      </c>
      <c r="L7" s="208" t="s">
        <v>91</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60" t="s">
        <v>269</v>
      </c>
      <c r="D8" s="260"/>
      <c r="E8" s="260"/>
      <c r="F8" s="260"/>
      <c r="G8" s="260"/>
      <c r="H8" s="260"/>
      <c r="I8" s="207"/>
      <c r="J8" s="205"/>
      <c r="K8" s="206">
        <v>3</v>
      </c>
      <c r="L8" s="208" t="s">
        <v>91</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234</v>
      </c>
      <c r="C9" s="276">
        <v>43466</v>
      </c>
      <c r="D9" s="277"/>
      <c r="E9" s="277"/>
      <c r="F9" s="277"/>
      <c r="G9" s="277"/>
      <c r="H9" s="277"/>
      <c r="I9" s="207"/>
      <c r="J9" s="205"/>
      <c r="K9" s="206">
        <v>4</v>
      </c>
      <c r="L9" s="208" t="s">
        <v>91</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61" t="s">
        <v>270</v>
      </c>
      <c r="D10" s="261"/>
      <c r="E10" s="261"/>
      <c r="F10" s="261"/>
      <c r="G10" s="261"/>
      <c r="H10" s="261"/>
      <c r="I10" s="207"/>
      <c r="J10" s="205"/>
      <c r="K10" s="206">
        <v>5</v>
      </c>
      <c r="L10" s="208" t="s">
        <v>91</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60" t="s">
        <v>270</v>
      </c>
      <c r="D11" s="260"/>
      <c r="E11" s="260"/>
      <c r="F11" s="260"/>
      <c r="G11" s="260"/>
      <c r="H11" s="260"/>
      <c r="I11" s="207"/>
      <c r="J11" s="205"/>
      <c r="K11" s="206">
        <v>6</v>
      </c>
      <c r="L11" s="208" t="s">
        <v>91</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60" t="s">
        <v>270</v>
      </c>
      <c r="D12" s="260"/>
      <c r="E12" s="260"/>
      <c r="F12" s="260"/>
      <c r="G12" s="260"/>
      <c r="H12" s="260"/>
      <c r="I12" s="207"/>
      <c r="J12" s="205"/>
      <c r="K12" s="206">
        <v>7</v>
      </c>
      <c r="L12" s="88" t="s">
        <v>91</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85" t="s">
        <v>77</v>
      </c>
      <c r="B14" s="286"/>
      <c r="C14" s="286"/>
      <c r="D14" s="286"/>
      <c r="E14" s="286"/>
      <c r="F14" s="286"/>
      <c r="G14" s="286"/>
      <c r="H14" s="287"/>
      <c r="I14" s="282" t="s">
        <v>221</v>
      </c>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c r="DJ14" s="283"/>
      <c r="DK14" s="283"/>
      <c r="DL14" s="283"/>
      <c r="DM14" s="283"/>
      <c r="DN14" s="283"/>
      <c r="DO14" s="283"/>
      <c r="DP14" s="283"/>
      <c r="DQ14" s="283"/>
      <c r="DR14" s="283"/>
      <c r="DS14" s="283"/>
      <c r="DT14" s="283"/>
      <c r="DU14" s="283"/>
      <c r="DV14" s="283"/>
      <c r="DW14" s="283"/>
      <c r="DX14" s="283"/>
      <c r="DY14" s="283"/>
      <c r="DZ14" s="283"/>
      <c r="EA14" s="283"/>
      <c r="EB14" s="283"/>
      <c r="EC14" s="283"/>
      <c r="ED14" s="283"/>
      <c r="EE14" s="283"/>
      <c r="EF14" s="283"/>
      <c r="EG14" s="283"/>
      <c r="EH14" s="283"/>
      <c r="EI14" s="283"/>
      <c r="EJ14" s="283"/>
      <c r="EK14" s="283"/>
      <c r="EL14" s="283"/>
      <c r="EM14" s="283"/>
      <c r="EN14" s="283"/>
      <c r="EO14" s="283"/>
      <c r="EP14" s="283"/>
      <c r="EQ14" s="283"/>
      <c r="ER14" s="283"/>
      <c r="ES14" s="283"/>
      <c r="ET14" s="283"/>
      <c r="EU14" s="283"/>
      <c r="EV14" s="283"/>
      <c r="EW14" s="283"/>
      <c r="EX14" s="283"/>
      <c r="EY14" s="283"/>
      <c r="EZ14" s="283"/>
      <c r="FA14" s="283"/>
      <c r="FB14" s="283"/>
      <c r="FC14" s="283"/>
      <c r="FD14" s="283"/>
      <c r="FE14" s="283"/>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c r="HY14" s="283"/>
      <c r="HZ14" s="283"/>
      <c r="IA14" s="283"/>
      <c r="IB14" s="283"/>
      <c r="IC14" s="283"/>
      <c r="ID14" s="283"/>
      <c r="IE14" s="283"/>
      <c r="IF14" s="283"/>
      <c r="IG14" s="283"/>
      <c r="IH14" s="283"/>
      <c r="II14" s="283"/>
      <c r="IJ14" s="283"/>
      <c r="IK14" s="283"/>
      <c r="IL14" s="283"/>
      <c r="IM14" s="283"/>
      <c r="IN14" s="283"/>
      <c r="IO14" s="283"/>
      <c r="IP14" s="283"/>
      <c r="IQ14" s="283"/>
      <c r="IR14" s="283"/>
      <c r="IS14" s="283"/>
      <c r="IT14" s="283"/>
      <c r="IU14" s="283"/>
      <c r="IV14" s="283"/>
      <c r="IW14" s="283"/>
      <c r="IX14" s="283"/>
      <c r="IY14" s="283"/>
      <c r="IZ14" s="283"/>
      <c r="JA14" s="283"/>
      <c r="JB14" s="283"/>
      <c r="JC14" s="283"/>
      <c r="JD14" s="283"/>
      <c r="JE14" s="283"/>
      <c r="JF14" s="283"/>
      <c r="JG14" s="283"/>
      <c r="JH14" s="283"/>
      <c r="JI14" s="283"/>
      <c r="JJ14" s="283"/>
      <c r="JK14" s="283"/>
      <c r="JL14" s="283"/>
      <c r="JM14" s="283"/>
      <c r="JN14" s="283"/>
      <c r="JO14" s="283"/>
      <c r="JP14" s="283"/>
      <c r="JQ14" s="283"/>
      <c r="JR14" s="283"/>
      <c r="JS14" s="283"/>
      <c r="JT14" s="283"/>
      <c r="JU14" s="283"/>
      <c r="JV14" s="283"/>
      <c r="JW14" s="283"/>
      <c r="JX14" s="283"/>
      <c r="JY14" s="283"/>
      <c r="JZ14" s="283"/>
      <c r="KA14" s="283"/>
      <c r="KB14" s="283"/>
      <c r="KC14" s="283"/>
      <c r="KD14" s="283"/>
      <c r="KE14" s="283"/>
      <c r="KF14" s="283"/>
      <c r="KG14" s="283"/>
      <c r="KH14" s="283"/>
      <c r="KI14" s="283"/>
      <c r="KJ14" s="283"/>
      <c r="KK14" s="283"/>
      <c r="KL14" s="283"/>
      <c r="KM14" s="283"/>
      <c r="KN14" s="283"/>
      <c r="KO14" s="283"/>
      <c r="KP14" s="283"/>
      <c r="KQ14" s="283"/>
      <c r="KR14" s="283"/>
      <c r="KS14" s="283"/>
      <c r="KT14" s="283"/>
      <c r="KU14" s="283"/>
      <c r="KV14" s="283"/>
      <c r="KW14" s="283"/>
      <c r="KX14" s="283"/>
      <c r="KY14" s="283"/>
      <c r="KZ14" s="283"/>
      <c r="LA14" s="283"/>
      <c r="LB14" s="283"/>
      <c r="LC14" s="283"/>
      <c r="LD14" s="283"/>
      <c r="LE14" s="283"/>
      <c r="LF14" s="283"/>
      <c r="LG14" s="283"/>
      <c r="LH14" s="283"/>
      <c r="LI14" s="283"/>
      <c r="LJ14" s="283"/>
      <c r="LK14" s="283"/>
      <c r="LL14" s="283"/>
      <c r="LM14" s="283"/>
      <c r="LN14" s="283"/>
      <c r="LO14" s="283"/>
      <c r="LP14" s="283"/>
      <c r="LQ14" s="283"/>
      <c r="LR14" s="283"/>
      <c r="LS14" s="283"/>
      <c r="LT14" s="283"/>
      <c r="LU14" s="283"/>
      <c r="LV14" s="283"/>
      <c r="LW14" s="283"/>
      <c r="LX14" s="283"/>
      <c r="LY14" s="283"/>
      <c r="LZ14" s="283"/>
      <c r="MA14" s="283"/>
      <c r="MB14" s="283"/>
      <c r="MC14" s="283"/>
      <c r="MD14" s="283"/>
      <c r="ME14" s="283"/>
      <c r="MF14" s="283"/>
      <c r="MG14" s="283"/>
      <c r="MH14" s="283"/>
      <c r="MI14" s="283"/>
      <c r="MJ14" s="283"/>
      <c r="MK14" s="283"/>
      <c r="ML14" s="283"/>
      <c r="MM14" s="283"/>
      <c r="MN14" s="283"/>
      <c r="MO14" s="283"/>
      <c r="MP14" s="283"/>
      <c r="MQ14" s="283"/>
      <c r="MR14" s="283"/>
      <c r="MS14" s="283"/>
      <c r="MT14" s="283"/>
      <c r="MU14" s="283"/>
      <c r="MV14" s="283"/>
      <c r="MW14" s="283"/>
      <c r="MX14" s="283"/>
      <c r="MY14" s="283"/>
      <c r="MZ14" s="283"/>
      <c r="NA14" s="283"/>
      <c r="NB14" s="283"/>
      <c r="NC14" s="283"/>
      <c r="ND14" s="283"/>
      <c r="NE14" s="283"/>
      <c r="NF14" s="283"/>
      <c r="NG14" s="283"/>
      <c r="NH14" s="283"/>
      <c r="NI14" s="283"/>
      <c r="NJ14" s="283"/>
      <c r="NK14" s="283"/>
      <c r="NL14" s="283"/>
      <c r="NM14" s="283"/>
      <c r="NN14" s="283"/>
      <c r="NO14" s="283"/>
      <c r="NP14" s="283"/>
      <c r="NQ14" s="283"/>
      <c r="NR14" s="283"/>
      <c r="NS14" s="283"/>
      <c r="NT14" s="283"/>
      <c r="NU14" s="283"/>
      <c r="NV14" s="283"/>
      <c r="NW14" s="283"/>
      <c r="NX14" s="283"/>
      <c r="NY14" s="283"/>
      <c r="NZ14" s="283"/>
      <c r="OA14" s="283"/>
      <c r="OB14" s="283"/>
      <c r="OC14" s="283"/>
      <c r="OD14" s="283"/>
      <c r="OE14" s="284"/>
      <c r="OF14" s="241" t="s">
        <v>220</v>
      </c>
      <c r="OG14" s="242"/>
      <c r="OH14" s="242"/>
      <c r="OI14" s="242"/>
      <c r="OJ14" s="242"/>
      <c r="OK14" s="242"/>
      <c r="OL14" s="242"/>
      <c r="OM14" s="242"/>
      <c r="ON14" s="242"/>
      <c r="OO14" s="242"/>
      <c r="OP14" s="242"/>
      <c r="OQ14" s="242"/>
      <c r="OR14" s="242"/>
      <c r="OS14" s="242"/>
      <c r="OT14" s="242"/>
      <c r="OU14" s="242"/>
      <c r="OV14" s="242"/>
      <c r="OW14" s="242"/>
      <c r="OX14" s="242"/>
      <c r="OY14" s="243"/>
    </row>
    <row r="15" spans="1:415" ht="21.75" customHeight="1" x14ac:dyDescent="0.2">
      <c r="A15" s="264" t="s">
        <v>4</v>
      </c>
      <c r="B15" s="265"/>
      <c r="C15" s="265"/>
      <c r="D15" s="265"/>
      <c r="E15" s="265"/>
      <c r="F15" s="265"/>
      <c r="G15" s="265"/>
      <c r="H15" s="266"/>
      <c r="I15" s="99"/>
      <c r="J15" s="249" t="s">
        <v>92</v>
      </c>
      <c r="K15" s="273"/>
      <c r="L15" s="273"/>
      <c r="M15" s="273"/>
      <c r="N15" s="273"/>
      <c r="O15" s="273"/>
      <c r="P15" s="273"/>
      <c r="Q15" s="273"/>
      <c r="R15" s="273"/>
      <c r="S15" s="273"/>
      <c r="T15" s="273"/>
      <c r="U15" s="273"/>
      <c r="V15" s="273"/>
      <c r="W15" s="273"/>
      <c r="X15" s="273"/>
      <c r="Y15" s="273"/>
      <c r="Z15" s="273"/>
      <c r="AA15" s="273"/>
      <c r="AB15" s="273"/>
      <c r="AC15" s="250"/>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175"/>
      <c r="OF15" s="289" t="s">
        <v>5</v>
      </c>
      <c r="OG15" s="290"/>
      <c r="OH15" s="290" t="s">
        <v>212</v>
      </c>
      <c r="OI15" s="290"/>
      <c r="OJ15" s="254" t="s">
        <v>272</v>
      </c>
      <c r="OK15" s="255"/>
      <c r="OL15" s="255"/>
      <c r="OM15" s="255"/>
      <c r="ON15" s="255"/>
      <c r="OO15" s="255"/>
      <c r="OP15" s="255"/>
      <c r="OQ15" s="255"/>
      <c r="OR15" s="255"/>
      <c r="OS15" s="255"/>
      <c r="OT15" s="255"/>
      <c r="OU15" s="255"/>
      <c r="OV15" s="255"/>
      <c r="OW15" s="255"/>
      <c r="OX15" s="255"/>
      <c r="OY15" s="177"/>
    </row>
    <row r="16" spans="1:415" ht="17.25" customHeight="1" x14ac:dyDescent="0.2">
      <c r="A16" s="267"/>
      <c r="B16" s="268"/>
      <c r="C16" s="268"/>
      <c r="D16" s="268"/>
      <c r="E16" s="268"/>
      <c r="F16" s="268"/>
      <c r="G16" s="268"/>
      <c r="H16" s="269"/>
      <c r="I16" s="100"/>
      <c r="J16" s="90" t="s">
        <v>273</v>
      </c>
      <c r="K16" s="244">
        <v>1</v>
      </c>
      <c r="L16" s="244"/>
      <c r="M16" s="244">
        <v>2</v>
      </c>
      <c r="N16" s="244"/>
      <c r="O16" s="244">
        <v>3</v>
      </c>
      <c r="P16" s="244"/>
      <c r="Q16" s="244">
        <v>4</v>
      </c>
      <c r="R16" s="244"/>
      <c r="S16" s="244">
        <v>5</v>
      </c>
      <c r="T16" s="244"/>
      <c r="U16" s="244">
        <v>6</v>
      </c>
      <c r="V16" s="244"/>
      <c r="W16" s="244">
        <v>7</v>
      </c>
      <c r="X16" s="244"/>
      <c r="Y16" s="247" t="s">
        <v>135</v>
      </c>
      <c r="Z16" s="248"/>
      <c r="AA16" s="244" t="s">
        <v>86</v>
      </c>
      <c r="AB16" s="274" t="s">
        <v>136</v>
      </c>
      <c r="AC16" s="244" t="s">
        <v>87</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91"/>
      <c r="OG16" s="292"/>
      <c r="OH16" s="292"/>
      <c r="OI16" s="292"/>
      <c r="OJ16" s="90" t="s">
        <v>273</v>
      </c>
      <c r="OK16" s="253">
        <v>1</v>
      </c>
      <c r="OL16" s="253"/>
      <c r="OM16" s="253">
        <v>2</v>
      </c>
      <c r="ON16" s="253"/>
      <c r="OO16" s="253">
        <v>3</v>
      </c>
      <c r="OP16" s="253"/>
      <c r="OQ16" s="253">
        <v>4</v>
      </c>
      <c r="OR16" s="253"/>
      <c r="OS16" s="253">
        <v>5</v>
      </c>
      <c r="OT16" s="253"/>
      <c r="OU16" s="253">
        <v>6</v>
      </c>
      <c r="OV16" s="253"/>
      <c r="OW16" s="253">
        <v>7</v>
      </c>
      <c r="OX16" s="253"/>
      <c r="OY16" s="175"/>
    </row>
    <row r="17" spans="1:415" ht="21" customHeight="1" thickBot="1" x14ac:dyDescent="0.25">
      <c r="A17" s="270"/>
      <c r="B17" s="271"/>
      <c r="C17" s="271"/>
      <c r="D17" s="271"/>
      <c r="E17" s="271"/>
      <c r="F17" s="271"/>
      <c r="G17" s="271"/>
      <c r="H17" s="272"/>
      <c r="I17" s="100"/>
      <c r="J17" s="90" t="s">
        <v>89</v>
      </c>
      <c r="K17" s="245">
        <f>J6</f>
        <v>0</v>
      </c>
      <c r="L17" s="246"/>
      <c r="M17" s="245">
        <f>J7</f>
        <v>0</v>
      </c>
      <c r="N17" s="246"/>
      <c r="O17" s="245">
        <f>J8</f>
        <v>0</v>
      </c>
      <c r="P17" s="246"/>
      <c r="Q17" s="245">
        <f>J9</f>
        <v>0</v>
      </c>
      <c r="R17" s="246"/>
      <c r="S17" s="245">
        <f>J10</f>
        <v>0</v>
      </c>
      <c r="T17" s="246"/>
      <c r="U17" s="245">
        <f>J11</f>
        <v>0</v>
      </c>
      <c r="V17" s="246"/>
      <c r="W17" s="245">
        <f>J12</f>
        <v>0</v>
      </c>
      <c r="X17" s="246"/>
      <c r="Y17" s="249"/>
      <c r="Z17" s="250"/>
      <c r="AA17" s="244"/>
      <c r="AB17" s="274"/>
      <c r="AC17" s="244"/>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91"/>
      <c r="OG17" s="292"/>
      <c r="OH17" s="292"/>
      <c r="OI17" s="292"/>
      <c r="OJ17" s="90" t="s">
        <v>89</v>
      </c>
      <c r="OK17" s="251"/>
      <c r="OL17" s="252"/>
      <c r="OM17" s="251"/>
      <c r="ON17" s="252"/>
      <c r="OO17" s="251"/>
      <c r="OP17" s="252"/>
      <c r="OQ17" s="251"/>
      <c r="OR17" s="252"/>
      <c r="OS17" s="251"/>
      <c r="OT17" s="252"/>
      <c r="OU17" s="251"/>
      <c r="OV17" s="252"/>
      <c r="OW17" s="251"/>
      <c r="OX17" s="252"/>
      <c r="OY17" s="175"/>
    </row>
    <row r="18" spans="1:415" s="1" customFormat="1" ht="71.25" customHeight="1" x14ac:dyDescent="0.2">
      <c r="A18" s="80" t="s">
        <v>6</v>
      </c>
      <c r="B18" s="81" t="s">
        <v>7</v>
      </c>
      <c r="C18" s="82" t="s">
        <v>8</v>
      </c>
      <c r="D18" s="82" t="s">
        <v>9</v>
      </c>
      <c r="E18" s="82" t="s">
        <v>10</v>
      </c>
      <c r="F18" s="83" t="s">
        <v>11</v>
      </c>
      <c r="G18" s="83" t="s">
        <v>12</v>
      </c>
      <c r="H18" s="84" t="s">
        <v>13</v>
      </c>
      <c r="I18" s="101" t="s">
        <v>271</v>
      </c>
      <c r="J18" s="224" t="s">
        <v>8</v>
      </c>
      <c r="K18" s="224" t="s">
        <v>85</v>
      </c>
      <c r="L18" s="224" t="s">
        <v>134</v>
      </c>
      <c r="M18" s="224" t="s">
        <v>85</v>
      </c>
      <c r="N18" s="224" t="s">
        <v>134</v>
      </c>
      <c r="O18" s="224" t="s">
        <v>85</v>
      </c>
      <c r="P18" s="224" t="s">
        <v>134</v>
      </c>
      <c r="Q18" s="224" t="s">
        <v>85</v>
      </c>
      <c r="R18" s="224" t="s">
        <v>134</v>
      </c>
      <c r="S18" s="224" t="s">
        <v>85</v>
      </c>
      <c r="T18" s="224" t="s">
        <v>134</v>
      </c>
      <c r="U18" s="224" t="s">
        <v>85</v>
      </c>
      <c r="V18" s="224" t="s">
        <v>134</v>
      </c>
      <c r="W18" s="224" t="s">
        <v>85</v>
      </c>
      <c r="X18" s="224" t="s">
        <v>134</v>
      </c>
      <c r="Y18" s="224" t="s">
        <v>85</v>
      </c>
      <c r="Z18" s="224" t="s">
        <v>134</v>
      </c>
      <c r="AA18" s="244"/>
      <c r="AB18" s="274"/>
      <c r="AC18" s="244"/>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6" t="s">
        <v>14</v>
      </c>
      <c r="OG18" s="226" t="s">
        <v>15</v>
      </c>
      <c r="OH18" s="226" t="s">
        <v>213</v>
      </c>
      <c r="OI18" s="226" t="s">
        <v>211</v>
      </c>
      <c r="OJ18" s="91" t="s">
        <v>8</v>
      </c>
      <c r="OK18" s="224" t="s">
        <v>85</v>
      </c>
      <c r="OL18" s="224" t="s">
        <v>134</v>
      </c>
      <c r="OM18" s="224" t="s">
        <v>85</v>
      </c>
      <c r="ON18" s="224" t="s">
        <v>134</v>
      </c>
      <c r="OO18" s="224" t="s">
        <v>85</v>
      </c>
      <c r="OP18" s="224" t="s">
        <v>134</v>
      </c>
      <c r="OQ18" s="224" t="s">
        <v>85</v>
      </c>
      <c r="OR18" s="224" t="s">
        <v>134</v>
      </c>
      <c r="OS18" s="224" t="s">
        <v>85</v>
      </c>
      <c r="OT18" s="224" t="s">
        <v>134</v>
      </c>
      <c r="OU18" s="224" t="s">
        <v>85</v>
      </c>
      <c r="OV18" s="224" t="s">
        <v>134</v>
      </c>
      <c r="OW18" s="224" t="s">
        <v>85</v>
      </c>
      <c r="OX18" s="224" t="s">
        <v>134</v>
      </c>
      <c r="OY18" s="176"/>
    </row>
    <row r="19" spans="1:415" ht="12.75" x14ac:dyDescent="0.2">
      <c r="A19" s="148" t="s">
        <v>16</v>
      </c>
      <c r="B19" s="149" t="s">
        <v>235</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5" x14ac:dyDescent="0.2">
      <c r="A20" s="135" t="s">
        <v>232</v>
      </c>
      <c r="B20" s="55" t="s">
        <v>18</v>
      </c>
      <c r="C20" s="136" t="s">
        <v>19</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5" hidden="1" outlineLevel="1" x14ac:dyDescent="0.2">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2.75" hidden="1" outlineLevel="2" x14ac:dyDescent="0.2">
      <c r="A22" s="137"/>
      <c r="B22" s="138"/>
      <c r="C22" s="139"/>
      <c r="D22" s="78"/>
      <c r="E22" s="78"/>
      <c r="F22" s="212"/>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2.75" hidden="1" outlineLevel="2" x14ac:dyDescent="0.2">
      <c r="A23" s="137"/>
      <c r="B23" s="138"/>
      <c r="C23" s="139"/>
      <c r="D23" s="78"/>
      <c r="E23" s="78"/>
      <c r="F23" s="212"/>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5" collapsed="1" x14ac:dyDescent="0.2">
      <c r="A24" s="135" t="s">
        <v>233</v>
      </c>
      <c r="B24" s="55" t="s">
        <v>237</v>
      </c>
      <c r="C24" s="136" t="s">
        <v>19</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5" hidden="1" outlineLevel="1" x14ac:dyDescent="0.2">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2.75" hidden="1" outlineLevel="2" x14ac:dyDescent="0.2">
      <c r="A26" s="137"/>
      <c r="B26" s="138"/>
      <c r="C26" s="139"/>
      <c r="D26" s="78"/>
      <c r="E26" s="78"/>
      <c r="F26" s="212"/>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2.75" hidden="1" outlineLevel="2" x14ac:dyDescent="0.2">
      <c r="A27" s="137"/>
      <c r="B27" s="138"/>
      <c r="C27" s="139"/>
      <c r="D27" s="78"/>
      <c r="E27" s="78"/>
      <c r="F27" s="212"/>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2.75" collapsed="1" x14ac:dyDescent="0.2">
      <c r="A28" s="148" t="s">
        <v>21</v>
      </c>
      <c r="B28" s="149" t="s">
        <v>236</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5" x14ac:dyDescent="0.2">
      <c r="A29" s="135" t="s">
        <v>226</v>
      </c>
      <c r="B29" s="55" t="s">
        <v>22</v>
      </c>
      <c r="C29" s="136" t="s">
        <v>19</v>
      </c>
      <c r="D29" s="93">
        <v>0</v>
      </c>
      <c r="E29" s="26">
        <f>D29</f>
        <v>0</v>
      </c>
      <c r="F29" s="21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5" hidden="1" outlineLevel="1" x14ac:dyDescent="0.2">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2.75" hidden="1" outlineLevel="2" x14ac:dyDescent="0.2">
      <c r="A31" s="137"/>
      <c r="B31" s="138"/>
      <c r="C31" s="139"/>
      <c r="D31" s="78"/>
      <c r="E31" s="78"/>
      <c r="F31" s="212"/>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2.75" hidden="1" outlineLevel="2" x14ac:dyDescent="0.2">
      <c r="A32" s="137"/>
      <c r="B32" s="138"/>
      <c r="C32" s="139"/>
      <c r="D32" s="78"/>
      <c r="E32" s="78"/>
      <c r="F32" s="212"/>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5" collapsed="1" x14ac:dyDescent="0.2">
      <c r="A33" s="135" t="s">
        <v>227</v>
      </c>
      <c r="B33" s="55" t="s">
        <v>23</v>
      </c>
      <c r="C33" s="136" t="s">
        <v>19</v>
      </c>
      <c r="D33" s="93">
        <v>0</v>
      </c>
      <c r="E33" s="26">
        <f>D33</f>
        <v>0</v>
      </c>
      <c r="F33" s="21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2.75" hidden="1" outlineLevel="1" x14ac:dyDescent="0.2">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2.75" hidden="1" outlineLevel="2" x14ac:dyDescent="0.2">
      <c r="A35" s="137"/>
      <c r="B35" s="138"/>
      <c r="C35" s="139"/>
      <c r="D35" s="78"/>
      <c r="E35" s="78"/>
      <c r="F35" s="212"/>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2.75" hidden="1" outlineLevel="2" x14ac:dyDescent="0.2">
      <c r="A36" s="137"/>
      <c r="B36" s="138"/>
      <c r="C36" s="139"/>
      <c r="D36" s="78"/>
      <c r="E36" s="78"/>
      <c r="F36" s="212"/>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5" collapsed="1" x14ac:dyDescent="0.2">
      <c r="A37" s="135" t="s">
        <v>228</v>
      </c>
      <c r="B37" s="55" t="s">
        <v>25</v>
      </c>
      <c r="C37" s="136" t="s">
        <v>19</v>
      </c>
      <c r="D37" s="93">
        <v>0</v>
      </c>
      <c r="E37" s="26">
        <f>D37</f>
        <v>0</v>
      </c>
      <c r="F37" s="21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2.75" hidden="1" outlineLevel="1" x14ac:dyDescent="0.2">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2.75" hidden="1" outlineLevel="2" x14ac:dyDescent="0.2">
      <c r="A39" s="137"/>
      <c r="B39" s="138"/>
      <c r="C39" s="139"/>
      <c r="D39" s="78"/>
      <c r="E39" s="78"/>
      <c r="F39" s="212"/>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2.75" hidden="1" outlineLevel="2" x14ac:dyDescent="0.2">
      <c r="A40" s="137"/>
      <c r="B40" s="138"/>
      <c r="C40" s="139"/>
      <c r="D40" s="78"/>
      <c r="E40" s="78"/>
      <c r="F40" s="212"/>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5" collapsed="1" x14ac:dyDescent="0.2">
      <c r="A41" s="135" t="s">
        <v>229</v>
      </c>
      <c r="B41" s="55" t="s">
        <v>27</v>
      </c>
      <c r="C41" s="136" t="s">
        <v>19</v>
      </c>
      <c r="D41" s="93">
        <v>0</v>
      </c>
      <c r="E41" s="26">
        <f>D41</f>
        <v>0</v>
      </c>
      <c r="F41" s="21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25.5" hidden="1" outlineLevel="1" x14ac:dyDescent="0.2">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2.75" hidden="1" outlineLevel="2" x14ac:dyDescent="0.2">
      <c r="A43" s="137"/>
      <c r="B43" s="138"/>
      <c r="C43" s="139"/>
      <c r="D43" s="78"/>
      <c r="E43" s="78"/>
      <c r="F43" s="212"/>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2.75" hidden="1" outlineLevel="2" x14ac:dyDescent="0.2">
      <c r="A44" s="137"/>
      <c r="B44" s="138"/>
      <c r="C44" s="139"/>
      <c r="D44" s="78"/>
      <c r="E44" s="78"/>
      <c r="F44" s="212"/>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5" collapsed="1" x14ac:dyDescent="0.2">
      <c r="A45" s="135" t="s">
        <v>230</v>
      </c>
      <c r="B45" s="55" t="s">
        <v>238</v>
      </c>
      <c r="C45" s="136" t="s">
        <v>29</v>
      </c>
      <c r="D45" s="93">
        <v>0</v>
      </c>
      <c r="E45" s="26">
        <f t="shared" ref="E45" si="162">D45</f>
        <v>0</v>
      </c>
      <c r="F45" s="21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2.75" hidden="1" outlineLevel="1" x14ac:dyDescent="0.2">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2.75" hidden="1" outlineLevel="2" x14ac:dyDescent="0.2">
      <c r="A47" s="137"/>
      <c r="B47" s="138"/>
      <c r="C47" s="139"/>
      <c r="D47" s="78"/>
      <c r="E47" s="78"/>
      <c r="F47" s="212"/>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2.75" hidden="1" outlineLevel="2" x14ac:dyDescent="0.2">
      <c r="A48" s="137"/>
      <c r="B48" s="138"/>
      <c r="C48" s="139"/>
      <c r="D48" s="78"/>
      <c r="E48" s="78"/>
      <c r="F48" s="212"/>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75" collapsed="1" x14ac:dyDescent="0.2">
      <c r="A49" s="135" t="s">
        <v>231</v>
      </c>
      <c r="B49" s="79" t="s">
        <v>239</v>
      </c>
      <c r="C49" s="136" t="s">
        <v>29</v>
      </c>
      <c r="D49" s="93">
        <v>0</v>
      </c>
      <c r="E49" s="26">
        <f t="shared" ref="E49" si="167">D49</f>
        <v>0</v>
      </c>
      <c r="F49" s="21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2.75" hidden="1" outlineLevel="1" x14ac:dyDescent="0.2">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2.75" hidden="1" outlineLevel="2" x14ac:dyDescent="0.2">
      <c r="A51" s="137"/>
      <c r="B51" s="138"/>
      <c r="C51" s="139"/>
      <c r="D51" s="78"/>
      <c r="E51" s="78"/>
      <c r="F51" s="212"/>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2.75" hidden="1" outlineLevel="2" x14ac:dyDescent="0.2">
      <c r="A52" s="137"/>
      <c r="B52" s="138"/>
      <c r="C52" s="139"/>
      <c r="D52" s="78"/>
      <c r="E52" s="78"/>
      <c r="F52" s="212"/>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2.75" collapsed="1" x14ac:dyDescent="0.2">
      <c r="A53" s="148" t="s">
        <v>31</v>
      </c>
      <c r="B53" s="149" t="s">
        <v>32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8.25" x14ac:dyDescent="0.2">
      <c r="A54" s="156" t="s">
        <v>222</v>
      </c>
      <c r="B54" s="157" t="s">
        <v>33</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75" x14ac:dyDescent="0.2">
      <c r="A55" s="135" t="s">
        <v>223</v>
      </c>
      <c r="B55" s="192"/>
      <c r="C55" s="136" t="s">
        <v>34</v>
      </c>
      <c r="D55" s="182">
        <v>0</v>
      </c>
      <c r="E55" s="30">
        <f>D55*1.1</f>
        <v>0</v>
      </c>
      <c r="F55" s="219"/>
      <c r="G55" s="27">
        <f t="shared" ref="G55" si="212">ROUND(ROUND(D55,3)*$F55,2)</f>
        <v>0</v>
      </c>
      <c r="H55" s="85">
        <f t="shared" ref="H55" si="213">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195">
        <f t="shared" ref="OF55" si="238">OK55+OM55+OO55+OQ55+OS55+OU55+OW55</f>
        <v>0</v>
      </c>
      <c r="OG55" s="28">
        <f t="shared" ref="OG55" si="239">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2.75" hidden="1" outlineLevel="1" x14ac:dyDescent="0.2">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2.75" hidden="1" outlineLevel="2" x14ac:dyDescent="0.2">
      <c r="A57" s="137"/>
      <c r="B57" s="138"/>
      <c r="C57" s="139"/>
      <c r="D57" s="78"/>
      <c r="E57" s="78"/>
      <c r="F57" s="212"/>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2.75" hidden="1" outlineLevel="2" x14ac:dyDescent="0.2">
      <c r="A58" s="137"/>
      <c r="B58" s="138"/>
      <c r="C58" s="139"/>
      <c r="D58" s="78"/>
      <c r="E58" s="78"/>
      <c r="F58" s="212"/>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75" collapsed="1" x14ac:dyDescent="0.2">
      <c r="A59" s="135" t="s">
        <v>224</v>
      </c>
      <c r="B59" s="192"/>
      <c r="C59" s="136" t="s">
        <v>34</v>
      </c>
      <c r="D59" s="182">
        <v>0</v>
      </c>
      <c r="E59" s="30">
        <f>D59*1.1</f>
        <v>0</v>
      </c>
      <c r="F59" s="219"/>
      <c r="G59" s="27">
        <f t="shared" ref="G59" si="268">ROUND(ROUND(D59,3)*$F59,2)</f>
        <v>0</v>
      </c>
      <c r="H59" s="85">
        <f t="shared" ref="H59" si="269">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195">
        <f t="shared" ref="OF59" si="270">OK59+OM59+OO59+OQ59+OS59+OU59+OW59</f>
        <v>0</v>
      </c>
      <c r="OG59" s="28">
        <f t="shared" ref="OG59" si="271">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2.75" hidden="1" outlineLevel="1" x14ac:dyDescent="0.2">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2.75" hidden="1" outlineLevel="2" x14ac:dyDescent="0.2">
      <c r="A61" s="137"/>
      <c r="B61" s="138"/>
      <c r="C61" s="139"/>
      <c r="D61" s="78"/>
      <c r="E61" s="78"/>
      <c r="F61" s="212"/>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2.75" hidden="1" outlineLevel="2" x14ac:dyDescent="0.2">
      <c r="A62" s="137"/>
      <c r="B62" s="138"/>
      <c r="C62" s="139"/>
      <c r="D62" s="78"/>
      <c r="E62" s="78"/>
      <c r="F62" s="212"/>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75" collapsed="1" x14ac:dyDescent="0.2">
      <c r="A63" s="135" t="s">
        <v>225</v>
      </c>
      <c r="B63" s="192"/>
      <c r="C63" s="136" t="s">
        <v>34</v>
      </c>
      <c r="D63" s="182"/>
      <c r="E63" s="30">
        <f>D63*1.1</f>
        <v>0</v>
      </c>
      <c r="F63" s="219"/>
      <c r="G63" s="27">
        <f t="shared" ref="G63" si="303">ROUND(ROUND(D63,3)*$F63,2)</f>
        <v>0</v>
      </c>
      <c r="H63" s="85">
        <f t="shared" ref="H63" si="304">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195">
        <f t="shared" ref="OF63" si="305">OK63+OM63+OO63+OQ63+OS63+OU63+OW63</f>
        <v>0</v>
      </c>
      <c r="OG63" s="28">
        <f t="shared" ref="OG63" si="306">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2.75" hidden="1" outlineLevel="1" x14ac:dyDescent="0.2">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2.75" hidden="1" outlineLevel="2" x14ac:dyDescent="0.2">
      <c r="A65" s="137"/>
      <c r="B65" s="138"/>
      <c r="C65" s="139"/>
      <c r="D65" s="78"/>
      <c r="E65" s="78"/>
      <c r="F65" s="212"/>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2.75" hidden="1" outlineLevel="2" x14ac:dyDescent="0.2">
      <c r="A66" s="137"/>
      <c r="B66" s="138"/>
      <c r="C66" s="139"/>
      <c r="D66" s="78"/>
      <c r="E66" s="78"/>
      <c r="F66" s="212"/>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2.75" collapsed="1" x14ac:dyDescent="0.2">
      <c r="A67" s="148" t="s">
        <v>35</v>
      </c>
      <c r="B67" s="149" t="s">
        <v>36</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1" x14ac:dyDescent="0.2">
      <c r="A68" s="135" t="s">
        <v>94</v>
      </c>
      <c r="B68" s="55" t="s">
        <v>240</v>
      </c>
      <c r="C68" s="136" t="s">
        <v>19</v>
      </c>
      <c r="D68" s="93">
        <v>0</v>
      </c>
      <c r="E68" s="26">
        <f>D68</f>
        <v>0</v>
      </c>
      <c r="F68" s="21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8.25" hidden="1" outlineLevel="1" x14ac:dyDescent="0.2">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2.75" hidden="1" outlineLevel="2" x14ac:dyDescent="0.2">
      <c r="A70" s="137"/>
      <c r="B70" s="138"/>
      <c r="C70" s="139"/>
      <c r="D70" s="78"/>
      <c r="E70" s="78"/>
      <c r="F70" s="212"/>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2.75" hidden="1" outlineLevel="2" x14ac:dyDescent="0.2">
      <c r="A71" s="137"/>
      <c r="B71" s="138"/>
      <c r="C71" s="139"/>
      <c r="D71" s="78"/>
      <c r="E71" s="78"/>
      <c r="F71" s="212"/>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1" collapsed="1" x14ac:dyDescent="0.2">
      <c r="A72" s="135" t="s">
        <v>95</v>
      </c>
      <c r="B72" s="55" t="s">
        <v>125</v>
      </c>
      <c r="C72" s="136" t="s">
        <v>19</v>
      </c>
      <c r="D72" s="93">
        <v>0</v>
      </c>
      <c r="E72" s="26">
        <f>D72</f>
        <v>0</v>
      </c>
      <c r="F72" s="21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1" hidden="1" outlineLevel="1" x14ac:dyDescent="0.2">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2.75" hidden="1" outlineLevel="2" x14ac:dyDescent="0.2">
      <c r="A74" s="137"/>
      <c r="B74" s="138"/>
      <c r="C74" s="139"/>
      <c r="D74" s="78"/>
      <c r="E74" s="78"/>
      <c r="F74" s="212"/>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2.75" hidden="1" outlineLevel="2" x14ac:dyDescent="0.2">
      <c r="A75" s="137"/>
      <c r="B75" s="138"/>
      <c r="C75" s="139"/>
      <c r="D75" s="78"/>
      <c r="E75" s="78"/>
      <c r="F75" s="212"/>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1" collapsed="1" x14ac:dyDescent="0.2">
      <c r="A76" s="227" t="s">
        <v>96</v>
      </c>
      <c r="B76" s="228" t="s">
        <v>241</v>
      </c>
      <c r="C76" s="229" t="s">
        <v>19</v>
      </c>
      <c r="D76" s="230">
        <v>1</v>
      </c>
      <c r="E76" s="230">
        <f>D76</f>
        <v>1</v>
      </c>
      <c r="F76" s="235">
        <v>55000</v>
      </c>
      <c r="G76" s="231">
        <f t="shared" ref="G76" si="387">ROUND(ROUND(D76,3)*$F76,2)</f>
        <v>55000</v>
      </c>
      <c r="H76" s="232">
        <f t="shared" ref="H76" si="388">ROUND(ROUND(E76,3)*$F76,2)</f>
        <v>55000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1</v>
      </c>
      <c r="OI76" s="29">
        <f>G76-OG76</f>
        <v>55000</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8.25" hidden="1" outlineLevel="1" x14ac:dyDescent="0.2">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2.75" hidden="1" outlineLevel="2" x14ac:dyDescent="0.2">
      <c r="A78" s="137"/>
      <c r="B78" s="138"/>
      <c r="C78" s="139"/>
      <c r="D78" s="78"/>
      <c r="E78" s="78"/>
      <c r="F78" s="212"/>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2.75" hidden="1" outlineLevel="2" x14ac:dyDescent="0.2">
      <c r="A79" s="137"/>
      <c r="B79" s="138"/>
      <c r="C79" s="139"/>
      <c r="D79" s="78"/>
      <c r="E79" s="78"/>
      <c r="F79" s="212"/>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1" collapsed="1" x14ac:dyDescent="0.2">
      <c r="A80" s="135" t="s">
        <v>97</v>
      </c>
      <c r="B80" s="55" t="s">
        <v>126</v>
      </c>
      <c r="C80" s="136" t="s">
        <v>19</v>
      </c>
      <c r="D80" s="93">
        <v>0</v>
      </c>
      <c r="E80" s="26">
        <f>D80</f>
        <v>0</v>
      </c>
      <c r="F80" s="21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1" hidden="1" outlineLevel="1" x14ac:dyDescent="0.2">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2.75" hidden="1" outlineLevel="2" x14ac:dyDescent="0.2">
      <c r="A82" s="137"/>
      <c r="B82" s="138"/>
      <c r="C82" s="139"/>
      <c r="D82" s="78"/>
      <c r="E82" s="78"/>
      <c r="F82" s="212"/>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2.75" hidden="1" outlineLevel="2" x14ac:dyDescent="0.2">
      <c r="A83" s="137"/>
      <c r="B83" s="138"/>
      <c r="C83" s="139"/>
      <c r="D83" s="78"/>
      <c r="E83" s="78"/>
      <c r="F83" s="212"/>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5" collapsed="1" x14ac:dyDescent="0.2">
      <c r="A84" s="135" t="s">
        <v>98</v>
      </c>
      <c r="B84" s="55" t="s">
        <v>242</v>
      </c>
      <c r="C84" s="136" t="s">
        <v>19</v>
      </c>
      <c r="D84" s="93"/>
      <c r="E84" s="26">
        <f>D84</f>
        <v>0</v>
      </c>
      <c r="F84" s="219"/>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0</v>
      </c>
      <c r="OI84" s="29">
        <f>G84-OG84</f>
        <v>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5" hidden="1" outlineLevel="1" x14ac:dyDescent="0.2">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2.75" hidden="1" outlineLevel="2" x14ac:dyDescent="0.2">
      <c r="A86" s="137"/>
      <c r="B86" s="138"/>
      <c r="C86" s="139"/>
      <c r="D86" s="78"/>
      <c r="E86" s="78"/>
      <c r="F86" s="212"/>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2.75" hidden="1" outlineLevel="2" x14ac:dyDescent="0.2">
      <c r="A87" s="137"/>
      <c r="B87" s="138"/>
      <c r="C87" s="139"/>
      <c r="D87" s="78"/>
      <c r="E87" s="78"/>
      <c r="F87" s="212"/>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75" collapsed="1" x14ac:dyDescent="0.2">
      <c r="A88" s="135" t="s">
        <v>99</v>
      </c>
      <c r="B88" s="55" t="s">
        <v>37</v>
      </c>
      <c r="C88" s="136" t="s">
        <v>19</v>
      </c>
      <c r="D88" s="93">
        <v>0</v>
      </c>
      <c r="E88" s="26">
        <f>D88</f>
        <v>0</v>
      </c>
      <c r="F88" s="21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2.75" hidden="1" outlineLevel="1" x14ac:dyDescent="0.2">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2.75" hidden="1" outlineLevel="2" x14ac:dyDescent="0.2">
      <c r="A90" s="137"/>
      <c r="B90" s="138"/>
      <c r="C90" s="139"/>
      <c r="D90" s="78"/>
      <c r="E90" s="78"/>
      <c r="F90" s="212"/>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2.75" hidden="1" outlineLevel="2" x14ac:dyDescent="0.2">
      <c r="A91" s="137"/>
      <c r="B91" s="138"/>
      <c r="C91" s="139"/>
      <c r="D91" s="78"/>
      <c r="E91" s="78"/>
      <c r="F91" s="212"/>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75" collapsed="1" x14ac:dyDescent="0.2">
      <c r="A92" s="135" t="s">
        <v>100</v>
      </c>
      <c r="B92" s="55" t="s">
        <v>38</v>
      </c>
      <c r="C92" s="136" t="s">
        <v>19</v>
      </c>
      <c r="D92" s="93">
        <v>0</v>
      </c>
      <c r="E92" s="26">
        <f>D92</f>
        <v>0</v>
      </c>
      <c r="F92" s="21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2.75" hidden="1" outlineLevel="1" x14ac:dyDescent="0.2">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2.75" hidden="1" outlineLevel="2" x14ac:dyDescent="0.2">
      <c r="A94" s="137"/>
      <c r="B94" s="138"/>
      <c r="C94" s="139"/>
      <c r="D94" s="78"/>
      <c r="E94" s="78"/>
      <c r="F94" s="212"/>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2.75" hidden="1" outlineLevel="2" x14ac:dyDescent="0.2">
      <c r="A95" s="137"/>
      <c r="B95" s="138"/>
      <c r="C95" s="139"/>
      <c r="D95" s="78"/>
      <c r="E95" s="78"/>
      <c r="F95" s="212"/>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8.25" collapsed="1" x14ac:dyDescent="0.2">
      <c r="A96" s="135" t="s">
        <v>101</v>
      </c>
      <c r="B96" s="55" t="s">
        <v>243</v>
      </c>
      <c r="C96" s="136" t="s">
        <v>29</v>
      </c>
      <c r="D96" s="93">
        <v>0</v>
      </c>
      <c r="E96" s="26">
        <f t="shared" ref="E96" si="485">D96</f>
        <v>0</v>
      </c>
      <c r="F96" s="219"/>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0</v>
      </c>
      <c r="OI96" s="29">
        <f>G96-OG96</f>
        <v>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8.25" hidden="1" outlineLevel="1" x14ac:dyDescent="0.2">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2.75" hidden="1" outlineLevel="2" x14ac:dyDescent="0.2">
      <c r="A98" s="137"/>
      <c r="B98" s="138"/>
      <c r="C98" s="139"/>
      <c r="D98" s="78"/>
      <c r="E98" s="78"/>
      <c r="F98" s="212"/>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2.75" hidden="1" outlineLevel="2" x14ac:dyDescent="0.2">
      <c r="A99" s="137"/>
      <c r="B99" s="138"/>
      <c r="C99" s="139"/>
      <c r="D99" s="78"/>
      <c r="E99" s="78"/>
      <c r="F99" s="212"/>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8.25" collapsed="1" x14ac:dyDescent="0.2">
      <c r="A100" s="135" t="s">
        <v>102</v>
      </c>
      <c r="B100" s="55" t="s">
        <v>244</v>
      </c>
      <c r="C100" s="136" t="s">
        <v>29</v>
      </c>
      <c r="D100" s="93">
        <v>0</v>
      </c>
      <c r="E100" s="26">
        <f t="shared" ref="E100" si="549">D100</f>
        <v>0</v>
      </c>
      <c r="F100" s="21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5" hidden="1" outlineLevel="1" x14ac:dyDescent="0.2">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2.75" hidden="1" outlineLevel="2" x14ac:dyDescent="0.2">
      <c r="A102" s="137"/>
      <c r="B102" s="138"/>
      <c r="C102" s="139"/>
      <c r="D102" s="78"/>
      <c r="E102" s="78"/>
      <c r="F102" s="212"/>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2.75" hidden="1" outlineLevel="2" x14ac:dyDescent="0.2">
      <c r="A103" s="137"/>
      <c r="B103" s="138"/>
      <c r="C103" s="139"/>
      <c r="D103" s="78"/>
      <c r="E103" s="78"/>
      <c r="F103" s="212"/>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8.25" collapsed="1" x14ac:dyDescent="0.2">
      <c r="A104" s="135" t="s">
        <v>103</v>
      </c>
      <c r="B104" s="55" t="s">
        <v>245</v>
      </c>
      <c r="C104" s="136" t="s">
        <v>29</v>
      </c>
      <c r="D104" s="93">
        <v>0</v>
      </c>
      <c r="E104" s="26">
        <f t="shared" ref="E104" si="574">D104</f>
        <v>0</v>
      </c>
      <c r="F104" s="21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5" hidden="1" outlineLevel="1" x14ac:dyDescent="0.2">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2.75" hidden="1" outlineLevel="2" x14ac:dyDescent="0.2">
      <c r="A106" s="137"/>
      <c r="B106" s="138"/>
      <c r="C106" s="139"/>
      <c r="D106" s="78"/>
      <c r="E106" s="78"/>
      <c r="F106" s="212"/>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2.75" hidden="1" outlineLevel="2" x14ac:dyDescent="0.2">
      <c r="A107" s="137"/>
      <c r="B107" s="138"/>
      <c r="C107" s="139"/>
      <c r="D107" s="78"/>
      <c r="E107" s="78"/>
      <c r="F107" s="212"/>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8.25" collapsed="1" x14ac:dyDescent="0.2">
      <c r="A108" s="227" t="s">
        <v>104</v>
      </c>
      <c r="B108" s="228" t="s">
        <v>111</v>
      </c>
      <c r="C108" s="229" t="s">
        <v>29</v>
      </c>
      <c r="D108" s="230">
        <v>1</v>
      </c>
      <c r="E108" s="230">
        <f t="shared" ref="E108" si="599">D108</f>
        <v>1</v>
      </c>
      <c r="F108" s="235">
        <v>20000</v>
      </c>
      <c r="G108" s="231">
        <f t="shared" ref="G108" si="600">ROUND(ROUND(D108,3)*$F108,2)</f>
        <v>20000</v>
      </c>
      <c r="H108" s="232">
        <f t="shared" ref="H108" si="601">ROUND(ROUND(E108,3)*$F108,2)</f>
        <v>20000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1</v>
      </c>
      <c r="OI108" s="29">
        <f>G108-OG108</f>
        <v>20000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38.25" hidden="1" outlineLevel="1" x14ac:dyDescent="0.2">
      <c r="A109" s="233"/>
      <c r="B109" s="228"/>
      <c r="C109" s="229"/>
      <c r="D109" s="230"/>
      <c r="E109" s="230"/>
      <c r="F109" s="234"/>
      <c r="G109" s="231"/>
      <c r="H109" s="232"/>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2.75" hidden="1" outlineLevel="2" x14ac:dyDescent="0.2">
      <c r="A110" s="233"/>
      <c r="B110" s="228"/>
      <c r="C110" s="229"/>
      <c r="D110" s="230"/>
      <c r="E110" s="230"/>
      <c r="F110" s="234"/>
      <c r="G110" s="231"/>
      <c r="H110" s="232"/>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2.75" hidden="1" outlineLevel="2" x14ac:dyDescent="0.2">
      <c r="A111" s="233"/>
      <c r="B111" s="228"/>
      <c r="C111" s="229"/>
      <c r="D111" s="230"/>
      <c r="E111" s="230"/>
      <c r="F111" s="234"/>
      <c r="G111" s="231"/>
      <c r="H111" s="232"/>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8.25" collapsed="1" x14ac:dyDescent="0.2">
      <c r="A112" s="227" t="s">
        <v>105</v>
      </c>
      <c r="B112" s="228" t="s">
        <v>42</v>
      </c>
      <c r="C112" s="229" t="s">
        <v>29</v>
      </c>
      <c r="D112" s="230">
        <v>1</v>
      </c>
      <c r="E112" s="230">
        <f t="shared" ref="E112" si="628">D112</f>
        <v>1</v>
      </c>
      <c r="F112" s="235">
        <v>45000</v>
      </c>
      <c r="G112" s="231">
        <f t="shared" ref="G112" si="629">ROUND(ROUND(D112,3)*$F112,2)</f>
        <v>45000</v>
      </c>
      <c r="H112" s="232">
        <f t="shared" ref="H112" si="630">ROUND(ROUND(E112,3)*$F112,2)</f>
        <v>45000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1</v>
      </c>
      <c r="OI112" s="29">
        <f>G112-OG112</f>
        <v>45000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38.25" hidden="1" outlineLevel="1" x14ac:dyDescent="0.2">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2.75" hidden="1" outlineLevel="2" x14ac:dyDescent="0.2">
      <c r="A114" s="137"/>
      <c r="B114" s="138"/>
      <c r="C114" s="139"/>
      <c r="D114" s="78"/>
      <c r="E114" s="78"/>
      <c r="F114" s="212"/>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2.75" hidden="1" outlineLevel="2" x14ac:dyDescent="0.2">
      <c r="A115" s="137"/>
      <c r="B115" s="138"/>
      <c r="C115" s="139"/>
      <c r="D115" s="78"/>
      <c r="E115" s="78"/>
      <c r="F115" s="212"/>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5" collapsed="1" x14ac:dyDescent="0.2">
      <c r="A116" s="135" t="s">
        <v>106</v>
      </c>
      <c r="B116" s="55" t="s">
        <v>43</v>
      </c>
      <c r="C116" s="136" t="s">
        <v>19</v>
      </c>
      <c r="D116" s="93">
        <v>0</v>
      </c>
      <c r="E116" s="26">
        <f>D116</f>
        <v>0</v>
      </c>
      <c r="F116" s="21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5" hidden="1" outlineLevel="1" x14ac:dyDescent="0.2">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2.75" hidden="1" outlineLevel="2" x14ac:dyDescent="0.2">
      <c r="A118" s="137"/>
      <c r="B118" s="138"/>
      <c r="C118" s="139"/>
      <c r="D118" s="78"/>
      <c r="E118" s="78"/>
      <c r="F118" s="212"/>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2.75" hidden="1" outlineLevel="2" x14ac:dyDescent="0.2">
      <c r="A119" s="137"/>
      <c r="B119" s="138"/>
      <c r="C119" s="139"/>
      <c r="D119" s="78"/>
      <c r="E119" s="78"/>
      <c r="F119" s="212"/>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8.25" collapsed="1" x14ac:dyDescent="0.2">
      <c r="A120" s="135" t="s">
        <v>107</v>
      </c>
      <c r="B120" s="55" t="s">
        <v>112</v>
      </c>
      <c r="C120" s="136" t="s">
        <v>19</v>
      </c>
      <c r="D120" s="93">
        <v>0</v>
      </c>
      <c r="E120" s="26">
        <f>D120</f>
        <v>0</v>
      </c>
      <c r="F120" s="21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38.25" hidden="1" outlineLevel="1" x14ac:dyDescent="0.2">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2.75" hidden="1" outlineLevel="2" x14ac:dyDescent="0.2">
      <c r="A122" s="137"/>
      <c r="B122" s="138"/>
      <c r="C122" s="139"/>
      <c r="D122" s="78"/>
      <c r="E122" s="78"/>
      <c r="F122" s="212"/>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2.75" hidden="1" outlineLevel="2" x14ac:dyDescent="0.2">
      <c r="A123" s="137"/>
      <c r="B123" s="138"/>
      <c r="C123" s="139"/>
      <c r="D123" s="78"/>
      <c r="E123" s="78"/>
      <c r="F123" s="212"/>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8.25" collapsed="1" x14ac:dyDescent="0.2">
      <c r="A124" s="135" t="s">
        <v>108</v>
      </c>
      <c r="B124" s="55" t="s">
        <v>246</v>
      </c>
      <c r="C124" s="136" t="s">
        <v>19</v>
      </c>
      <c r="D124" s="93">
        <v>0</v>
      </c>
      <c r="E124" s="26">
        <f>D124</f>
        <v>0</v>
      </c>
      <c r="F124" s="21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38.25" hidden="1" outlineLevel="1" x14ac:dyDescent="0.2">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2.75" hidden="1" outlineLevel="2" x14ac:dyDescent="0.2">
      <c r="A126" s="137"/>
      <c r="B126" s="138"/>
      <c r="C126" s="139"/>
      <c r="D126" s="78"/>
      <c r="E126" s="78"/>
      <c r="F126" s="212"/>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2.75" hidden="1" outlineLevel="2" x14ac:dyDescent="0.2">
      <c r="A127" s="137"/>
      <c r="B127" s="138"/>
      <c r="C127" s="139"/>
      <c r="D127" s="78"/>
      <c r="E127" s="78"/>
      <c r="F127" s="212"/>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38.25" collapsed="1" x14ac:dyDescent="0.2">
      <c r="A128" s="135" t="s">
        <v>137</v>
      </c>
      <c r="B128" s="55" t="s">
        <v>113</v>
      </c>
      <c r="C128" s="136" t="s">
        <v>19</v>
      </c>
      <c r="D128" s="93">
        <v>0</v>
      </c>
      <c r="E128" s="26">
        <f>D128</f>
        <v>0</v>
      </c>
      <c r="F128" s="21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5" hidden="1" outlineLevel="1" x14ac:dyDescent="0.2">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2.75" hidden="1" outlineLevel="2" x14ac:dyDescent="0.2">
      <c r="A130" s="137"/>
      <c r="B130" s="138"/>
      <c r="C130" s="139"/>
      <c r="D130" s="78"/>
      <c r="E130" s="78"/>
      <c r="F130" s="212"/>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2.75" hidden="1" outlineLevel="2" x14ac:dyDescent="0.2">
      <c r="A131" s="137"/>
      <c r="B131" s="138"/>
      <c r="C131" s="139"/>
      <c r="D131" s="78"/>
      <c r="E131" s="78"/>
      <c r="F131" s="212"/>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75" collapsed="1" x14ac:dyDescent="0.2">
      <c r="A132" s="135" t="s">
        <v>138</v>
      </c>
      <c r="B132" s="55" t="s">
        <v>247</v>
      </c>
      <c r="C132" s="136" t="s">
        <v>19</v>
      </c>
      <c r="D132" s="93">
        <v>0</v>
      </c>
      <c r="E132" s="26">
        <f>D132</f>
        <v>0</v>
      </c>
      <c r="F132" s="21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2.75" hidden="1" outlineLevel="1" x14ac:dyDescent="0.2">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2.75" hidden="1" outlineLevel="2" x14ac:dyDescent="0.2">
      <c r="A134" s="137"/>
      <c r="B134" s="138"/>
      <c r="C134" s="139"/>
      <c r="D134" s="78"/>
      <c r="E134" s="78"/>
      <c r="F134" s="212"/>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2.75" hidden="1" outlineLevel="2" x14ac:dyDescent="0.2">
      <c r="A135" s="137"/>
      <c r="B135" s="138"/>
      <c r="C135" s="139"/>
      <c r="D135" s="78"/>
      <c r="E135" s="78"/>
      <c r="F135" s="212"/>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75" collapsed="1" x14ac:dyDescent="0.2">
      <c r="A136" s="135" t="s">
        <v>139</v>
      </c>
      <c r="B136" s="55" t="s">
        <v>44</v>
      </c>
      <c r="C136" s="136" t="s">
        <v>19</v>
      </c>
      <c r="D136" s="93">
        <v>0</v>
      </c>
      <c r="E136" s="26">
        <f>D136</f>
        <v>0</v>
      </c>
      <c r="F136" s="21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2.75" hidden="1" outlineLevel="1" x14ac:dyDescent="0.2">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2.75" hidden="1" outlineLevel="2" x14ac:dyDescent="0.2">
      <c r="A138" s="137"/>
      <c r="B138" s="138"/>
      <c r="C138" s="139"/>
      <c r="D138" s="78"/>
      <c r="E138" s="78"/>
      <c r="F138" s="212"/>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2.75" hidden="1" outlineLevel="2" x14ac:dyDescent="0.2">
      <c r="A139" s="137"/>
      <c r="B139" s="138"/>
      <c r="C139" s="139"/>
      <c r="D139" s="78"/>
      <c r="E139" s="78"/>
      <c r="F139" s="212"/>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2.75" collapsed="1" x14ac:dyDescent="0.2">
      <c r="A140" s="148" t="s">
        <v>45</v>
      </c>
      <c r="B140" s="164" t="s">
        <v>46</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5" x14ac:dyDescent="0.2">
      <c r="A141" s="135" t="s">
        <v>140</v>
      </c>
      <c r="B141" s="55" t="s">
        <v>248</v>
      </c>
      <c r="C141" s="136" t="s">
        <v>29</v>
      </c>
      <c r="D141" s="93">
        <v>0</v>
      </c>
      <c r="E141" s="26">
        <f t="shared" ref="E141" si="768">D141</f>
        <v>0</v>
      </c>
      <c r="F141" s="21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5" hidden="1" outlineLevel="1" x14ac:dyDescent="0.2">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2.75" hidden="1" outlineLevel="2" x14ac:dyDescent="0.2">
      <c r="A143" s="137"/>
      <c r="B143" s="138"/>
      <c r="C143" s="139"/>
      <c r="D143" s="78"/>
      <c r="E143" s="78"/>
      <c r="F143" s="212"/>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2.75" hidden="1" outlineLevel="2" x14ac:dyDescent="0.2">
      <c r="A144" s="137"/>
      <c r="B144" s="138"/>
      <c r="C144" s="139"/>
      <c r="D144" s="78"/>
      <c r="E144" s="78"/>
      <c r="F144" s="212"/>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5" collapsed="1" x14ac:dyDescent="0.2">
      <c r="A145" s="135" t="s">
        <v>141</v>
      </c>
      <c r="B145" s="55" t="s">
        <v>249</v>
      </c>
      <c r="C145" s="136" t="s">
        <v>19</v>
      </c>
      <c r="D145" s="93">
        <v>0</v>
      </c>
      <c r="E145" s="26">
        <f>D145</f>
        <v>0</v>
      </c>
      <c r="F145" s="21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5" hidden="1" outlineLevel="1" x14ac:dyDescent="0.2">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2.75" hidden="1" outlineLevel="2" x14ac:dyDescent="0.2">
      <c r="A147" s="137"/>
      <c r="B147" s="138"/>
      <c r="C147" s="139"/>
      <c r="D147" s="78"/>
      <c r="E147" s="78"/>
      <c r="F147" s="212"/>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2.75" hidden="1" outlineLevel="2" x14ac:dyDescent="0.2">
      <c r="A148" s="137"/>
      <c r="B148" s="138"/>
      <c r="C148" s="139"/>
      <c r="D148" s="78"/>
      <c r="E148" s="78"/>
      <c r="F148" s="212"/>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25.5" collapsed="1" x14ac:dyDescent="0.2">
      <c r="A149" s="135" t="s">
        <v>142</v>
      </c>
      <c r="B149" s="55" t="s">
        <v>93</v>
      </c>
      <c r="C149" s="136" t="s">
        <v>19</v>
      </c>
      <c r="D149" s="93">
        <v>0</v>
      </c>
      <c r="E149" s="26">
        <f>D149</f>
        <v>0</v>
      </c>
      <c r="F149" s="21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2.75" hidden="1" outlineLevel="1" x14ac:dyDescent="0.2">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2.75" hidden="1" outlineLevel="2" x14ac:dyDescent="0.2">
      <c r="A151" s="137"/>
      <c r="B151" s="138"/>
      <c r="C151" s="139"/>
      <c r="D151" s="78"/>
      <c r="E151" s="78"/>
      <c r="F151" s="212"/>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2.75" hidden="1" outlineLevel="2" x14ac:dyDescent="0.2">
      <c r="A152" s="137"/>
      <c r="B152" s="138"/>
      <c r="C152" s="139"/>
      <c r="D152" s="78"/>
      <c r="E152" s="78"/>
      <c r="F152" s="212"/>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5" collapsed="1" x14ac:dyDescent="0.2">
      <c r="A153" s="135" t="s">
        <v>143</v>
      </c>
      <c r="B153" s="55" t="s">
        <v>127</v>
      </c>
      <c r="C153" s="136" t="s">
        <v>19</v>
      </c>
      <c r="D153" s="93">
        <v>0</v>
      </c>
      <c r="E153" s="26">
        <f>D153</f>
        <v>0</v>
      </c>
      <c r="F153" s="21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5" hidden="1" outlineLevel="1" x14ac:dyDescent="0.2">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2.75" hidden="1" outlineLevel="2" x14ac:dyDescent="0.2">
      <c r="A155" s="137"/>
      <c r="B155" s="138"/>
      <c r="C155" s="139"/>
      <c r="D155" s="78"/>
      <c r="E155" s="78"/>
      <c r="F155" s="212"/>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2.75" hidden="1" outlineLevel="2" x14ac:dyDescent="0.2">
      <c r="A156" s="137"/>
      <c r="B156" s="138"/>
      <c r="C156" s="139"/>
      <c r="D156" s="78"/>
      <c r="E156" s="78"/>
      <c r="F156" s="212"/>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5" collapsed="1" x14ac:dyDescent="0.2">
      <c r="A157" s="135" t="s">
        <v>144</v>
      </c>
      <c r="B157" s="55" t="s">
        <v>47</v>
      </c>
      <c r="C157" s="136" t="s">
        <v>19</v>
      </c>
      <c r="D157" s="93">
        <v>0</v>
      </c>
      <c r="E157" s="26">
        <f>D157</f>
        <v>0</v>
      </c>
      <c r="F157" s="21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5" hidden="1" outlineLevel="1" x14ac:dyDescent="0.2">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2.75" hidden="1" outlineLevel="2" x14ac:dyDescent="0.2">
      <c r="A159" s="137"/>
      <c r="B159" s="138"/>
      <c r="C159" s="139"/>
      <c r="D159" s="78"/>
      <c r="E159" s="78"/>
      <c r="F159" s="212"/>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2.75" hidden="1" outlineLevel="2" x14ac:dyDescent="0.2">
      <c r="A160" s="137"/>
      <c r="B160" s="138"/>
      <c r="C160" s="139"/>
      <c r="D160" s="78"/>
      <c r="E160" s="78"/>
      <c r="F160" s="212"/>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
      <c r="A161" s="135" t="s">
        <v>145</v>
      </c>
      <c r="B161" s="55" t="s">
        <v>250</v>
      </c>
      <c r="C161" s="136" t="s">
        <v>19</v>
      </c>
      <c r="D161" s="93">
        <v>0</v>
      </c>
      <c r="E161" s="26">
        <f>D161</f>
        <v>0</v>
      </c>
      <c r="F161" s="219"/>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0</v>
      </c>
      <c r="OI161" s="29">
        <f>G161-OG161</f>
        <v>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5" hidden="1" outlineLevel="1" x14ac:dyDescent="0.2">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2.75" hidden="1" outlineLevel="2" x14ac:dyDescent="0.2">
      <c r="A163" s="137"/>
      <c r="B163" s="138"/>
      <c r="C163" s="139"/>
      <c r="D163" s="78"/>
      <c r="E163" s="78"/>
      <c r="F163" s="212"/>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2.75" hidden="1" outlineLevel="2" x14ac:dyDescent="0.2">
      <c r="A164" s="137"/>
      <c r="B164" s="138"/>
      <c r="C164" s="139"/>
      <c r="D164" s="78"/>
      <c r="E164" s="78"/>
      <c r="F164" s="212"/>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5" collapsed="1" x14ac:dyDescent="0.2">
      <c r="A165" s="135" t="s">
        <v>146</v>
      </c>
      <c r="B165" s="55" t="s">
        <v>48</v>
      </c>
      <c r="C165" s="136" t="s">
        <v>19</v>
      </c>
      <c r="D165" s="93">
        <v>0</v>
      </c>
      <c r="E165" s="26">
        <f>D165</f>
        <v>0</v>
      </c>
      <c r="F165" s="21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5" hidden="1" outlineLevel="1" x14ac:dyDescent="0.2">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2.75" hidden="1" outlineLevel="2" x14ac:dyDescent="0.2">
      <c r="A167" s="137"/>
      <c r="B167" s="138"/>
      <c r="C167" s="139"/>
      <c r="D167" s="78"/>
      <c r="E167" s="78"/>
      <c r="F167" s="212"/>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2.75" hidden="1" outlineLevel="2" x14ac:dyDescent="0.2">
      <c r="A168" s="137"/>
      <c r="B168" s="138"/>
      <c r="C168" s="139"/>
      <c r="D168" s="78"/>
      <c r="E168" s="78"/>
      <c r="F168" s="212"/>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5" collapsed="1" x14ac:dyDescent="0.2">
      <c r="A169" s="135" t="s">
        <v>147</v>
      </c>
      <c r="B169" s="55" t="s">
        <v>49</v>
      </c>
      <c r="C169" s="136" t="s">
        <v>19</v>
      </c>
      <c r="D169" s="93">
        <v>0</v>
      </c>
      <c r="E169" s="26">
        <f>D169</f>
        <v>0</v>
      </c>
      <c r="F169" s="21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25.5" hidden="1" outlineLevel="1" x14ac:dyDescent="0.2">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2.75" hidden="1" outlineLevel="2" x14ac:dyDescent="0.2">
      <c r="A171" s="137"/>
      <c r="B171" s="138"/>
      <c r="C171" s="139"/>
      <c r="D171" s="78"/>
      <c r="E171" s="78"/>
      <c r="F171" s="212"/>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2.75" hidden="1" outlineLevel="2" x14ac:dyDescent="0.2">
      <c r="A172" s="137"/>
      <c r="B172" s="138"/>
      <c r="C172" s="139"/>
      <c r="D172" s="78"/>
      <c r="E172" s="78"/>
      <c r="F172" s="212"/>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75" collapsed="1" x14ac:dyDescent="0.2">
      <c r="A173" s="135" t="s">
        <v>148</v>
      </c>
      <c r="B173" s="55" t="s">
        <v>50</v>
      </c>
      <c r="C173" s="136" t="s">
        <v>29</v>
      </c>
      <c r="D173" s="93">
        <v>0</v>
      </c>
      <c r="E173" s="26">
        <f t="shared" ref="E173" si="873">D173</f>
        <v>0</v>
      </c>
      <c r="F173" s="21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2.75" hidden="1" outlineLevel="1" x14ac:dyDescent="0.2">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2.75" hidden="1" outlineLevel="2" x14ac:dyDescent="0.2">
      <c r="A175" s="137"/>
      <c r="B175" s="138"/>
      <c r="C175" s="139"/>
      <c r="D175" s="78"/>
      <c r="E175" s="78"/>
      <c r="F175" s="212"/>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2.75" hidden="1" outlineLevel="2" x14ac:dyDescent="0.2">
      <c r="A176" s="137"/>
      <c r="B176" s="138"/>
      <c r="C176" s="139"/>
      <c r="D176" s="78"/>
      <c r="E176" s="78"/>
      <c r="F176" s="212"/>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75" collapsed="1" x14ac:dyDescent="0.2">
      <c r="A177" s="135" t="s">
        <v>149</v>
      </c>
      <c r="B177" s="55" t="s">
        <v>60</v>
      </c>
      <c r="C177" s="136" t="s">
        <v>19</v>
      </c>
      <c r="D177" s="93">
        <v>0</v>
      </c>
      <c r="E177" s="26">
        <f>D177</f>
        <v>0</v>
      </c>
      <c r="F177" s="219"/>
      <c r="G177" s="27">
        <f t="shared" ref="G177" si="902">ROUND(ROUND(D177,3)*$F177,2)</f>
        <v>0</v>
      </c>
      <c r="H177" s="85">
        <f t="shared" ref="H177" si="903">ROUND(ROUND(E177,3)*$F177,2)</f>
        <v>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0</v>
      </c>
      <c r="OI177" s="29">
        <f>G177-OG177</f>
        <v>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2.75" hidden="1" outlineLevel="1" x14ac:dyDescent="0.2">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2.75" hidden="1" outlineLevel="2" x14ac:dyDescent="0.2">
      <c r="A179" s="137"/>
      <c r="B179" s="138"/>
      <c r="C179" s="139"/>
      <c r="D179" s="78"/>
      <c r="E179" s="78"/>
      <c r="F179" s="212"/>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2.75" hidden="1" outlineLevel="2" x14ac:dyDescent="0.2">
      <c r="A180" s="137"/>
      <c r="B180" s="138"/>
      <c r="C180" s="139"/>
      <c r="D180" s="78"/>
      <c r="E180" s="78"/>
      <c r="F180" s="212"/>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5" collapsed="1" x14ac:dyDescent="0.2">
      <c r="A181" s="135" t="s">
        <v>150</v>
      </c>
      <c r="B181" s="55" t="s">
        <v>81</v>
      </c>
      <c r="C181" s="136" t="s">
        <v>29</v>
      </c>
      <c r="D181" s="93">
        <v>0</v>
      </c>
      <c r="E181" s="26">
        <f t="shared" ref="E181" si="906">D181</f>
        <v>0</v>
      </c>
      <c r="F181" s="21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5" hidden="1" outlineLevel="1" x14ac:dyDescent="0.2">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2.75" hidden="1" outlineLevel="2" x14ac:dyDescent="0.2">
      <c r="A183" s="137"/>
      <c r="B183" s="138"/>
      <c r="C183" s="139"/>
      <c r="D183" s="78"/>
      <c r="E183" s="78"/>
      <c r="F183" s="212"/>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2.75" hidden="1" outlineLevel="2" x14ac:dyDescent="0.2">
      <c r="A184" s="137"/>
      <c r="B184" s="138"/>
      <c r="C184" s="139"/>
      <c r="D184" s="78"/>
      <c r="E184" s="78"/>
      <c r="F184" s="212"/>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2.75" collapsed="1" x14ac:dyDescent="0.2">
      <c r="A185" s="148" t="s">
        <v>51</v>
      </c>
      <c r="B185" s="164" t="s">
        <v>52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2.75" x14ac:dyDescent="0.2">
      <c r="A186" s="156" t="s">
        <v>151</v>
      </c>
      <c r="B186" s="149" t="s">
        <v>53</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1" x14ac:dyDescent="0.2">
      <c r="A187" s="135" t="s">
        <v>154</v>
      </c>
      <c r="B187" s="55" t="s">
        <v>54</v>
      </c>
      <c r="C187" s="136" t="s">
        <v>29</v>
      </c>
      <c r="D187" s="93">
        <v>0</v>
      </c>
      <c r="E187" s="26">
        <f t="shared" ref="E187" si="911">D187</f>
        <v>0</v>
      </c>
      <c r="F187" s="219"/>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0</v>
      </c>
      <c r="OI187" s="29">
        <f>G187-OG187</f>
        <v>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8.25" hidden="1" outlineLevel="1" x14ac:dyDescent="0.2">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2.75" hidden="1" outlineLevel="2" x14ac:dyDescent="0.2">
      <c r="A189" s="137"/>
      <c r="B189" s="138"/>
      <c r="C189" s="139"/>
      <c r="D189" s="78"/>
      <c r="E189" s="78"/>
      <c r="F189" s="212"/>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2.75" hidden="1" outlineLevel="2" x14ac:dyDescent="0.2">
      <c r="A190" s="137"/>
      <c r="B190" s="138"/>
      <c r="C190" s="139"/>
      <c r="D190" s="78"/>
      <c r="E190" s="78"/>
      <c r="F190" s="212"/>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2.75" collapsed="1" x14ac:dyDescent="0.2">
      <c r="A191" s="156" t="s">
        <v>152</v>
      </c>
      <c r="B191" s="149" t="s">
        <v>55</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1" x14ac:dyDescent="0.2">
      <c r="A192" s="135" t="s">
        <v>155</v>
      </c>
      <c r="B192" s="55" t="s">
        <v>56</v>
      </c>
      <c r="C192" s="136" t="s">
        <v>29</v>
      </c>
      <c r="D192" s="93">
        <v>0</v>
      </c>
      <c r="E192" s="26">
        <f t="shared" ref="E192" si="940">D192</f>
        <v>0</v>
      </c>
      <c r="F192" s="219"/>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0</v>
      </c>
      <c r="OI192" s="29">
        <f>G192-OG192</f>
        <v>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8.25" hidden="1" outlineLevel="1" x14ac:dyDescent="0.2">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2.75" hidden="1" outlineLevel="2" x14ac:dyDescent="0.2">
      <c r="A194" s="137"/>
      <c r="B194" s="138"/>
      <c r="C194" s="139"/>
      <c r="D194" s="78"/>
      <c r="E194" s="78"/>
      <c r="F194" s="212"/>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2.75" hidden="1" outlineLevel="2" x14ac:dyDescent="0.2">
      <c r="A195" s="137"/>
      <c r="B195" s="138"/>
      <c r="C195" s="139"/>
      <c r="D195" s="78"/>
      <c r="E195" s="78"/>
      <c r="F195" s="212"/>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2.75" collapsed="1" x14ac:dyDescent="0.2">
      <c r="A196" s="156" t="s">
        <v>153</v>
      </c>
      <c r="B196" s="149" t="s">
        <v>110</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5" x14ac:dyDescent="0.2">
      <c r="A197" s="135" t="s">
        <v>156</v>
      </c>
      <c r="B197" s="55" t="s">
        <v>109</v>
      </c>
      <c r="C197" s="136" t="s">
        <v>29</v>
      </c>
      <c r="D197" s="93">
        <v>0</v>
      </c>
      <c r="E197" s="26">
        <f t="shared" ref="E197" si="945">D197</f>
        <v>0</v>
      </c>
      <c r="F197" s="21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5" hidden="1" outlineLevel="1" x14ac:dyDescent="0.2">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2.75" hidden="1" outlineLevel="2" x14ac:dyDescent="0.2">
      <c r="A199" s="137"/>
      <c r="B199" s="138"/>
      <c r="C199" s="139"/>
      <c r="D199" s="78"/>
      <c r="E199" s="78"/>
      <c r="F199" s="212"/>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2.75" hidden="1" outlineLevel="2" x14ac:dyDescent="0.2">
      <c r="A200" s="137"/>
      <c r="B200" s="138"/>
      <c r="C200" s="139"/>
      <c r="D200" s="78"/>
      <c r="E200" s="78"/>
      <c r="F200" s="212"/>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2.75" collapsed="1" x14ac:dyDescent="0.2">
      <c r="A201" s="148" t="s">
        <v>57</v>
      </c>
      <c r="B201" s="164" t="s">
        <v>58</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c r="DG201" s="221"/>
      <c r="DH201" s="221"/>
      <c r="DI201" s="221"/>
      <c r="DJ201" s="221"/>
      <c r="DK201" s="221"/>
      <c r="DL201" s="221"/>
      <c r="DM201" s="221"/>
      <c r="DN201" s="221"/>
      <c r="DO201" s="221"/>
      <c r="DP201" s="221"/>
      <c r="DQ201" s="221"/>
      <c r="DR201" s="221"/>
      <c r="DS201" s="221"/>
      <c r="DT201" s="221"/>
      <c r="DU201" s="221"/>
      <c r="DV201" s="221"/>
      <c r="DW201" s="221"/>
      <c r="DX201" s="221"/>
      <c r="DY201" s="221"/>
      <c r="DZ201" s="221"/>
      <c r="EA201" s="221"/>
      <c r="EB201" s="221"/>
      <c r="EC201" s="221"/>
      <c r="ED201" s="221"/>
      <c r="EE201" s="221"/>
      <c r="EF201" s="221"/>
      <c r="EG201" s="221"/>
      <c r="EH201" s="221"/>
      <c r="EI201" s="221"/>
      <c r="EJ201" s="221"/>
      <c r="EK201" s="221"/>
      <c r="EL201" s="221"/>
      <c r="EM201" s="221"/>
      <c r="EN201" s="221"/>
      <c r="EO201" s="221"/>
      <c r="EP201" s="221"/>
      <c r="EQ201" s="221"/>
      <c r="ER201" s="221"/>
      <c r="ES201" s="221"/>
      <c r="ET201" s="221"/>
      <c r="EU201" s="221"/>
      <c r="EV201" s="221"/>
      <c r="EW201" s="221"/>
      <c r="EX201" s="221"/>
      <c r="EY201" s="221"/>
      <c r="EZ201" s="221"/>
      <c r="FA201" s="221"/>
      <c r="FB201" s="221"/>
      <c r="FC201" s="221"/>
      <c r="FD201" s="221"/>
      <c r="FE201" s="221"/>
      <c r="FF201" s="221"/>
      <c r="FG201" s="221"/>
      <c r="FH201" s="221"/>
      <c r="FI201" s="221"/>
      <c r="FJ201" s="221"/>
      <c r="FK201" s="221"/>
      <c r="FL201" s="221"/>
      <c r="FM201" s="221"/>
      <c r="FN201" s="221"/>
      <c r="FO201" s="221"/>
      <c r="FP201" s="221"/>
      <c r="FQ201" s="221"/>
      <c r="FR201" s="221"/>
      <c r="FS201" s="221"/>
      <c r="FT201" s="221"/>
      <c r="FU201" s="221"/>
      <c r="FV201" s="221"/>
      <c r="FW201" s="221"/>
      <c r="FX201" s="221"/>
      <c r="FY201" s="221"/>
      <c r="FZ201" s="221"/>
      <c r="GA201" s="221"/>
      <c r="GB201" s="221"/>
      <c r="GC201" s="221"/>
      <c r="GD201" s="221"/>
      <c r="GE201" s="221"/>
      <c r="GF201" s="221"/>
      <c r="GG201" s="221"/>
      <c r="GH201" s="221"/>
      <c r="GI201" s="221"/>
      <c r="GJ201" s="221"/>
      <c r="GK201" s="221"/>
      <c r="GL201" s="221"/>
      <c r="GM201" s="221"/>
      <c r="GN201" s="221"/>
      <c r="GO201" s="221"/>
      <c r="GP201" s="221"/>
      <c r="GQ201" s="221"/>
      <c r="GR201" s="221"/>
      <c r="GS201" s="221"/>
      <c r="GT201" s="221"/>
      <c r="GU201" s="221"/>
      <c r="GV201" s="221"/>
      <c r="GW201" s="221"/>
      <c r="GX201" s="221"/>
      <c r="GY201" s="221"/>
      <c r="GZ201" s="221"/>
      <c r="HA201" s="221"/>
      <c r="HB201" s="221"/>
      <c r="HC201" s="221"/>
      <c r="HD201" s="221"/>
      <c r="HE201" s="221"/>
      <c r="HF201" s="221"/>
      <c r="HG201" s="221"/>
      <c r="HH201" s="221"/>
      <c r="HI201" s="221"/>
      <c r="HJ201" s="221"/>
      <c r="HK201" s="221"/>
      <c r="HL201" s="221"/>
      <c r="HM201" s="221"/>
      <c r="HN201" s="221"/>
      <c r="HO201" s="221"/>
      <c r="HP201" s="221"/>
      <c r="HQ201" s="221"/>
      <c r="HR201" s="221"/>
      <c r="HS201" s="221"/>
      <c r="HT201" s="221"/>
      <c r="HU201" s="221"/>
      <c r="HV201" s="221"/>
      <c r="HW201" s="221"/>
      <c r="HX201" s="221"/>
      <c r="HY201" s="221"/>
      <c r="HZ201" s="221"/>
      <c r="IA201" s="221"/>
      <c r="IB201" s="221"/>
      <c r="IC201" s="221"/>
      <c r="ID201" s="221"/>
      <c r="IE201" s="221"/>
      <c r="IF201" s="221"/>
      <c r="IG201" s="221"/>
      <c r="IH201" s="221"/>
      <c r="II201" s="221"/>
      <c r="IJ201" s="221"/>
      <c r="IK201" s="221"/>
      <c r="IL201" s="221"/>
      <c r="IM201" s="221"/>
      <c r="IN201" s="221"/>
      <c r="IO201" s="221"/>
      <c r="IP201" s="221"/>
      <c r="IQ201" s="221"/>
      <c r="IR201" s="221"/>
      <c r="IS201" s="221"/>
      <c r="IT201" s="221"/>
      <c r="IU201" s="221"/>
      <c r="IV201" s="221"/>
      <c r="IW201" s="221"/>
      <c r="IX201" s="221"/>
      <c r="IY201" s="221"/>
      <c r="IZ201" s="221"/>
      <c r="JA201" s="221"/>
      <c r="JB201" s="221"/>
      <c r="JC201" s="221"/>
      <c r="JD201" s="221"/>
      <c r="JE201" s="221"/>
      <c r="JF201" s="221"/>
      <c r="JG201" s="221"/>
      <c r="JH201" s="221"/>
      <c r="JI201" s="221"/>
      <c r="JJ201" s="221"/>
      <c r="JK201" s="221"/>
      <c r="JL201" s="221"/>
      <c r="JM201" s="221"/>
      <c r="JN201" s="221"/>
      <c r="JO201" s="221"/>
      <c r="JP201" s="221"/>
      <c r="JQ201" s="221"/>
      <c r="JR201" s="221"/>
      <c r="JS201" s="221"/>
      <c r="JT201" s="221"/>
      <c r="JU201" s="221"/>
      <c r="JV201" s="221"/>
      <c r="JW201" s="221"/>
      <c r="JX201" s="221"/>
      <c r="JY201" s="221"/>
      <c r="JZ201" s="221"/>
      <c r="KA201" s="221"/>
      <c r="KB201" s="221"/>
      <c r="KC201" s="221"/>
      <c r="KD201" s="221"/>
      <c r="KE201" s="221"/>
      <c r="KF201" s="221"/>
      <c r="KG201" s="221"/>
      <c r="KH201" s="221"/>
      <c r="KI201" s="221"/>
      <c r="KJ201" s="221"/>
      <c r="KK201" s="221"/>
      <c r="KL201" s="221"/>
      <c r="KM201" s="221"/>
      <c r="KN201" s="221"/>
      <c r="KO201" s="221"/>
      <c r="KP201" s="221"/>
      <c r="KQ201" s="221"/>
      <c r="KR201" s="221"/>
      <c r="KS201" s="221"/>
      <c r="KT201" s="221"/>
      <c r="KU201" s="221"/>
      <c r="KV201" s="221"/>
      <c r="KW201" s="221"/>
      <c r="KX201" s="221"/>
      <c r="KY201" s="221"/>
      <c r="KZ201" s="221"/>
      <c r="LA201" s="221"/>
      <c r="LB201" s="221"/>
      <c r="LC201" s="221"/>
      <c r="LD201" s="221"/>
      <c r="LE201" s="221"/>
      <c r="LF201" s="221"/>
      <c r="LG201" s="221"/>
      <c r="LH201" s="221"/>
      <c r="LI201" s="221"/>
      <c r="LJ201" s="221"/>
      <c r="LK201" s="221"/>
      <c r="LL201" s="221"/>
      <c r="LM201" s="221"/>
      <c r="LN201" s="221"/>
      <c r="LO201" s="221"/>
      <c r="LP201" s="221"/>
      <c r="LQ201" s="221"/>
      <c r="LR201" s="221"/>
      <c r="LS201" s="221"/>
      <c r="LT201" s="221"/>
      <c r="LU201" s="221"/>
      <c r="LV201" s="221"/>
      <c r="LW201" s="221"/>
      <c r="LX201" s="221"/>
      <c r="LY201" s="221"/>
      <c r="LZ201" s="221"/>
      <c r="MA201" s="221"/>
      <c r="MB201" s="221"/>
      <c r="MC201" s="221"/>
      <c r="MD201" s="221"/>
      <c r="ME201" s="221"/>
      <c r="MF201" s="221"/>
      <c r="MG201" s="221"/>
      <c r="MH201" s="221"/>
      <c r="MI201" s="221"/>
      <c r="MJ201" s="221"/>
      <c r="MK201" s="221"/>
      <c r="ML201" s="221"/>
      <c r="MM201" s="221"/>
      <c r="MN201" s="221"/>
      <c r="MO201" s="221"/>
      <c r="MP201" s="221"/>
      <c r="MQ201" s="221"/>
      <c r="MR201" s="221"/>
      <c r="MS201" s="221"/>
      <c r="MT201" s="221"/>
      <c r="MU201" s="221"/>
      <c r="MV201" s="221"/>
      <c r="MW201" s="221"/>
      <c r="MX201" s="221"/>
      <c r="MY201" s="221"/>
      <c r="MZ201" s="221"/>
      <c r="NA201" s="221"/>
      <c r="NB201" s="221"/>
      <c r="NC201" s="221"/>
      <c r="ND201" s="221"/>
      <c r="NE201" s="221"/>
      <c r="NF201" s="221"/>
      <c r="NG201" s="221"/>
      <c r="NH201" s="221"/>
      <c r="NI201" s="221"/>
      <c r="NJ201" s="221"/>
      <c r="NK201" s="221"/>
      <c r="NL201" s="221"/>
      <c r="NM201" s="221"/>
      <c r="NN201" s="221"/>
      <c r="NO201" s="221"/>
      <c r="NP201" s="221"/>
      <c r="NQ201" s="221"/>
      <c r="NR201" s="221"/>
      <c r="NS201" s="221"/>
      <c r="NT201" s="221"/>
      <c r="NU201" s="221"/>
      <c r="NV201" s="221"/>
      <c r="NW201" s="221"/>
      <c r="NX201" s="221"/>
      <c r="NY201" s="221"/>
      <c r="NZ201" s="221"/>
      <c r="OA201" s="221"/>
      <c r="OB201" s="221"/>
      <c r="OC201" s="221"/>
      <c r="OD201" s="221"/>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5" x14ac:dyDescent="0.2">
      <c r="A202" s="135" t="s">
        <v>157</v>
      </c>
      <c r="B202" s="55" t="s">
        <v>59</v>
      </c>
      <c r="C202" s="136" t="s">
        <v>19</v>
      </c>
      <c r="D202" s="93">
        <v>0</v>
      </c>
      <c r="E202" s="26">
        <f>D202</f>
        <v>0</v>
      </c>
      <c r="F202" s="21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2.75" hidden="1" outlineLevel="1" x14ac:dyDescent="0.2">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2.75" hidden="1" outlineLevel="2" x14ac:dyDescent="0.2">
      <c r="A204" s="137"/>
      <c r="B204" s="138"/>
      <c r="C204" s="139"/>
      <c r="D204" s="78"/>
      <c r="E204" s="78"/>
      <c r="F204" s="212"/>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2.75" hidden="1" outlineLevel="2" x14ac:dyDescent="0.2">
      <c r="A205" s="137"/>
      <c r="B205" s="138"/>
      <c r="C205" s="139"/>
      <c r="D205" s="78"/>
      <c r="E205" s="78"/>
      <c r="F205" s="212"/>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8.25" collapsed="1" x14ac:dyDescent="0.2">
      <c r="A206" s="227" t="s">
        <v>158</v>
      </c>
      <c r="B206" s="228" t="s">
        <v>251</v>
      </c>
      <c r="C206" s="229" t="s">
        <v>29</v>
      </c>
      <c r="D206" s="230">
        <v>1</v>
      </c>
      <c r="E206" s="230">
        <f t="shared" ref="E206" si="978">D206</f>
        <v>1</v>
      </c>
      <c r="F206" s="235">
        <v>12000</v>
      </c>
      <c r="G206" s="231">
        <f t="shared" ref="G206" si="979">ROUND(ROUND(D206,3)*$F206,2)</f>
        <v>12000</v>
      </c>
      <c r="H206" s="232">
        <f t="shared" ref="H206" si="980">ROUND(ROUND(E206,3)*$F206,2)</f>
        <v>12000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1</v>
      </c>
      <c r="OI206" s="29">
        <f>G206-OG206</f>
        <v>12000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8.25" hidden="1" outlineLevel="1" x14ac:dyDescent="0.2">
      <c r="A207" s="137"/>
      <c r="B207" s="138"/>
      <c r="C207" s="139"/>
      <c r="D207" s="78"/>
      <c r="E207" s="78"/>
      <c r="F207" s="212"/>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2.75" hidden="1" outlineLevel="2" x14ac:dyDescent="0.2">
      <c r="A208" s="137"/>
      <c r="B208" s="138"/>
      <c r="C208" s="139"/>
      <c r="D208" s="78"/>
      <c r="E208" s="78"/>
      <c r="F208" s="212"/>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2.75" hidden="1" outlineLevel="2" x14ac:dyDescent="0.2">
      <c r="A209" s="137"/>
      <c r="B209" s="138"/>
      <c r="C209" s="139"/>
      <c r="D209" s="78"/>
      <c r="E209" s="78"/>
      <c r="F209" s="212"/>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5" collapsed="1" x14ac:dyDescent="0.2">
      <c r="A210" s="135" t="s">
        <v>159</v>
      </c>
      <c r="B210" s="55" t="s">
        <v>252</v>
      </c>
      <c r="C210" s="136" t="s">
        <v>19</v>
      </c>
      <c r="D210" s="93">
        <v>0</v>
      </c>
      <c r="E210" s="26">
        <f>D210</f>
        <v>0</v>
      </c>
      <c r="F210" s="219"/>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0</v>
      </c>
      <c r="OI210" s="29">
        <f>G210-OG210</f>
        <v>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5" hidden="1" outlineLevel="1" x14ac:dyDescent="0.2">
      <c r="A211" s="137"/>
      <c r="B211" s="138"/>
      <c r="C211" s="139"/>
      <c r="D211" s="78"/>
      <c r="E211" s="78"/>
      <c r="F211" s="21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2.75" hidden="1" outlineLevel="2" x14ac:dyDescent="0.2">
      <c r="A212" s="137"/>
      <c r="B212" s="138"/>
      <c r="C212" s="139"/>
      <c r="D212" s="78"/>
      <c r="E212" s="78"/>
      <c r="F212" s="212"/>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2.75" hidden="1" outlineLevel="2" x14ac:dyDescent="0.2">
      <c r="A213" s="137"/>
      <c r="B213" s="138"/>
      <c r="C213" s="139"/>
      <c r="D213" s="78"/>
      <c r="E213" s="78"/>
      <c r="F213" s="212"/>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5" collapsed="1" x14ac:dyDescent="0.2">
      <c r="A214" s="135" t="s">
        <v>160</v>
      </c>
      <c r="B214" s="55" t="s">
        <v>253</v>
      </c>
      <c r="C214" s="136" t="s">
        <v>19</v>
      </c>
      <c r="D214" s="93">
        <v>0</v>
      </c>
      <c r="E214" s="26">
        <f>D214</f>
        <v>0</v>
      </c>
      <c r="F214" s="219"/>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0</v>
      </c>
      <c r="OI214" s="29">
        <f>G214-OG214</f>
        <v>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5" hidden="1" outlineLevel="1" x14ac:dyDescent="0.2">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2.75" hidden="1" outlineLevel="2" x14ac:dyDescent="0.2">
      <c r="A216" s="137"/>
      <c r="B216" s="138"/>
      <c r="C216" s="139"/>
      <c r="D216" s="78"/>
      <c r="E216" s="78"/>
      <c r="F216" s="212"/>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2.75" hidden="1" outlineLevel="2" x14ac:dyDescent="0.2">
      <c r="A217" s="137"/>
      <c r="B217" s="138"/>
      <c r="C217" s="139"/>
      <c r="D217" s="78"/>
      <c r="E217" s="78"/>
      <c r="F217" s="212"/>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5" collapsed="1" x14ac:dyDescent="0.2">
      <c r="A218" s="135" t="s">
        <v>161</v>
      </c>
      <c r="B218" s="55" t="s">
        <v>254</v>
      </c>
      <c r="C218" s="136" t="s">
        <v>19</v>
      </c>
      <c r="D218" s="93">
        <v>0</v>
      </c>
      <c r="E218" s="26">
        <f>D218</f>
        <v>0</v>
      </c>
      <c r="F218" s="21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2.75" hidden="1" outlineLevel="1" x14ac:dyDescent="0.2">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2.75" hidden="1" outlineLevel="2" x14ac:dyDescent="0.2">
      <c r="A220" s="137"/>
      <c r="B220" s="138"/>
      <c r="C220" s="139"/>
      <c r="D220" s="78"/>
      <c r="E220" s="78"/>
      <c r="F220" s="212"/>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2.75" hidden="1" outlineLevel="2" x14ac:dyDescent="0.2">
      <c r="A221" s="137"/>
      <c r="B221" s="138"/>
      <c r="C221" s="139"/>
      <c r="D221" s="78"/>
      <c r="E221" s="78"/>
      <c r="F221" s="212"/>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5" collapsed="1" x14ac:dyDescent="0.2">
      <c r="A222" s="135" t="s">
        <v>162</v>
      </c>
      <c r="B222" s="55" t="s">
        <v>255</v>
      </c>
      <c r="C222" s="136" t="s">
        <v>19</v>
      </c>
      <c r="D222" s="93">
        <v>0</v>
      </c>
      <c r="E222" s="26">
        <f>D222</f>
        <v>0</v>
      </c>
      <c r="F222" s="21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2.75" hidden="1" outlineLevel="1" x14ac:dyDescent="0.2">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2.75" hidden="1" outlineLevel="2" x14ac:dyDescent="0.2">
      <c r="A224" s="137"/>
      <c r="B224" s="138"/>
      <c r="C224" s="139"/>
      <c r="D224" s="78"/>
      <c r="E224" s="78"/>
      <c r="F224" s="212"/>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2.75" hidden="1" outlineLevel="2" x14ac:dyDescent="0.2">
      <c r="A225" s="137"/>
      <c r="B225" s="138"/>
      <c r="C225" s="139"/>
      <c r="D225" s="78"/>
      <c r="E225" s="78"/>
      <c r="F225" s="212"/>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5" collapsed="1" x14ac:dyDescent="0.2">
      <c r="A226" s="135" t="s">
        <v>163</v>
      </c>
      <c r="B226" s="55" t="s">
        <v>256</v>
      </c>
      <c r="C226" s="136" t="s">
        <v>19</v>
      </c>
      <c r="D226" s="93">
        <v>0</v>
      </c>
      <c r="E226" s="26">
        <f>D226</f>
        <v>0</v>
      </c>
      <c r="F226" s="219"/>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0</v>
      </c>
      <c r="OI226" s="29">
        <f>G226-OG226</f>
        <v>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5" hidden="1" outlineLevel="1" x14ac:dyDescent="0.2">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2.75" hidden="1" outlineLevel="2" x14ac:dyDescent="0.2">
      <c r="A228" s="137"/>
      <c r="B228" s="138"/>
      <c r="C228" s="139"/>
      <c r="D228" s="78"/>
      <c r="E228" s="78"/>
      <c r="F228" s="212"/>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2.75" hidden="1" outlineLevel="2" x14ac:dyDescent="0.2">
      <c r="A229" s="137"/>
      <c r="B229" s="138"/>
      <c r="C229" s="139"/>
      <c r="D229" s="78"/>
      <c r="E229" s="78"/>
      <c r="F229" s="212"/>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5" collapsed="1" x14ac:dyDescent="0.2">
      <c r="A230" s="135" t="s">
        <v>164</v>
      </c>
      <c r="B230" s="55" t="s">
        <v>257</v>
      </c>
      <c r="C230" s="136" t="s">
        <v>19</v>
      </c>
      <c r="D230" s="93">
        <v>0</v>
      </c>
      <c r="E230" s="26">
        <f>D230</f>
        <v>0</v>
      </c>
      <c r="F230" s="219"/>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0</v>
      </c>
      <c r="OI230" s="29">
        <f>G230-OG230</f>
        <v>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5" hidden="1" outlineLevel="1" x14ac:dyDescent="0.2">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2.75" hidden="1" outlineLevel="2" x14ac:dyDescent="0.2">
      <c r="A232" s="137"/>
      <c r="B232" s="138"/>
      <c r="C232" s="139"/>
      <c r="D232" s="78"/>
      <c r="E232" s="78"/>
      <c r="F232" s="212"/>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2.75" hidden="1" outlineLevel="2" x14ac:dyDescent="0.2">
      <c r="A233" s="137"/>
      <c r="B233" s="138"/>
      <c r="C233" s="139"/>
      <c r="D233" s="78"/>
      <c r="E233" s="78"/>
      <c r="F233" s="212"/>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38.25" collapsed="1" x14ac:dyDescent="0.2">
      <c r="A234" s="135" t="s">
        <v>165</v>
      </c>
      <c r="B234" s="55" t="s">
        <v>61</v>
      </c>
      <c r="C234" s="136" t="s">
        <v>29</v>
      </c>
      <c r="D234" s="93">
        <v>0</v>
      </c>
      <c r="E234" s="26">
        <f t="shared" ref="E234" si="1055">D234</f>
        <v>0</v>
      </c>
      <c r="F234" s="219"/>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0</v>
      </c>
      <c r="OI234" s="29">
        <f>G234-OG234</f>
        <v>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5" hidden="1" outlineLevel="1" x14ac:dyDescent="0.2">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2.75" hidden="1" outlineLevel="2" x14ac:dyDescent="0.2">
      <c r="A236" s="137"/>
      <c r="B236" s="138"/>
      <c r="C236" s="139"/>
      <c r="D236" s="78"/>
      <c r="E236" s="78"/>
      <c r="F236" s="212"/>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2.75" hidden="1" outlineLevel="2" x14ac:dyDescent="0.2">
      <c r="A237" s="137"/>
      <c r="B237" s="138"/>
      <c r="C237" s="139"/>
      <c r="D237" s="78"/>
      <c r="E237" s="78"/>
      <c r="F237" s="212"/>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2.75" collapsed="1" x14ac:dyDescent="0.2">
      <c r="A238" s="148" t="s">
        <v>62</v>
      </c>
      <c r="B238" s="149" t="s">
        <v>63</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8.25" x14ac:dyDescent="0.2">
      <c r="A239" s="156" t="s">
        <v>166</v>
      </c>
      <c r="B239" s="157" t="s">
        <v>258</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75" x14ac:dyDescent="0.2">
      <c r="A240" s="135" t="s">
        <v>167</v>
      </c>
      <c r="B240" s="192"/>
      <c r="C240" s="136" t="s">
        <v>34</v>
      </c>
      <c r="D240" s="182">
        <v>0</v>
      </c>
      <c r="E240" s="30">
        <f>D240*1.1</f>
        <v>0</v>
      </c>
      <c r="F240" s="219"/>
      <c r="G240" s="27">
        <f t="shared" ref="G240" si="1084">ROUND(ROUND(D240,3)*$F240,2)</f>
        <v>0</v>
      </c>
      <c r="H240" s="85">
        <f t="shared" ref="H240" si="1085">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195">
        <f t="shared" ref="OF240" si="1110">OK240+OM240+OO240+OQ240+OS240+OU240+OW240</f>
        <v>0</v>
      </c>
      <c r="OG240" s="28">
        <f t="shared" ref="OG240" si="1111">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2.75" hidden="1" outlineLevel="1" x14ac:dyDescent="0.2">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2.75" hidden="1" outlineLevel="2" x14ac:dyDescent="0.2">
      <c r="A242" s="140"/>
      <c r="B242" s="138"/>
      <c r="C242" s="139"/>
      <c r="D242" s="78"/>
      <c r="E242" s="78"/>
      <c r="F242" s="212"/>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2.75" hidden="1" outlineLevel="2" x14ac:dyDescent="0.2">
      <c r="A243" s="140"/>
      <c r="B243" s="138"/>
      <c r="C243" s="139"/>
      <c r="D243" s="78"/>
      <c r="E243" s="78"/>
      <c r="F243" s="212"/>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75" collapsed="1" x14ac:dyDescent="0.2">
      <c r="A244" s="135" t="s">
        <v>168</v>
      </c>
      <c r="B244" s="192"/>
      <c r="C244" s="136" t="s">
        <v>34</v>
      </c>
      <c r="D244" s="182">
        <v>0</v>
      </c>
      <c r="E244" s="30">
        <f>D244*1.1</f>
        <v>0</v>
      </c>
      <c r="F244" s="219"/>
      <c r="G244" s="27">
        <f t="shared" ref="G244" si="1112">ROUND(ROUND(D244,3)*$F244,2)</f>
        <v>0</v>
      </c>
      <c r="H244" s="85">
        <f t="shared" ref="H244" si="1113">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195">
        <f t="shared" ref="OF244" si="1114">OK244+OM244+OO244+OQ244+OS244+OU244+OW244</f>
        <v>0</v>
      </c>
      <c r="OG244" s="28">
        <f t="shared" ref="OG244" si="1115">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2.75" hidden="1" outlineLevel="1" x14ac:dyDescent="0.2">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2.75" hidden="1" outlineLevel="2" x14ac:dyDescent="0.2">
      <c r="A246" s="140"/>
      <c r="B246" s="138"/>
      <c r="C246" s="139"/>
      <c r="D246" s="78"/>
      <c r="E246" s="78"/>
      <c r="F246" s="212"/>
      <c r="G246" s="69"/>
      <c r="H246" s="86"/>
      <c r="I246" s="94" t="s">
        <v>88</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2.75" hidden="1" outlineLevel="2" x14ac:dyDescent="0.2">
      <c r="A247" s="140"/>
      <c r="B247" s="138"/>
      <c r="C247" s="139"/>
      <c r="D247" s="78"/>
      <c r="E247" s="78"/>
      <c r="F247" s="212"/>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75" collapsed="1" x14ac:dyDescent="0.2">
      <c r="A248" s="135" t="s">
        <v>169</v>
      </c>
      <c r="B248" s="192"/>
      <c r="C248" s="136" t="s">
        <v>34</v>
      </c>
      <c r="D248" s="182">
        <v>0</v>
      </c>
      <c r="E248" s="30">
        <f>D248*1.1</f>
        <v>0</v>
      </c>
      <c r="F248" s="219"/>
      <c r="G248" s="27">
        <f t="shared" ref="G248" si="1116">ROUND(ROUND(D248,3)*$F248,2)</f>
        <v>0</v>
      </c>
      <c r="H248" s="85">
        <f t="shared" ref="H248" si="1117">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195">
        <f t="shared" ref="OF248" si="1118">OK248+OM248+OO248+OQ248+OS248+OU248+OW248</f>
        <v>0</v>
      </c>
      <c r="OG248" s="28">
        <f t="shared" ref="OG248" si="1119">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2.75" hidden="1" outlineLevel="1" x14ac:dyDescent="0.2">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2.75" hidden="1" outlineLevel="2" x14ac:dyDescent="0.2">
      <c r="A250" s="140"/>
      <c r="B250" s="138"/>
      <c r="C250" s="139"/>
      <c r="D250" s="78"/>
      <c r="E250" s="78"/>
      <c r="F250" s="212"/>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2.75" hidden="1" outlineLevel="2" x14ac:dyDescent="0.2">
      <c r="A251" s="140"/>
      <c r="B251" s="138"/>
      <c r="C251" s="139"/>
      <c r="D251" s="78"/>
      <c r="E251" s="78"/>
      <c r="F251" s="212"/>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8.25" collapsed="1" x14ac:dyDescent="0.2">
      <c r="A252" s="156" t="s">
        <v>170</v>
      </c>
      <c r="B252" s="157" t="s">
        <v>259</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75" x14ac:dyDescent="0.2">
      <c r="A253" s="135" t="s">
        <v>171</v>
      </c>
      <c r="B253" s="192"/>
      <c r="C253" s="136" t="s">
        <v>34</v>
      </c>
      <c r="D253" s="182">
        <v>0</v>
      </c>
      <c r="E253" s="30">
        <f>D253*1.1</f>
        <v>0</v>
      </c>
      <c r="F253" s="219"/>
      <c r="G253" s="27">
        <f t="shared" ref="G253" si="1120">ROUND(ROUND(D253,3)*$F253,2)</f>
        <v>0</v>
      </c>
      <c r="H253" s="85">
        <f t="shared" ref="H253" si="1121">ROUND(ROUND(E253,3)*$F253,2)</f>
        <v>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5"/>
      <c r="OF253" s="195">
        <f t="shared" ref="OF253" si="1146">OK253+OM253+OO253+OQ253+OS253+OU253+OW253</f>
        <v>0</v>
      </c>
      <c r="OG253" s="28">
        <f t="shared" ref="OG253" si="1147">OL253+ON253+OP253+OR253+OT253+OV253+OX253</f>
        <v>0</v>
      </c>
      <c r="OH253" s="194">
        <f>D253-OF253</f>
        <v>0</v>
      </c>
      <c r="OI253" s="29">
        <f>G253-OG253</f>
        <v>0</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s="63" customFormat="1" ht="12.75" hidden="1" outlineLevel="1" x14ac:dyDescent="0.2">
      <c r="A254" s="140"/>
      <c r="B254" s="138"/>
      <c r="C254" s="139"/>
      <c r="D254" s="78"/>
      <c r="E254" s="78"/>
      <c r="F254" s="212"/>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2.75" hidden="1" outlineLevel="2" x14ac:dyDescent="0.2">
      <c r="A255" s="140"/>
      <c r="B255" s="138"/>
      <c r="C255" s="139"/>
      <c r="D255" s="78"/>
      <c r="E255" s="78"/>
      <c r="F255" s="212"/>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2.75" hidden="1" outlineLevel="2" x14ac:dyDescent="0.2">
      <c r="A256" s="140"/>
      <c r="B256" s="138"/>
      <c r="C256" s="139"/>
      <c r="D256" s="78"/>
      <c r="E256" s="78"/>
      <c r="F256" s="212"/>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75" collapsed="1" x14ac:dyDescent="0.2">
      <c r="A257" s="135" t="s">
        <v>172</v>
      </c>
      <c r="B257" s="192"/>
      <c r="C257" s="136" t="s">
        <v>34</v>
      </c>
      <c r="D257" s="182">
        <v>0</v>
      </c>
      <c r="E257" s="30">
        <f>D257*1.1</f>
        <v>0</v>
      </c>
      <c r="F257" s="219"/>
      <c r="G257" s="27">
        <f t="shared" ref="G257" si="1148">ROUND(ROUND(D257,3)*$F257,2)</f>
        <v>0</v>
      </c>
      <c r="H257" s="85">
        <f t="shared" ref="H257" si="1149">ROUND(ROUND(E257,3)*$F257,2)</f>
        <v>0</v>
      </c>
      <c r="I257" s="102"/>
      <c r="J257" s="69" t="str">
        <f>C257</f>
        <v>km</v>
      </c>
      <c r="K257" s="193"/>
      <c r="L257" s="69">
        <f>K257*$F257</f>
        <v>0</v>
      </c>
      <c r="M257" s="193"/>
      <c r="N257" s="69">
        <f>M257*$F257</f>
        <v>0</v>
      </c>
      <c r="O257" s="193"/>
      <c r="P257" s="69">
        <f>O257*$F257</f>
        <v>0</v>
      </c>
      <c r="Q257" s="193"/>
      <c r="R257" s="69">
        <f>Q257*$F257</f>
        <v>0</v>
      </c>
      <c r="S257" s="193"/>
      <c r="T257" s="69">
        <f>S257*$F257</f>
        <v>0</v>
      </c>
      <c r="U257" s="193"/>
      <c r="V257" s="69">
        <f>U257*$F257</f>
        <v>0</v>
      </c>
      <c r="W257" s="193"/>
      <c r="X257" s="69">
        <f>W257*$F257</f>
        <v>0</v>
      </c>
      <c r="Y257" s="196">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5"/>
      <c r="OF257" s="195">
        <f t="shared" ref="OF257" si="1150">OK257+OM257+OO257+OQ257+OS257+OU257+OW257</f>
        <v>0</v>
      </c>
      <c r="OG257" s="28">
        <f t="shared" ref="OG257" si="1151">OL257+ON257+OP257+OR257+OT257+OV257+OX257</f>
        <v>0</v>
      </c>
      <c r="OH257" s="194">
        <f>D257-OF257</f>
        <v>0</v>
      </c>
      <c r="OI257" s="29">
        <f>G257-OG257</f>
        <v>0</v>
      </c>
      <c r="OJ257" s="92" t="str">
        <f>J257</f>
        <v>km</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5"/>
    </row>
    <row r="258" spans="1:415" s="63" customFormat="1" ht="12.75" hidden="1" outlineLevel="1" x14ac:dyDescent="0.2">
      <c r="A258" s="140"/>
      <c r="B258" s="138"/>
      <c r="C258" s="139"/>
      <c r="D258" s="78"/>
      <c r="E258" s="78"/>
      <c r="F258" s="212"/>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2.75" hidden="1" outlineLevel="2" x14ac:dyDescent="0.2">
      <c r="A259" s="140"/>
      <c r="B259" s="138"/>
      <c r="C259" s="139"/>
      <c r="D259" s="78"/>
      <c r="E259" s="78"/>
      <c r="F259" s="212"/>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2.75" hidden="1" outlineLevel="2" x14ac:dyDescent="0.2">
      <c r="A260" s="140"/>
      <c r="B260" s="138"/>
      <c r="C260" s="139"/>
      <c r="D260" s="78"/>
      <c r="E260" s="78"/>
      <c r="F260" s="212"/>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75" collapsed="1" x14ac:dyDescent="0.2">
      <c r="A261" s="135" t="s">
        <v>173</v>
      </c>
      <c r="B261" s="192"/>
      <c r="C261" s="136" t="s">
        <v>34</v>
      </c>
      <c r="D261" s="182">
        <v>0</v>
      </c>
      <c r="E261" s="30">
        <f>D261*1.1</f>
        <v>0</v>
      </c>
      <c r="F261" s="219"/>
      <c r="G261" s="27">
        <f t="shared" ref="G261" si="1152">ROUND(ROUND(D261,3)*$F261,2)</f>
        <v>0</v>
      </c>
      <c r="H261" s="85">
        <f t="shared" ref="H261" si="1153">ROUND(ROUND(E261,3)*$F261,2)</f>
        <v>0</v>
      </c>
      <c r="I261" s="102"/>
      <c r="J261" s="69" t="str">
        <f>C261</f>
        <v>km</v>
      </c>
      <c r="K261" s="193"/>
      <c r="L261" s="69">
        <f>K261*$F261</f>
        <v>0</v>
      </c>
      <c r="M261" s="193"/>
      <c r="N261" s="69">
        <f>M261*$F261</f>
        <v>0</v>
      </c>
      <c r="O261" s="193"/>
      <c r="P261" s="69">
        <f>O261*$F261</f>
        <v>0</v>
      </c>
      <c r="Q261" s="193"/>
      <c r="R261" s="69">
        <f>Q261*$F261</f>
        <v>0</v>
      </c>
      <c r="S261" s="193"/>
      <c r="T261" s="69">
        <f>S261*$F261</f>
        <v>0</v>
      </c>
      <c r="U261" s="193"/>
      <c r="V261" s="69">
        <f>U261*$F261</f>
        <v>0</v>
      </c>
      <c r="W261" s="193"/>
      <c r="X261" s="69">
        <f>W261*$F261</f>
        <v>0</v>
      </c>
      <c r="Y261" s="196">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5"/>
      <c r="OF261" s="195">
        <f t="shared" ref="OF261" si="1154">OK261+OM261+OO261+OQ261+OS261+OU261+OW261</f>
        <v>0</v>
      </c>
      <c r="OG261" s="28">
        <f t="shared" ref="OG261" si="1155">OL261+ON261+OP261+OR261+OT261+OV261+OX261</f>
        <v>0</v>
      </c>
      <c r="OH261" s="194">
        <f>D261-OF261</f>
        <v>0</v>
      </c>
      <c r="OI261" s="29">
        <f>G261-OG261</f>
        <v>0</v>
      </c>
      <c r="OJ261" s="92" t="str">
        <f>J261</f>
        <v>km</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5"/>
    </row>
    <row r="262" spans="1:415" s="63" customFormat="1" ht="12.75" hidden="1" outlineLevel="1" x14ac:dyDescent="0.2">
      <c r="A262" s="140"/>
      <c r="B262" s="138"/>
      <c r="C262" s="139"/>
      <c r="D262" s="78"/>
      <c r="E262" s="78"/>
      <c r="F262" s="21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2.75" hidden="1" outlineLevel="2" x14ac:dyDescent="0.2">
      <c r="A263" s="140"/>
      <c r="B263" s="138"/>
      <c r="C263" s="139"/>
      <c r="D263" s="78"/>
      <c r="E263" s="78"/>
      <c r="F263" s="212"/>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2.75" hidden="1" outlineLevel="2" x14ac:dyDescent="0.2">
      <c r="A264" s="140"/>
      <c r="B264" s="138"/>
      <c r="C264" s="139"/>
      <c r="D264" s="78"/>
      <c r="E264" s="78"/>
      <c r="F264" s="212"/>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8.25" collapsed="1" x14ac:dyDescent="0.2">
      <c r="A265" s="156" t="s">
        <v>174</v>
      </c>
      <c r="B265" s="157" t="s">
        <v>260</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75" x14ac:dyDescent="0.2">
      <c r="A266" s="135" t="s">
        <v>175</v>
      </c>
      <c r="B266" s="192"/>
      <c r="C266" s="136" t="s">
        <v>34</v>
      </c>
      <c r="D266" s="182">
        <v>0</v>
      </c>
      <c r="E266" s="30">
        <f>D266*1.1</f>
        <v>0</v>
      </c>
      <c r="F266" s="219"/>
      <c r="G266" s="27">
        <f t="shared" ref="G266" si="1156">ROUND(ROUND(D266,3)*$F266,2)</f>
        <v>0</v>
      </c>
      <c r="H266" s="85">
        <f t="shared" ref="H266" si="1157">ROUND(ROUND(E266,3)*$F266,2)</f>
        <v>0</v>
      </c>
      <c r="I266" s="102"/>
      <c r="J266" s="69" t="str">
        <f>C266</f>
        <v>km</v>
      </c>
      <c r="K266" s="193"/>
      <c r="L266" s="69">
        <f>K266*$F266</f>
        <v>0</v>
      </c>
      <c r="M266" s="193"/>
      <c r="N266" s="69">
        <f>M266*$F266</f>
        <v>0</v>
      </c>
      <c r="O266" s="193"/>
      <c r="P266" s="69">
        <f>O266*$F266</f>
        <v>0</v>
      </c>
      <c r="Q266" s="193"/>
      <c r="R266" s="69">
        <f>Q266*$F266</f>
        <v>0</v>
      </c>
      <c r="S266" s="193"/>
      <c r="T266" s="69">
        <f>S266*$F266</f>
        <v>0</v>
      </c>
      <c r="U266" s="193"/>
      <c r="V266" s="69">
        <f>U266*$F266</f>
        <v>0</v>
      </c>
      <c r="W266" s="193"/>
      <c r="X266" s="69">
        <f>W266*$F266</f>
        <v>0</v>
      </c>
      <c r="Y266" s="196">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5"/>
      <c r="OF266" s="195">
        <f t="shared" ref="OF266" si="1182">OK266+OM266+OO266+OQ266+OS266+OU266+OW266</f>
        <v>0</v>
      </c>
      <c r="OG266" s="28">
        <f t="shared" ref="OG266" si="1183">OL266+ON266+OP266+OR266+OT266+OV266+OX266</f>
        <v>0</v>
      </c>
      <c r="OH266" s="194">
        <f>D266-OF266</f>
        <v>0</v>
      </c>
      <c r="OI266" s="29">
        <f>G266-OG266</f>
        <v>0</v>
      </c>
      <c r="OJ266" s="92" t="str">
        <f>J266</f>
        <v>km</v>
      </c>
      <c r="OK266" s="213"/>
      <c r="OL266" s="29">
        <f>OK266*F266</f>
        <v>0</v>
      </c>
      <c r="OM266" s="213"/>
      <c r="ON266" s="29">
        <f>OM266*F266</f>
        <v>0</v>
      </c>
      <c r="OO266" s="214"/>
      <c r="OP266" s="29">
        <f>OO266*F266</f>
        <v>0</v>
      </c>
      <c r="OQ266" s="214"/>
      <c r="OR266" s="29">
        <f>OQ266*F266</f>
        <v>0</v>
      </c>
      <c r="OS266" s="214"/>
      <c r="OT266" s="29">
        <f>OS266*F266</f>
        <v>0</v>
      </c>
      <c r="OU266" s="214"/>
      <c r="OV266" s="29">
        <f>OU266*F266</f>
        <v>0</v>
      </c>
      <c r="OW266" s="214"/>
      <c r="OX266" s="29">
        <f>OW266*F266</f>
        <v>0</v>
      </c>
      <c r="OY266" s="175"/>
    </row>
    <row r="267" spans="1:415" s="63" customFormat="1" ht="12.75" hidden="1" outlineLevel="1" x14ac:dyDescent="0.2">
      <c r="A267" s="140"/>
      <c r="B267" s="138"/>
      <c r="C267" s="139"/>
      <c r="D267" s="78"/>
      <c r="E267" s="78"/>
      <c r="F267" s="212"/>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2.75" hidden="1" outlineLevel="2" x14ac:dyDescent="0.2">
      <c r="A268" s="140"/>
      <c r="B268" s="138"/>
      <c r="C268" s="139"/>
      <c r="D268" s="78"/>
      <c r="E268" s="78"/>
      <c r="F268" s="212"/>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2.75" hidden="1" outlineLevel="2" x14ac:dyDescent="0.2">
      <c r="A269" s="140"/>
      <c r="B269" s="138"/>
      <c r="C269" s="139"/>
      <c r="D269" s="78"/>
      <c r="E269" s="78"/>
      <c r="F269" s="212"/>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ht="12.75" collapsed="1" x14ac:dyDescent="0.2">
      <c r="A270" s="135" t="s">
        <v>176</v>
      </c>
      <c r="B270" s="192"/>
      <c r="C270" s="136" t="s">
        <v>34</v>
      </c>
      <c r="D270" s="182">
        <v>0</v>
      </c>
      <c r="E270" s="30">
        <f>D270*1.1</f>
        <v>0</v>
      </c>
      <c r="F270" s="219"/>
      <c r="G270" s="27">
        <f t="shared" ref="G270" si="1184">ROUND(ROUND(D270,3)*$F270,2)</f>
        <v>0</v>
      </c>
      <c r="H270" s="85">
        <f t="shared" ref="H270" si="1185">ROUND(ROUND(E270,3)*$F270,2)</f>
        <v>0</v>
      </c>
      <c r="I270" s="102"/>
      <c r="J270" s="69" t="str">
        <f>C270</f>
        <v>km</v>
      </c>
      <c r="K270" s="193"/>
      <c r="L270" s="69">
        <f>K270*$F270</f>
        <v>0</v>
      </c>
      <c r="M270" s="193"/>
      <c r="N270" s="69">
        <f>M270*$F270</f>
        <v>0</v>
      </c>
      <c r="O270" s="193"/>
      <c r="P270" s="69">
        <f>O270*$F270</f>
        <v>0</v>
      </c>
      <c r="Q270" s="193"/>
      <c r="R270" s="69">
        <f>Q270*$F270</f>
        <v>0</v>
      </c>
      <c r="S270" s="193"/>
      <c r="T270" s="69">
        <f>S270*$F270</f>
        <v>0</v>
      </c>
      <c r="U270" s="193"/>
      <c r="V270" s="69">
        <f>U270*$F270</f>
        <v>0</v>
      </c>
      <c r="W270" s="193"/>
      <c r="X270" s="69">
        <f>W270*$F270</f>
        <v>0</v>
      </c>
      <c r="Y270" s="196">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5"/>
      <c r="OF270" s="195">
        <f t="shared" ref="OF270" si="1186">OK270+OM270+OO270+OQ270+OS270+OU270+OW270</f>
        <v>0</v>
      </c>
      <c r="OG270" s="28">
        <f t="shared" ref="OG270" si="1187">OL270+ON270+OP270+OR270+OT270+OV270+OX270</f>
        <v>0</v>
      </c>
      <c r="OH270" s="194">
        <f>D270-OF270</f>
        <v>0</v>
      </c>
      <c r="OI270" s="29">
        <f>G270-OG270</f>
        <v>0</v>
      </c>
      <c r="OJ270" s="92" t="str">
        <f>J270</f>
        <v>km</v>
      </c>
      <c r="OK270" s="213"/>
      <c r="OL270" s="29">
        <f>OK270*F270</f>
        <v>0</v>
      </c>
      <c r="OM270" s="213"/>
      <c r="ON270" s="29">
        <f>OM270*F270</f>
        <v>0</v>
      </c>
      <c r="OO270" s="214"/>
      <c r="OP270" s="29">
        <f>OO270*F270</f>
        <v>0</v>
      </c>
      <c r="OQ270" s="214"/>
      <c r="OR270" s="29">
        <f>OQ270*F270</f>
        <v>0</v>
      </c>
      <c r="OS270" s="214"/>
      <c r="OT270" s="29">
        <f>OS270*F270</f>
        <v>0</v>
      </c>
      <c r="OU270" s="214"/>
      <c r="OV270" s="29">
        <f>OU270*F270</f>
        <v>0</v>
      </c>
      <c r="OW270" s="214"/>
      <c r="OX270" s="29">
        <f>OW270*F270</f>
        <v>0</v>
      </c>
      <c r="OY270" s="175"/>
    </row>
    <row r="271" spans="1:415" s="63" customFormat="1" ht="12.75" hidden="1" outlineLevel="1" x14ac:dyDescent="0.2">
      <c r="A271" s="140"/>
      <c r="B271" s="138"/>
      <c r="C271" s="139"/>
      <c r="D271" s="78"/>
      <c r="E271" s="78"/>
      <c r="F271" s="212"/>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s="63" customFormat="1" ht="12.75" hidden="1" outlineLevel="2" x14ac:dyDescent="0.2">
      <c r="A272" s="140"/>
      <c r="B272" s="138"/>
      <c r="C272" s="139"/>
      <c r="D272" s="78"/>
      <c r="E272" s="78"/>
      <c r="F272" s="212"/>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5"/>
      <c r="OF272" s="28"/>
      <c r="OG272" s="28"/>
      <c r="OH272" s="29"/>
      <c r="OI272" s="29"/>
      <c r="OJ272" s="92"/>
      <c r="OK272" s="29"/>
      <c r="OL272" s="29"/>
      <c r="OM272" s="29"/>
      <c r="ON272" s="29"/>
      <c r="OO272" s="28"/>
      <c r="OP272" s="29"/>
      <c r="OQ272" s="28"/>
      <c r="OR272" s="29"/>
      <c r="OS272" s="28"/>
      <c r="OT272" s="29"/>
      <c r="OU272" s="28"/>
      <c r="OV272" s="29"/>
      <c r="OW272" s="28"/>
      <c r="OX272" s="29"/>
      <c r="OY272" s="175"/>
    </row>
    <row r="273" spans="1:415" s="63" customFormat="1" ht="12.75" hidden="1" outlineLevel="2" x14ac:dyDescent="0.2">
      <c r="A273" s="140"/>
      <c r="B273" s="138"/>
      <c r="C273" s="139"/>
      <c r="D273" s="78"/>
      <c r="E273" s="78"/>
      <c r="F273" s="212"/>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ht="12.75" collapsed="1" x14ac:dyDescent="0.2">
      <c r="A274" s="135" t="s">
        <v>177</v>
      </c>
      <c r="B274" s="192"/>
      <c r="C274" s="136" t="s">
        <v>34</v>
      </c>
      <c r="D274" s="182">
        <v>0</v>
      </c>
      <c r="E274" s="30">
        <f>D274*1.1</f>
        <v>0</v>
      </c>
      <c r="F274" s="219"/>
      <c r="G274" s="27">
        <f t="shared" ref="G274" si="1188">ROUND(ROUND(D274,3)*$F274,2)</f>
        <v>0</v>
      </c>
      <c r="H274" s="85">
        <f t="shared" ref="H274" si="1189">ROUND(ROUND(E274,3)*$F274,2)</f>
        <v>0</v>
      </c>
      <c r="I274" s="102"/>
      <c r="J274" s="69" t="str">
        <f>C274</f>
        <v>km</v>
      </c>
      <c r="K274" s="193"/>
      <c r="L274" s="69">
        <f>K274*$F274</f>
        <v>0</v>
      </c>
      <c r="M274" s="193"/>
      <c r="N274" s="69">
        <f>M274*$F274</f>
        <v>0</v>
      </c>
      <c r="O274" s="193"/>
      <c r="P274" s="69">
        <f>O274*$F274</f>
        <v>0</v>
      </c>
      <c r="Q274" s="193"/>
      <c r="R274" s="69">
        <f>Q274*$F274</f>
        <v>0</v>
      </c>
      <c r="S274" s="193"/>
      <c r="T274" s="69">
        <f>S274*$F274</f>
        <v>0</v>
      </c>
      <c r="U274" s="193"/>
      <c r="V274" s="69">
        <f>U274*$F274</f>
        <v>0</v>
      </c>
      <c r="W274" s="193"/>
      <c r="X274" s="69">
        <f>W274*$F274</f>
        <v>0</v>
      </c>
      <c r="Y274" s="196">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5"/>
      <c r="OF274" s="195">
        <f t="shared" ref="OF274" si="1190">OK274+OM274+OO274+OQ274+OS274+OU274+OW274</f>
        <v>0</v>
      </c>
      <c r="OG274" s="28">
        <f t="shared" ref="OG274" si="1191">OL274+ON274+OP274+OR274+OT274+OV274+OX274</f>
        <v>0</v>
      </c>
      <c r="OH274" s="194">
        <f>D274-OF274</f>
        <v>0</v>
      </c>
      <c r="OI274" s="29">
        <f>G274-OG274</f>
        <v>0</v>
      </c>
      <c r="OJ274" s="92" t="str">
        <f>J274</f>
        <v>km</v>
      </c>
      <c r="OK274" s="213"/>
      <c r="OL274" s="29">
        <f>OK274*F274</f>
        <v>0</v>
      </c>
      <c r="OM274" s="213"/>
      <c r="ON274" s="29">
        <f>OM274*F274</f>
        <v>0</v>
      </c>
      <c r="OO274" s="214"/>
      <c r="OP274" s="29">
        <f>OO274*F274</f>
        <v>0</v>
      </c>
      <c r="OQ274" s="214"/>
      <c r="OR274" s="29">
        <f>OQ274*F274</f>
        <v>0</v>
      </c>
      <c r="OS274" s="214"/>
      <c r="OT274" s="29">
        <f>OS274*F274</f>
        <v>0</v>
      </c>
      <c r="OU274" s="214"/>
      <c r="OV274" s="29">
        <f>OU274*F274</f>
        <v>0</v>
      </c>
      <c r="OW274" s="214"/>
      <c r="OX274" s="29">
        <f>OW274*F274</f>
        <v>0</v>
      </c>
      <c r="OY274" s="175"/>
    </row>
    <row r="275" spans="1:415" s="63" customFormat="1" ht="12.75" hidden="1" outlineLevel="1" x14ac:dyDescent="0.2">
      <c r="A275" s="140"/>
      <c r="B275" s="138"/>
      <c r="C275" s="139"/>
      <c r="D275" s="78"/>
      <c r="E275" s="78"/>
      <c r="F275" s="21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2.75" hidden="1" outlineLevel="2" x14ac:dyDescent="0.2">
      <c r="A276" s="140"/>
      <c r="B276" s="138"/>
      <c r="C276" s="139"/>
      <c r="D276" s="78"/>
      <c r="E276" s="78"/>
      <c r="F276" s="212"/>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2.75" hidden="1" outlineLevel="2" x14ac:dyDescent="0.2">
      <c r="A277" s="140"/>
      <c r="B277" s="138"/>
      <c r="C277" s="139"/>
      <c r="D277" s="78"/>
      <c r="E277" s="78"/>
      <c r="F277" s="212"/>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2.75" collapsed="1" x14ac:dyDescent="0.2">
      <c r="A278" s="148" t="s">
        <v>64</v>
      </c>
      <c r="B278" s="149" t="s">
        <v>65</v>
      </c>
      <c r="C278" s="149"/>
      <c r="D278" s="149"/>
      <c r="E278" s="149"/>
      <c r="F278" s="168"/>
      <c r="G278" s="149"/>
      <c r="H278" s="169"/>
      <c r="I278" s="153"/>
      <c r="J278" s="150"/>
      <c r="K278" s="154"/>
      <c r="L278" s="154"/>
      <c r="M278" s="154"/>
      <c r="N278" s="154"/>
      <c r="O278" s="154"/>
      <c r="P278" s="154"/>
      <c r="Q278" s="154"/>
      <c r="R278" s="154"/>
      <c r="S278" s="154"/>
      <c r="T278" s="154"/>
      <c r="U278" s="154"/>
      <c r="V278" s="154"/>
      <c r="W278" s="154"/>
      <c r="X278" s="154"/>
      <c r="Y278" s="154"/>
      <c r="Z278" s="154"/>
      <c r="AA278" s="155"/>
      <c r="AB278" s="154"/>
      <c r="AC278" s="15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5"/>
      <c r="OF278" s="150"/>
      <c r="OG278" s="150"/>
      <c r="OH278" s="150"/>
      <c r="OI278" s="150"/>
      <c r="OJ278" s="179"/>
      <c r="OK278" s="150"/>
      <c r="OL278" s="150"/>
      <c r="OM278" s="150"/>
      <c r="ON278" s="150"/>
      <c r="OO278" s="150"/>
      <c r="OP278" s="150"/>
      <c r="OQ278" s="150"/>
      <c r="OR278" s="150"/>
      <c r="OS278" s="150"/>
      <c r="OT278" s="150"/>
      <c r="OU278" s="150"/>
      <c r="OV278" s="150"/>
      <c r="OW278" s="150"/>
      <c r="OX278" s="150"/>
      <c r="OY278" s="175"/>
    </row>
    <row r="279" spans="1:415" ht="38.25" x14ac:dyDescent="0.2">
      <c r="A279" s="156" t="s">
        <v>190</v>
      </c>
      <c r="B279" s="157" t="s">
        <v>128</v>
      </c>
      <c r="C279" s="157"/>
      <c r="D279" s="158"/>
      <c r="E279" s="158"/>
      <c r="F279" s="159"/>
      <c r="G279" s="158"/>
      <c r="H279" s="160"/>
      <c r="I279" s="153"/>
      <c r="J279" s="150"/>
      <c r="K279" s="154"/>
      <c r="L279" s="154"/>
      <c r="M279" s="154"/>
      <c r="N279" s="154"/>
      <c r="O279" s="154"/>
      <c r="P279" s="154"/>
      <c r="Q279" s="154"/>
      <c r="R279" s="154"/>
      <c r="S279" s="154"/>
      <c r="T279" s="154"/>
      <c r="U279" s="154"/>
      <c r="V279" s="154"/>
      <c r="W279" s="154"/>
      <c r="X279" s="154"/>
      <c r="Y279" s="154"/>
      <c r="Z279" s="154"/>
      <c r="AA279" s="155"/>
      <c r="AB279" s="154"/>
      <c r="AC279" s="155"/>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5"/>
      <c r="OF279" s="150"/>
      <c r="OG279" s="150"/>
      <c r="OH279" s="150"/>
      <c r="OI279" s="150"/>
      <c r="OJ279" s="179"/>
      <c r="OK279" s="150"/>
      <c r="OL279" s="150"/>
      <c r="OM279" s="150"/>
      <c r="ON279" s="150"/>
      <c r="OO279" s="150"/>
      <c r="OP279" s="150"/>
      <c r="OQ279" s="150"/>
      <c r="OR279" s="150"/>
      <c r="OS279" s="150"/>
      <c r="OT279" s="150"/>
      <c r="OU279" s="150"/>
      <c r="OV279" s="150"/>
      <c r="OW279" s="150"/>
      <c r="OX279" s="150"/>
      <c r="OY279" s="175"/>
    </row>
    <row r="280" spans="1:415" ht="12.75" x14ac:dyDescent="0.2">
      <c r="A280" s="135" t="s">
        <v>191</v>
      </c>
      <c r="B280" s="192"/>
      <c r="C280" s="136" t="s">
        <v>34</v>
      </c>
      <c r="D280" s="182">
        <v>0</v>
      </c>
      <c r="E280" s="30">
        <f>D280*1.1</f>
        <v>0</v>
      </c>
      <c r="F280" s="219"/>
      <c r="G280" s="27">
        <f t="shared" ref="G280" si="1192">ROUND(ROUND(D280,3)*$F280,2)</f>
        <v>0</v>
      </c>
      <c r="H280" s="85">
        <f t="shared" ref="H280" si="1193">ROUND(ROUND(E280,3)*$F280,2)</f>
        <v>0</v>
      </c>
      <c r="I280" s="102"/>
      <c r="J280" s="69" t="str">
        <f>C280</f>
        <v>km</v>
      </c>
      <c r="K280" s="193"/>
      <c r="L280" s="69">
        <f>K280*$F280</f>
        <v>0</v>
      </c>
      <c r="M280" s="193"/>
      <c r="N280" s="69">
        <f>M280*$F280</f>
        <v>0</v>
      </c>
      <c r="O280" s="193"/>
      <c r="P280" s="69">
        <f>O280*$F280</f>
        <v>0</v>
      </c>
      <c r="Q280" s="193"/>
      <c r="R280" s="69">
        <f>Q280*$F280</f>
        <v>0</v>
      </c>
      <c r="S280" s="193"/>
      <c r="T280" s="69">
        <f>S280*$F280</f>
        <v>0</v>
      </c>
      <c r="U280" s="193"/>
      <c r="V280" s="69">
        <f>U280*$F280</f>
        <v>0</v>
      </c>
      <c r="W280" s="193"/>
      <c r="X280" s="69">
        <f>W280*$F280</f>
        <v>0</v>
      </c>
      <c r="Y280" s="196">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5"/>
      <c r="OF280" s="195">
        <f t="shared" ref="OF280" si="1218">OK280+OM280+OO280+OQ280+OS280+OU280+OW280</f>
        <v>0</v>
      </c>
      <c r="OG280" s="28">
        <f t="shared" ref="OG280" si="1219">OL280+ON280+OP280+OR280+OT280+OV280+OX280</f>
        <v>0</v>
      </c>
      <c r="OH280" s="194">
        <f>D280-OF280</f>
        <v>0</v>
      </c>
      <c r="OI280" s="29">
        <f>G280-OG280</f>
        <v>0</v>
      </c>
      <c r="OJ280" s="92" t="str">
        <f>J280</f>
        <v>km</v>
      </c>
      <c r="OK280" s="213"/>
      <c r="OL280" s="29">
        <f>OK280*F280</f>
        <v>0</v>
      </c>
      <c r="OM280" s="213"/>
      <c r="ON280" s="29">
        <f>OM280*F280</f>
        <v>0</v>
      </c>
      <c r="OO280" s="214"/>
      <c r="OP280" s="29">
        <f>OO280*F280</f>
        <v>0</v>
      </c>
      <c r="OQ280" s="214"/>
      <c r="OR280" s="29">
        <f>OQ280*F280</f>
        <v>0</v>
      </c>
      <c r="OS280" s="214"/>
      <c r="OT280" s="29">
        <f>OS280*F280</f>
        <v>0</v>
      </c>
      <c r="OU280" s="214"/>
      <c r="OV280" s="29">
        <f>OU280*F280</f>
        <v>0</v>
      </c>
      <c r="OW280" s="214"/>
      <c r="OX280" s="29">
        <f>OW280*F280</f>
        <v>0</v>
      </c>
      <c r="OY280" s="175"/>
    </row>
    <row r="281" spans="1:415" s="63" customFormat="1" ht="12.75" hidden="1" outlineLevel="1" x14ac:dyDescent="0.2">
      <c r="A281" s="140"/>
      <c r="B281" s="138"/>
      <c r="C281" s="139"/>
      <c r="D281" s="78"/>
      <c r="E281" s="78"/>
      <c r="F281" s="212"/>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s="63" customFormat="1" ht="12.75" hidden="1" outlineLevel="2" x14ac:dyDescent="0.2">
      <c r="A282" s="140"/>
      <c r="B282" s="138"/>
      <c r="C282" s="139"/>
      <c r="D282" s="78"/>
      <c r="E282" s="78"/>
      <c r="F282" s="212"/>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5"/>
      <c r="OF282" s="28"/>
      <c r="OG282" s="28"/>
      <c r="OH282" s="29"/>
      <c r="OI282" s="29"/>
      <c r="OJ282" s="92"/>
      <c r="OK282" s="29"/>
      <c r="OL282" s="29"/>
      <c r="OM282" s="29"/>
      <c r="ON282" s="29"/>
      <c r="OO282" s="28"/>
      <c r="OP282" s="29"/>
      <c r="OQ282" s="28"/>
      <c r="OR282" s="29"/>
      <c r="OS282" s="28"/>
      <c r="OT282" s="29"/>
      <c r="OU282" s="28"/>
      <c r="OV282" s="29"/>
      <c r="OW282" s="28"/>
      <c r="OX282" s="29"/>
      <c r="OY282" s="175"/>
    </row>
    <row r="283" spans="1:415" s="63" customFormat="1" ht="12.75" hidden="1" outlineLevel="2" x14ac:dyDescent="0.2">
      <c r="A283" s="140"/>
      <c r="B283" s="138"/>
      <c r="C283" s="139"/>
      <c r="D283" s="78"/>
      <c r="E283" s="78"/>
      <c r="F283" s="212"/>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ht="12.75" collapsed="1" x14ac:dyDescent="0.2">
      <c r="A284" s="135" t="s">
        <v>192</v>
      </c>
      <c r="B284" s="192"/>
      <c r="C284" s="136" t="s">
        <v>34</v>
      </c>
      <c r="D284" s="182">
        <v>0</v>
      </c>
      <c r="E284" s="30">
        <f>D284*1.1</f>
        <v>0</v>
      </c>
      <c r="F284" s="219"/>
      <c r="G284" s="27">
        <f t="shared" ref="G284" si="1220">ROUND(ROUND(D284,3)*$F284,2)</f>
        <v>0</v>
      </c>
      <c r="H284" s="85">
        <f t="shared" ref="H284" si="1221">ROUND(ROUND(E284,3)*$F284,2)</f>
        <v>0</v>
      </c>
      <c r="I284" s="102"/>
      <c r="J284" s="69" t="str">
        <f>C284</f>
        <v>km</v>
      </c>
      <c r="K284" s="193"/>
      <c r="L284" s="69">
        <f>K284*$F284</f>
        <v>0</v>
      </c>
      <c r="M284" s="193"/>
      <c r="N284" s="69">
        <f>M284*$F284</f>
        <v>0</v>
      </c>
      <c r="O284" s="193"/>
      <c r="P284" s="69">
        <f>O284*$F284</f>
        <v>0</v>
      </c>
      <c r="Q284" s="193"/>
      <c r="R284" s="69">
        <f>Q284*$F284</f>
        <v>0</v>
      </c>
      <c r="S284" s="193"/>
      <c r="T284" s="69">
        <f>S284*$F284</f>
        <v>0</v>
      </c>
      <c r="U284" s="193"/>
      <c r="V284" s="69">
        <f>U284*$F284</f>
        <v>0</v>
      </c>
      <c r="W284" s="193"/>
      <c r="X284" s="69">
        <f>W284*$F284</f>
        <v>0</v>
      </c>
      <c r="Y284" s="196">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5"/>
      <c r="OF284" s="195">
        <f t="shared" ref="OF284" si="1222">OK284+OM284+OO284+OQ284+OS284+OU284+OW284</f>
        <v>0</v>
      </c>
      <c r="OG284" s="28">
        <f t="shared" ref="OG284" si="1223">OL284+ON284+OP284+OR284+OT284+OV284+OX284</f>
        <v>0</v>
      </c>
      <c r="OH284" s="194">
        <f>D284-OF284</f>
        <v>0</v>
      </c>
      <c r="OI284" s="29">
        <f>G284-OG284</f>
        <v>0</v>
      </c>
      <c r="OJ284" s="92" t="str">
        <f>J284</f>
        <v>km</v>
      </c>
      <c r="OK284" s="213"/>
      <c r="OL284" s="29">
        <f>OK284*F284</f>
        <v>0</v>
      </c>
      <c r="OM284" s="213"/>
      <c r="ON284" s="29">
        <f>OM284*F284</f>
        <v>0</v>
      </c>
      <c r="OO284" s="214"/>
      <c r="OP284" s="29">
        <f>OO284*F284</f>
        <v>0</v>
      </c>
      <c r="OQ284" s="214"/>
      <c r="OR284" s="29">
        <f>OQ284*F284</f>
        <v>0</v>
      </c>
      <c r="OS284" s="214"/>
      <c r="OT284" s="29">
        <f>OS284*F284</f>
        <v>0</v>
      </c>
      <c r="OU284" s="214"/>
      <c r="OV284" s="29">
        <f>OU284*F284</f>
        <v>0</v>
      </c>
      <c r="OW284" s="214"/>
      <c r="OX284" s="29">
        <f>OW284*F284</f>
        <v>0</v>
      </c>
      <c r="OY284" s="175"/>
    </row>
    <row r="285" spans="1:415" s="63" customFormat="1" ht="12.75" hidden="1" outlineLevel="1" x14ac:dyDescent="0.2">
      <c r="A285" s="140"/>
      <c r="B285" s="138"/>
      <c r="C285" s="139"/>
      <c r="D285" s="78"/>
      <c r="E285" s="78"/>
      <c r="F285" s="212"/>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s="63" customFormat="1" ht="12.75" hidden="1" outlineLevel="2" x14ac:dyDescent="0.2">
      <c r="A286" s="140"/>
      <c r="B286" s="138"/>
      <c r="C286" s="139"/>
      <c r="D286" s="78"/>
      <c r="E286" s="78"/>
      <c r="F286" s="212"/>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5"/>
      <c r="OF286" s="28"/>
      <c r="OG286" s="28"/>
      <c r="OH286" s="29"/>
      <c r="OI286" s="29"/>
      <c r="OJ286" s="92"/>
      <c r="OK286" s="29"/>
      <c r="OL286" s="29"/>
      <c r="OM286" s="29"/>
      <c r="ON286" s="29"/>
      <c r="OO286" s="28"/>
      <c r="OP286" s="29"/>
      <c r="OQ286" s="28"/>
      <c r="OR286" s="29"/>
      <c r="OS286" s="28"/>
      <c r="OT286" s="29"/>
      <c r="OU286" s="28"/>
      <c r="OV286" s="29"/>
      <c r="OW286" s="28"/>
      <c r="OX286" s="29"/>
      <c r="OY286" s="175"/>
    </row>
    <row r="287" spans="1:415" s="63" customFormat="1" ht="12.75" hidden="1" outlineLevel="2" x14ac:dyDescent="0.2">
      <c r="A287" s="140"/>
      <c r="B287" s="138"/>
      <c r="C287" s="139"/>
      <c r="D287" s="78"/>
      <c r="E287" s="78"/>
      <c r="F287" s="212"/>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5"/>
      <c r="OF287" s="28"/>
      <c r="OG287" s="28"/>
      <c r="OH287" s="29"/>
      <c r="OI287" s="29"/>
      <c r="OJ287" s="92"/>
      <c r="OK287" s="29"/>
      <c r="OL287" s="29"/>
      <c r="OM287" s="29"/>
      <c r="ON287" s="29"/>
      <c r="OO287" s="28"/>
      <c r="OP287" s="29"/>
      <c r="OQ287" s="28"/>
      <c r="OR287" s="29"/>
      <c r="OS287" s="28"/>
      <c r="OT287" s="29"/>
      <c r="OU287" s="28"/>
      <c r="OV287" s="29"/>
      <c r="OW287" s="28"/>
      <c r="OX287" s="29"/>
      <c r="OY287" s="175"/>
    </row>
    <row r="288" spans="1:415" ht="12.75" collapsed="1" x14ac:dyDescent="0.2">
      <c r="A288" s="135" t="s">
        <v>193</v>
      </c>
      <c r="B288" s="192"/>
      <c r="C288" s="136" t="s">
        <v>34</v>
      </c>
      <c r="D288" s="182">
        <v>0</v>
      </c>
      <c r="E288" s="30">
        <f>D288*1.1</f>
        <v>0</v>
      </c>
      <c r="F288" s="219"/>
      <c r="G288" s="27">
        <f t="shared" ref="G288" si="1224">ROUND(ROUND(D288,3)*$F288,2)</f>
        <v>0</v>
      </c>
      <c r="H288" s="85">
        <f t="shared" ref="H288" si="1225">ROUND(ROUND(E288,3)*$F288,2)</f>
        <v>0</v>
      </c>
      <c r="I288" s="102"/>
      <c r="J288" s="69" t="str">
        <f>C288</f>
        <v>km</v>
      </c>
      <c r="K288" s="193"/>
      <c r="L288" s="69">
        <f>K288*$F288</f>
        <v>0</v>
      </c>
      <c r="M288" s="193"/>
      <c r="N288" s="69">
        <f>M288*$F288</f>
        <v>0</v>
      </c>
      <c r="O288" s="193"/>
      <c r="P288" s="69">
        <f>O288*$F288</f>
        <v>0</v>
      </c>
      <c r="Q288" s="193"/>
      <c r="R288" s="69">
        <f>Q288*$F288</f>
        <v>0</v>
      </c>
      <c r="S288" s="193"/>
      <c r="T288" s="69">
        <f>S288*$F288</f>
        <v>0</v>
      </c>
      <c r="U288" s="193"/>
      <c r="V288" s="69">
        <f>U288*$F288</f>
        <v>0</v>
      </c>
      <c r="W288" s="193"/>
      <c r="X288" s="69">
        <f>W288*$F288</f>
        <v>0</v>
      </c>
      <c r="Y288" s="196">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5"/>
      <c r="OF288" s="195">
        <f t="shared" ref="OF288" si="1226">OK288+OM288+OO288+OQ288+OS288+OU288+OW288</f>
        <v>0</v>
      </c>
      <c r="OG288" s="28">
        <f t="shared" ref="OG288" si="1227">OL288+ON288+OP288+OR288+OT288+OV288+OX288</f>
        <v>0</v>
      </c>
      <c r="OH288" s="194">
        <f>D288-OF288</f>
        <v>0</v>
      </c>
      <c r="OI288" s="29">
        <f>G288-OG288</f>
        <v>0</v>
      </c>
      <c r="OJ288" s="92" t="str">
        <f>J288</f>
        <v>km</v>
      </c>
      <c r="OK288" s="213"/>
      <c r="OL288" s="29">
        <f>OK288*F288</f>
        <v>0</v>
      </c>
      <c r="OM288" s="213"/>
      <c r="ON288" s="29">
        <f>OM288*F288</f>
        <v>0</v>
      </c>
      <c r="OO288" s="214"/>
      <c r="OP288" s="29">
        <f>OO288*F288</f>
        <v>0</v>
      </c>
      <c r="OQ288" s="214"/>
      <c r="OR288" s="29">
        <f>OQ288*F288</f>
        <v>0</v>
      </c>
      <c r="OS288" s="214"/>
      <c r="OT288" s="29">
        <f>OS288*F288</f>
        <v>0</v>
      </c>
      <c r="OU288" s="214"/>
      <c r="OV288" s="29">
        <f>OU288*F288</f>
        <v>0</v>
      </c>
      <c r="OW288" s="214"/>
      <c r="OX288" s="29">
        <f>OW288*F288</f>
        <v>0</v>
      </c>
      <c r="OY288" s="175"/>
    </row>
    <row r="289" spans="1:415" s="63" customFormat="1" ht="12.75" hidden="1" outlineLevel="1" x14ac:dyDescent="0.2">
      <c r="A289" s="140"/>
      <c r="B289" s="138"/>
      <c r="C289" s="139"/>
      <c r="D289" s="78"/>
      <c r="E289" s="78"/>
      <c r="F289" s="212"/>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5" s="63" customFormat="1" ht="12.75" hidden="1" outlineLevel="2" x14ac:dyDescent="0.2">
      <c r="A290" s="140"/>
      <c r="B290" s="138"/>
      <c r="C290" s="139"/>
      <c r="D290" s="78"/>
      <c r="E290" s="78"/>
      <c r="F290" s="212"/>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5" s="63" customFormat="1" ht="12.75" hidden="1" outlineLevel="2" x14ac:dyDescent="0.2">
      <c r="A291" s="140"/>
      <c r="B291" s="138"/>
      <c r="C291" s="139"/>
      <c r="D291" s="78"/>
      <c r="E291" s="78"/>
      <c r="F291" s="212"/>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5"/>
      <c r="OF291" s="28"/>
      <c r="OG291" s="28"/>
      <c r="OH291" s="29"/>
      <c r="OI291" s="29"/>
      <c r="OJ291" s="92"/>
      <c r="OK291" s="29"/>
      <c r="OL291" s="29"/>
      <c r="OM291" s="29"/>
      <c r="ON291" s="29"/>
      <c r="OO291" s="28"/>
      <c r="OP291" s="29"/>
      <c r="OQ291" s="28"/>
      <c r="OR291" s="29"/>
      <c r="OS291" s="28"/>
      <c r="OT291" s="29"/>
      <c r="OU291" s="28"/>
      <c r="OV291" s="29"/>
      <c r="OW291" s="28"/>
      <c r="OX291" s="29"/>
      <c r="OY291" s="175"/>
    </row>
    <row r="292" spans="1:415" ht="38.25" collapsed="1" x14ac:dyDescent="0.2">
      <c r="A292" s="156" t="s">
        <v>194</v>
      </c>
      <c r="B292" s="157" t="s">
        <v>129</v>
      </c>
      <c r="C292" s="157"/>
      <c r="D292" s="172"/>
      <c r="E292" s="172"/>
      <c r="F292" s="147"/>
      <c r="G292" s="172"/>
      <c r="H292" s="173"/>
      <c r="I292" s="153"/>
      <c r="J292" s="150"/>
      <c r="K292" s="154"/>
      <c r="L292" s="154"/>
      <c r="M292" s="154"/>
      <c r="N292" s="154"/>
      <c r="O292" s="154"/>
      <c r="P292" s="154"/>
      <c r="Q292" s="154"/>
      <c r="R292" s="154"/>
      <c r="S292" s="154"/>
      <c r="T292" s="154"/>
      <c r="U292" s="154"/>
      <c r="V292" s="154"/>
      <c r="W292" s="154"/>
      <c r="X292" s="154"/>
      <c r="Y292" s="154"/>
      <c r="Z292" s="154"/>
      <c r="AA292" s="155"/>
      <c r="AB292" s="154"/>
      <c r="AC292" s="155"/>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5"/>
      <c r="OF292" s="150"/>
      <c r="OG292" s="150"/>
      <c r="OH292" s="150"/>
      <c r="OI292" s="150"/>
      <c r="OJ292" s="179"/>
      <c r="OK292" s="150"/>
      <c r="OL292" s="150"/>
      <c r="OM292" s="150"/>
      <c r="ON292" s="150"/>
      <c r="OO292" s="150"/>
      <c r="OP292" s="150"/>
      <c r="OQ292" s="150"/>
      <c r="OR292" s="150"/>
      <c r="OS292" s="150"/>
      <c r="OT292" s="150"/>
      <c r="OU292" s="150"/>
      <c r="OV292" s="150"/>
      <c r="OW292" s="150"/>
      <c r="OX292" s="150"/>
      <c r="OY292" s="175"/>
    </row>
    <row r="293" spans="1:415" ht="12.75" x14ac:dyDescent="0.2">
      <c r="A293" s="135" t="s">
        <v>195</v>
      </c>
      <c r="B293" s="192"/>
      <c r="C293" s="136" t="s">
        <v>34</v>
      </c>
      <c r="D293" s="182">
        <v>0</v>
      </c>
      <c r="E293" s="30">
        <f>D293*1.1</f>
        <v>0</v>
      </c>
      <c r="F293" s="219"/>
      <c r="G293" s="27">
        <f t="shared" ref="G293" si="1228">ROUND(ROUND(D293,3)*$F293,2)</f>
        <v>0</v>
      </c>
      <c r="H293" s="85">
        <f t="shared" ref="H293" si="1229">ROUND(ROUND(E293,3)*$F293,2)</f>
        <v>0</v>
      </c>
      <c r="I293" s="102"/>
      <c r="J293" s="69" t="str">
        <f>C293</f>
        <v>km</v>
      </c>
      <c r="K293" s="193"/>
      <c r="L293" s="69">
        <f>K293*$F293</f>
        <v>0</v>
      </c>
      <c r="M293" s="193"/>
      <c r="N293" s="69">
        <f>M293*$F293</f>
        <v>0</v>
      </c>
      <c r="O293" s="193"/>
      <c r="P293" s="69">
        <f>O293*$F293</f>
        <v>0</v>
      </c>
      <c r="Q293" s="193"/>
      <c r="R293" s="69">
        <f>Q293*$F293</f>
        <v>0</v>
      </c>
      <c r="S293" s="193"/>
      <c r="T293" s="69">
        <f>S293*$F293</f>
        <v>0</v>
      </c>
      <c r="U293" s="193"/>
      <c r="V293" s="69">
        <f>U293*$F293</f>
        <v>0</v>
      </c>
      <c r="W293" s="193"/>
      <c r="X293" s="69">
        <f>W293*$F293</f>
        <v>0</v>
      </c>
      <c r="Y293" s="196">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5"/>
      <c r="OF293" s="195">
        <f t="shared" ref="OF293" si="1254">OK293+OM293+OO293+OQ293+OS293+OU293+OW293</f>
        <v>0</v>
      </c>
      <c r="OG293" s="28">
        <f t="shared" ref="OG293" si="1255">OL293+ON293+OP293+OR293+OT293+OV293+OX293</f>
        <v>0</v>
      </c>
      <c r="OH293" s="194">
        <f>D293-OF293</f>
        <v>0</v>
      </c>
      <c r="OI293" s="29">
        <f>G293-OG293</f>
        <v>0</v>
      </c>
      <c r="OJ293" s="92" t="str">
        <f>J293</f>
        <v>km</v>
      </c>
      <c r="OK293" s="213"/>
      <c r="OL293" s="29">
        <f>OK293*F293</f>
        <v>0</v>
      </c>
      <c r="OM293" s="213"/>
      <c r="ON293" s="29">
        <f>OM293*F293</f>
        <v>0</v>
      </c>
      <c r="OO293" s="214"/>
      <c r="OP293" s="29">
        <f>OO293*F293</f>
        <v>0</v>
      </c>
      <c r="OQ293" s="214"/>
      <c r="OR293" s="29">
        <f>OQ293*F293</f>
        <v>0</v>
      </c>
      <c r="OS293" s="214"/>
      <c r="OT293" s="29">
        <f>OS293*F293</f>
        <v>0</v>
      </c>
      <c r="OU293" s="214"/>
      <c r="OV293" s="29">
        <f>OU293*F293</f>
        <v>0</v>
      </c>
      <c r="OW293" s="214"/>
      <c r="OX293" s="29">
        <f>OW293*F293</f>
        <v>0</v>
      </c>
      <c r="OY293" s="175"/>
    </row>
    <row r="294" spans="1:415" s="63" customFormat="1" ht="12.75" hidden="1" outlineLevel="1" x14ac:dyDescent="0.2">
      <c r="A294" s="140"/>
      <c r="B294" s="138"/>
      <c r="C294" s="139"/>
      <c r="D294" s="78"/>
      <c r="E294" s="78"/>
      <c r="F294" s="212"/>
      <c r="G294" s="69"/>
      <c r="H294" s="86"/>
      <c r="I294" s="94">
        <f>B293</f>
        <v>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5"/>
      <c r="OF294" s="28"/>
      <c r="OG294" s="28"/>
      <c r="OH294" s="29"/>
      <c r="OI294" s="29"/>
      <c r="OJ294" s="92"/>
      <c r="OK294" s="29"/>
      <c r="OL294" s="29"/>
      <c r="OM294" s="29"/>
      <c r="ON294" s="29"/>
      <c r="OO294" s="28"/>
      <c r="OP294" s="29"/>
      <c r="OQ294" s="28"/>
      <c r="OR294" s="29"/>
      <c r="OS294" s="28"/>
      <c r="OT294" s="29"/>
      <c r="OU294" s="28"/>
      <c r="OV294" s="29"/>
      <c r="OW294" s="28"/>
      <c r="OX294" s="29"/>
      <c r="OY294" s="175"/>
    </row>
    <row r="295" spans="1:415" s="63" customFormat="1" ht="12.75" hidden="1" outlineLevel="2" x14ac:dyDescent="0.2">
      <c r="A295" s="140"/>
      <c r="B295" s="138"/>
      <c r="C295" s="139"/>
      <c r="D295" s="78"/>
      <c r="E295" s="78"/>
      <c r="F295" s="212"/>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5"/>
      <c r="OF295" s="28"/>
      <c r="OG295" s="28"/>
      <c r="OH295" s="29"/>
      <c r="OI295" s="29"/>
      <c r="OJ295" s="92"/>
      <c r="OK295" s="29"/>
      <c r="OL295" s="29"/>
      <c r="OM295" s="29"/>
      <c r="ON295" s="29"/>
      <c r="OO295" s="28"/>
      <c r="OP295" s="29"/>
      <c r="OQ295" s="28"/>
      <c r="OR295" s="29"/>
      <c r="OS295" s="28"/>
      <c r="OT295" s="29"/>
      <c r="OU295" s="28"/>
      <c r="OV295" s="29"/>
      <c r="OW295" s="28"/>
      <c r="OX295" s="29"/>
      <c r="OY295" s="175"/>
    </row>
    <row r="296" spans="1:415" s="63" customFormat="1" ht="12.75" hidden="1" outlineLevel="2" x14ac:dyDescent="0.2">
      <c r="A296" s="140"/>
      <c r="B296" s="138"/>
      <c r="C296" s="139"/>
      <c r="D296" s="78"/>
      <c r="E296" s="78"/>
      <c r="F296" s="212"/>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5" ht="12.75" collapsed="1" x14ac:dyDescent="0.2">
      <c r="A297" s="135" t="s">
        <v>196</v>
      </c>
      <c r="B297" s="192"/>
      <c r="C297" s="136" t="s">
        <v>34</v>
      </c>
      <c r="D297" s="182">
        <v>0</v>
      </c>
      <c r="E297" s="30">
        <f>D297*1.1</f>
        <v>0</v>
      </c>
      <c r="F297" s="219"/>
      <c r="G297" s="27">
        <f t="shared" ref="G297" si="1256">ROUND(ROUND(D297,3)*$F297,2)</f>
        <v>0</v>
      </c>
      <c r="H297" s="85">
        <f t="shared" ref="H297" si="1257">ROUND(ROUND(E297,3)*$F297,2)</f>
        <v>0</v>
      </c>
      <c r="I297" s="102"/>
      <c r="J297" s="69" t="str">
        <f>C297</f>
        <v>km</v>
      </c>
      <c r="K297" s="193"/>
      <c r="L297" s="69">
        <f>K297*$F297</f>
        <v>0</v>
      </c>
      <c r="M297" s="193"/>
      <c r="N297" s="69">
        <f>M297*$F297</f>
        <v>0</v>
      </c>
      <c r="O297" s="193"/>
      <c r="P297" s="69">
        <f>O297*$F297</f>
        <v>0</v>
      </c>
      <c r="Q297" s="193"/>
      <c r="R297" s="69">
        <f>Q297*$F297</f>
        <v>0</v>
      </c>
      <c r="S297" s="193"/>
      <c r="T297" s="69">
        <f>S297*$F297</f>
        <v>0</v>
      </c>
      <c r="U297" s="193"/>
      <c r="V297" s="69">
        <f>U297*$F297</f>
        <v>0</v>
      </c>
      <c r="W297" s="193"/>
      <c r="X297" s="69">
        <f>W297*$F297</f>
        <v>0</v>
      </c>
      <c r="Y297" s="196">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5"/>
      <c r="OF297" s="195">
        <f t="shared" ref="OF297" si="1258">OK297+OM297+OO297+OQ297+OS297+OU297+OW297</f>
        <v>0</v>
      </c>
      <c r="OG297" s="28">
        <f t="shared" ref="OG297" si="1259">OL297+ON297+OP297+OR297+OT297+OV297+OX297</f>
        <v>0</v>
      </c>
      <c r="OH297" s="194">
        <f>D297-OF297</f>
        <v>0</v>
      </c>
      <c r="OI297" s="29">
        <f>G297-OG297</f>
        <v>0</v>
      </c>
      <c r="OJ297" s="92" t="str">
        <f>J297</f>
        <v>km</v>
      </c>
      <c r="OK297" s="213"/>
      <c r="OL297" s="29">
        <f>OK297*F297</f>
        <v>0</v>
      </c>
      <c r="OM297" s="213"/>
      <c r="ON297" s="29">
        <f>OM297*F297</f>
        <v>0</v>
      </c>
      <c r="OO297" s="214"/>
      <c r="OP297" s="29">
        <f>OO297*F297</f>
        <v>0</v>
      </c>
      <c r="OQ297" s="214"/>
      <c r="OR297" s="29">
        <f>OQ297*F297</f>
        <v>0</v>
      </c>
      <c r="OS297" s="214"/>
      <c r="OT297" s="29">
        <f>OS297*F297</f>
        <v>0</v>
      </c>
      <c r="OU297" s="214"/>
      <c r="OV297" s="29">
        <f>OU297*F297</f>
        <v>0</v>
      </c>
      <c r="OW297" s="214"/>
      <c r="OX297" s="29">
        <f>OW297*F297</f>
        <v>0</v>
      </c>
      <c r="OY297" s="175"/>
    </row>
    <row r="298" spans="1:415" s="63" customFormat="1" ht="12.75" hidden="1" outlineLevel="1" x14ac:dyDescent="0.2">
      <c r="A298" s="140"/>
      <c r="B298" s="138"/>
      <c r="C298" s="139"/>
      <c r="D298" s="78"/>
      <c r="E298" s="78"/>
      <c r="F298" s="212"/>
      <c r="G298" s="69"/>
      <c r="H298" s="86"/>
      <c r="I298" s="94">
        <f>B297</f>
        <v>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5"/>
      <c r="OF298" s="28"/>
      <c r="OG298" s="28"/>
      <c r="OH298" s="29"/>
      <c r="OI298" s="29"/>
      <c r="OJ298" s="92"/>
      <c r="OK298" s="29"/>
      <c r="OL298" s="29"/>
      <c r="OM298" s="29"/>
      <c r="ON298" s="29"/>
      <c r="OO298" s="28"/>
      <c r="OP298" s="29"/>
      <c r="OQ298" s="28"/>
      <c r="OR298" s="29"/>
      <c r="OS298" s="28"/>
      <c r="OT298" s="29"/>
      <c r="OU298" s="28"/>
      <c r="OV298" s="29"/>
      <c r="OW298" s="28"/>
      <c r="OX298" s="29"/>
      <c r="OY298" s="175"/>
    </row>
    <row r="299" spans="1:415" s="63" customFormat="1" ht="12.75" hidden="1" outlineLevel="2" x14ac:dyDescent="0.2">
      <c r="A299" s="140"/>
      <c r="B299" s="138"/>
      <c r="C299" s="139"/>
      <c r="D299" s="78"/>
      <c r="E299" s="78"/>
      <c r="F299" s="212"/>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5" s="63" customFormat="1" ht="12.75" hidden="1" outlineLevel="2" x14ac:dyDescent="0.2">
      <c r="A300" s="140"/>
      <c r="B300" s="138"/>
      <c r="C300" s="139"/>
      <c r="D300" s="78"/>
      <c r="E300" s="78"/>
      <c r="F300" s="212"/>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5" ht="12.75" collapsed="1" x14ac:dyDescent="0.2">
      <c r="A301" s="135" t="s">
        <v>197</v>
      </c>
      <c r="B301" s="192"/>
      <c r="C301" s="136" t="s">
        <v>34</v>
      </c>
      <c r="D301" s="182">
        <v>0</v>
      </c>
      <c r="E301" s="30">
        <f>D301*1.1</f>
        <v>0</v>
      </c>
      <c r="F301" s="219"/>
      <c r="G301" s="27">
        <f t="shared" ref="G301" si="1260">ROUND(ROUND(D301,3)*$F301,2)</f>
        <v>0</v>
      </c>
      <c r="H301" s="85">
        <f t="shared" ref="H301" si="1261">ROUND(ROUND(E301,3)*$F301,2)</f>
        <v>0</v>
      </c>
      <c r="I301" s="102"/>
      <c r="J301" s="69" t="str">
        <f>C301</f>
        <v>km</v>
      </c>
      <c r="K301" s="193"/>
      <c r="L301" s="69">
        <f>K301*$F301</f>
        <v>0</v>
      </c>
      <c r="M301" s="193"/>
      <c r="N301" s="69">
        <f>M301*$F301</f>
        <v>0</v>
      </c>
      <c r="O301" s="193"/>
      <c r="P301" s="69">
        <f>O301*$F301</f>
        <v>0</v>
      </c>
      <c r="Q301" s="193"/>
      <c r="R301" s="69">
        <f>Q301*$F301</f>
        <v>0</v>
      </c>
      <c r="S301" s="193"/>
      <c r="T301" s="69">
        <f>S301*$F301</f>
        <v>0</v>
      </c>
      <c r="U301" s="193"/>
      <c r="V301" s="69">
        <f>U301*$F301</f>
        <v>0</v>
      </c>
      <c r="W301" s="193"/>
      <c r="X301" s="69">
        <f>W301*$F301</f>
        <v>0</v>
      </c>
      <c r="Y301" s="196">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5"/>
      <c r="OF301" s="195">
        <f t="shared" ref="OF301" si="1262">OK301+OM301+OO301+OQ301+OS301+OU301+OW301</f>
        <v>0</v>
      </c>
      <c r="OG301" s="28">
        <f t="shared" ref="OG301" si="1263">OL301+ON301+OP301+OR301+OT301+OV301+OX301</f>
        <v>0</v>
      </c>
      <c r="OH301" s="194">
        <f>D301-OF301</f>
        <v>0</v>
      </c>
      <c r="OI301" s="29">
        <f>G301-OG301</f>
        <v>0</v>
      </c>
      <c r="OJ301" s="92" t="str">
        <f>J301</f>
        <v>km</v>
      </c>
      <c r="OK301" s="213"/>
      <c r="OL301" s="29">
        <f>OK301*F301</f>
        <v>0</v>
      </c>
      <c r="OM301" s="213"/>
      <c r="ON301" s="29">
        <f>OM301*F301</f>
        <v>0</v>
      </c>
      <c r="OO301" s="214"/>
      <c r="OP301" s="29">
        <f>OO301*F301</f>
        <v>0</v>
      </c>
      <c r="OQ301" s="214"/>
      <c r="OR301" s="29">
        <f>OQ301*F301</f>
        <v>0</v>
      </c>
      <c r="OS301" s="214"/>
      <c r="OT301" s="29">
        <f>OS301*F301</f>
        <v>0</v>
      </c>
      <c r="OU301" s="214"/>
      <c r="OV301" s="29">
        <f>OU301*F301</f>
        <v>0</v>
      </c>
      <c r="OW301" s="214"/>
      <c r="OX301" s="29">
        <f>OW301*F301</f>
        <v>0</v>
      </c>
      <c r="OY301" s="175"/>
    </row>
    <row r="302" spans="1:415" s="63" customFormat="1" ht="12.75" hidden="1" outlineLevel="1" x14ac:dyDescent="0.2">
      <c r="A302" s="140"/>
      <c r="B302" s="138"/>
      <c r="C302" s="139"/>
      <c r="D302" s="78"/>
      <c r="E302" s="78"/>
      <c r="F302" s="212"/>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5"/>
      <c r="OF302" s="28"/>
      <c r="OG302" s="28"/>
      <c r="OH302" s="29"/>
      <c r="OI302" s="29"/>
      <c r="OJ302" s="92"/>
      <c r="OK302" s="29"/>
      <c r="OL302" s="29"/>
      <c r="OM302" s="29"/>
      <c r="ON302" s="29"/>
      <c r="OO302" s="28"/>
      <c r="OP302" s="29"/>
      <c r="OQ302" s="28"/>
      <c r="OR302" s="29"/>
      <c r="OS302" s="28"/>
      <c r="OT302" s="29"/>
      <c r="OU302" s="28"/>
      <c r="OV302" s="29"/>
      <c r="OW302" s="28"/>
      <c r="OX302" s="29"/>
      <c r="OY302" s="175"/>
    </row>
    <row r="303" spans="1:415" s="63" customFormat="1" ht="12.75" hidden="1" outlineLevel="2" x14ac:dyDescent="0.2">
      <c r="A303" s="140"/>
      <c r="B303" s="138"/>
      <c r="C303" s="139"/>
      <c r="D303" s="78"/>
      <c r="E303" s="78"/>
      <c r="F303" s="212"/>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5"/>
      <c r="OF303" s="28"/>
      <c r="OG303" s="28"/>
      <c r="OH303" s="29"/>
      <c r="OI303" s="29"/>
      <c r="OJ303" s="92"/>
      <c r="OK303" s="29"/>
      <c r="OL303" s="29"/>
      <c r="OM303" s="29"/>
      <c r="ON303" s="29"/>
      <c r="OO303" s="28"/>
      <c r="OP303" s="29"/>
      <c r="OQ303" s="28"/>
      <c r="OR303" s="29"/>
      <c r="OS303" s="28"/>
      <c r="OT303" s="29"/>
      <c r="OU303" s="28"/>
      <c r="OV303" s="29"/>
      <c r="OW303" s="28"/>
      <c r="OX303" s="29"/>
      <c r="OY303" s="175"/>
    </row>
    <row r="304" spans="1:415" s="63" customFormat="1" ht="12.75" hidden="1" outlineLevel="2" x14ac:dyDescent="0.2">
      <c r="A304" s="140"/>
      <c r="B304" s="138"/>
      <c r="C304" s="139"/>
      <c r="D304" s="78"/>
      <c r="E304" s="78"/>
      <c r="F304" s="212"/>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5"/>
      <c r="OF304" s="28"/>
      <c r="OG304" s="28"/>
      <c r="OH304" s="29"/>
      <c r="OI304" s="29"/>
      <c r="OJ304" s="92"/>
      <c r="OK304" s="29"/>
      <c r="OL304" s="29"/>
      <c r="OM304" s="29"/>
      <c r="ON304" s="29"/>
      <c r="OO304" s="28"/>
      <c r="OP304" s="29"/>
      <c r="OQ304" s="28"/>
      <c r="OR304" s="29"/>
      <c r="OS304" s="28"/>
      <c r="OT304" s="29"/>
      <c r="OU304" s="28"/>
      <c r="OV304" s="29"/>
      <c r="OW304" s="28"/>
      <c r="OX304" s="29"/>
      <c r="OY304" s="175"/>
    </row>
    <row r="305" spans="1:415" ht="25.5" collapsed="1" x14ac:dyDescent="0.2">
      <c r="A305" s="156" t="s">
        <v>198</v>
      </c>
      <c r="B305" s="157" t="s">
        <v>130</v>
      </c>
      <c r="C305" s="157"/>
      <c r="D305" s="172"/>
      <c r="E305" s="172"/>
      <c r="F305" s="147"/>
      <c r="G305" s="172"/>
      <c r="H305" s="173"/>
      <c r="I305" s="153"/>
      <c r="J305" s="150"/>
      <c r="K305" s="154"/>
      <c r="L305" s="154"/>
      <c r="M305" s="154"/>
      <c r="N305" s="154"/>
      <c r="O305" s="154"/>
      <c r="P305" s="154"/>
      <c r="Q305" s="154"/>
      <c r="R305" s="154"/>
      <c r="S305" s="154"/>
      <c r="T305" s="154"/>
      <c r="U305" s="154"/>
      <c r="V305" s="154"/>
      <c r="W305" s="154"/>
      <c r="X305" s="154"/>
      <c r="Y305" s="154"/>
      <c r="Z305" s="154"/>
      <c r="AA305" s="155"/>
      <c r="AB305" s="154"/>
      <c r="AC305" s="155"/>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75"/>
      <c r="OF305" s="150"/>
      <c r="OG305" s="150"/>
      <c r="OH305" s="150"/>
      <c r="OI305" s="150"/>
      <c r="OJ305" s="179"/>
      <c r="OK305" s="150"/>
      <c r="OL305" s="150"/>
      <c r="OM305" s="150"/>
      <c r="ON305" s="150"/>
      <c r="OO305" s="150"/>
      <c r="OP305" s="150"/>
      <c r="OQ305" s="150"/>
      <c r="OR305" s="150"/>
      <c r="OS305" s="150"/>
      <c r="OT305" s="150"/>
      <c r="OU305" s="150"/>
      <c r="OV305" s="150"/>
      <c r="OW305" s="150"/>
      <c r="OX305" s="150"/>
      <c r="OY305" s="175"/>
    </row>
    <row r="306" spans="1:415" ht="12.75" x14ac:dyDescent="0.2">
      <c r="A306" s="135" t="s">
        <v>199</v>
      </c>
      <c r="B306" s="192"/>
      <c r="C306" s="136" t="s">
        <v>34</v>
      </c>
      <c r="D306" s="182">
        <v>0</v>
      </c>
      <c r="E306" s="30">
        <f>D306*1.1</f>
        <v>0</v>
      </c>
      <c r="F306" s="219"/>
      <c r="G306" s="27">
        <f t="shared" ref="G306" si="1264">ROUND(ROUND(D306,3)*$F306,2)</f>
        <v>0</v>
      </c>
      <c r="H306" s="85">
        <f t="shared" ref="H306" si="1265">ROUND(ROUND(E306,3)*$F306,2)</f>
        <v>0</v>
      </c>
      <c r="I306" s="102"/>
      <c r="J306" s="69" t="str">
        <f>C306</f>
        <v>km</v>
      </c>
      <c r="K306" s="193"/>
      <c r="L306" s="69">
        <f>K306*$F306</f>
        <v>0</v>
      </c>
      <c r="M306" s="193"/>
      <c r="N306" s="69">
        <f>M306*$F306</f>
        <v>0</v>
      </c>
      <c r="O306" s="193"/>
      <c r="P306" s="69">
        <f>O306*$F306</f>
        <v>0</v>
      </c>
      <c r="Q306" s="193"/>
      <c r="R306" s="69">
        <f>Q306*$F306</f>
        <v>0</v>
      </c>
      <c r="S306" s="193"/>
      <c r="T306" s="69">
        <f>S306*$F306</f>
        <v>0</v>
      </c>
      <c r="U306" s="193"/>
      <c r="V306" s="69">
        <f>U306*$F306</f>
        <v>0</v>
      </c>
      <c r="W306" s="193"/>
      <c r="X306" s="69">
        <f>W306*$F306</f>
        <v>0</v>
      </c>
      <c r="Y306" s="196">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5"/>
      <c r="OF306" s="195">
        <f t="shared" ref="OF306" si="1290">OK306+OM306+OO306+OQ306+OS306+OU306+OW306</f>
        <v>0</v>
      </c>
      <c r="OG306" s="28">
        <f t="shared" ref="OG306" si="1291">OL306+ON306+OP306+OR306+OT306+OV306+OX306</f>
        <v>0</v>
      </c>
      <c r="OH306" s="194">
        <f>D306-OF306</f>
        <v>0</v>
      </c>
      <c r="OI306" s="29">
        <f>G306-OG306</f>
        <v>0</v>
      </c>
      <c r="OJ306" s="92" t="str">
        <f>J306</f>
        <v>km</v>
      </c>
      <c r="OK306" s="213"/>
      <c r="OL306" s="29">
        <f>OK306*F306</f>
        <v>0</v>
      </c>
      <c r="OM306" s="213"/>
      <c r="ON306" s="29">
        <f>OM306*F306</f>
        <v>0</v>
      </c>
      <c r="OO306" s="214"/>
      <c r="OP306" s="29">
        <f>OO306*F306</f>
        <v>0</v>
      </c>
      <c r="OQ306" s="214"/>
      <c r="OR306" s="29">
        <f>OQ306*F306</f>
        <v>0</v>
      </c>
      <c r="OS306" s="214"/>
      <c r="OT306" s="29">
        <f>OS306*F306</f>
        <v>0</v>
      </c>
      <c r="OU306" s="214"/>
      <c r="OV306" s="29">
        <f>OU306*F306</f>
        <v>0</v>
      </c>
      <c r="OW306" s="214"/>
      <c r="OX306" s="29">
        <f>OW306*F306</f>
        <v>0</v>
      </c>
      <c r="OY306" s="175"/>
    </row>
    <row r="307" spans="1:415" s="63" customFormat="1" ht="12.75" hidden="1" outlineLevel="1" x14ac:dyDescent="0.2">
      <c r="A307" s="140"/>
      <c r="B307" s="138"/>
      <c r="C307" s="139"/>
      <c r="D307" s="78"/>
      <c r="E307" s="78"/>
      <c r="F307" s="212"/>
      <c r="G307" s="69"/>
      <c r="H307" s="86"/>
      <c r="I307" s="94">
        <f>B306</f>
        <v>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5"/>
      <c r="OF307" s="28"/>
      <c r="OG307" s="28"/>
      <c r="OH307" s="29"/>
      <c r="OI307" s="29"/>
      <c r="OJ307" s="92"/>
      <c r="OK307" s="29"/>
      <c r="OL307" s="29"/>
      <c r="OM307" s="29"/>
      <c r="ON307" s="29"/>
      <c r="OO307" s="28"/>
      <c r="OP307" s="29"/>
      <c r="OQ307" s="28"/>
      <c r="OR307" s="29"/>
      <c r="OS307" s="28"/>
      <c r="OT307" s="29"/>
      <c r="OU307" s="28"/>
      <c r="OV307" s="29"/>
      <c r="OW307" s="28"/>
      <c r="OX307" s="29"/>
      <c r="OY307" s="175"/>
    </row>
    <row r="308" spans="1:415" s="63" customFormat="1" ht="12.75" hidden="1" outlineLevel="2" x14ac:dyDescent="0.2">
      <c r="A308" s="140"/>
      <c r="B308" s="138"/>
      <c r="C308" s="139"/>
      <c r="D308" s="78"/>
      <c r="E308" s="78"/>
      <c r="F308" s="212"/>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5" s="63" customFormat="1" ht="12.75" hidden="1" outlineLevel="2" x14ac:dyDescent="0.2">
      <c r="A309" s="140"/>
      <c r="B309" s="138"/>
      <c r="C309" s="139"/>
      <c r="D309" s="78"/>
      <c r="E309" s="78"/>
      <c r="F309" s="212"/>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5" ht="12.75" collapsed="1" x14ac:dyDescent="0.2">
      <c r="A310" s="135" t="s">
        <v>200</v>
      </c>
      <c r="B310" s="192"/>
      <c r="C310" s="136" t="s">
        <v>34</v>
      </c>
      <c r="D310" s="182">
        <v>0</v>
      </c>
      <c r="E310" s="30">
        <f>D310*1.1</f>
        <v>0</v>
      </c>
      <c r="F310" s="219"/>
      <c r="G310" s="27">
        <f t="shared" ref="G310" si="1292">ROUND(ROUND(D310,3)*$F310,2)</f>
        <v>0</v>
      </c>
      <c r="H310" s="85">
        <f t="shared" ref="H310" si="1293">ROUND(ROUND(E310,3)*$F310,2)</f>
        <v>0</v>
      </c>
      <c r="I310" s="102"/>
      <c r="J310" s="69" t="str">
        <f>C310</f>
        <v>km</v>
      </c>
      <c r="K310" s="193"/>
      <c r="L310" s="69">
        <f>K310*$F310</f>
        <v>0</v>
      </c>
      <c r="M310" s="193"/>
      <c r="N310" s="69">
        <f>M310*$F310</f>
        <v>0</v>
      </c>
      <c r="O310" s="193"/>
      <c r="P310" s="69">
        <f>O310*$F310</f>
        <v>0</v>
      </c>
      <c r="Q310" s="193"/>
      <c r="R310" s="69">
        <f>Q310*$F310</f>
        <v>0</v>
      </c>
      <c r="S310" s="193"/>
      <c r="T310" s="69">
        <f>S310*$F310</f>
        <v>0</v>
      </c>
      <c r="U310" s="193"/>
      <c r="V310" s="69">
        <f>U310*$F310</f>
        <v>0</v>
      </c>
      <c r="W310" s="193"/>
      <c r="X310" s="69">
        <f>W310*$F310</f>
        <v>0</v>
      </c>
      <c r="Y310" s="196">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5"/>
      <c r="OF310" s="195">
        <f t="shared" ref="OF310" si="1294">OK310+OM310+OO310+OQ310+OS310+OU310+OW310</f>
        <v>0</v>
      </c>
      <c r="OG310" s="28">
        <f t="shared" ref="OG310" si="1295">OL310+ON310+OP310+OR310+OT310+OV310+OX310</f>
        <v>0</v>
      </c>
      <c r="OH310" s="194">
        <f>D310-OF310</f>
        <v>0</v>
      </c>
      <c r="OI310" s="29">
        <f>G310-OG310</f>
        <v>0</v>
      </c>
      <c r="OJ310" s="92" t="str">
        <f>J310</f>
        <v>km</v>
      </c>
      <c r="OK310" s="213"/>
      <c r="OL310" s="29">
        <f>OK310*F310</f>
        <v>0</v>
      </c>
      <c r="OM310" s="213"/>
      <c r="ON310" s="29">
        <f>OM310*F310</f>
        <v>0</v>
      </c>
      <c r="OO310" s="214"/>
      <c r="OP310" s="29">
        <f>OO310*F310</f>
        <v>0</v>
      </c>
      <c r="OQ310" s="214"/>
      <c r="OR310" s="29">
        <f>OQ310*F310</f>
        <v>0</v>
      </c>
      <c r="OS310" s="214"/>
      <c r="OT310" s="29">
        <f>OS310*F310</f>
        <v>0</v>
      </c>
      <c r="OU310" s="214"/>
      <c r="OV310" s="29">
        <f>OU310*F310</f>
        <v>0</v>
      </c>
      <c r="OW310" s="214"/>
      <c r="OX310" s="29">
        <f>OW310*F310</f>
        <v>0</v>
      </c>
      <c r="OY310" s="175"/>
    </row>
    <row r="311" spans="1:415" s="63" customFormat="1" ht="12.75" hidden="1" outlineLevel="1" x14ac:dyDescent="0.2">
      <c r="A311" s="140"/>
      <c r="B311" s="138"/>
      <c r="C311" s="139"/>
      <c r="D311" s="78"/>
      <c r="E311" s="78"/>
      <c r="F311" s="212"/>
      <c r="G311" s="69"/>
      <c r="H311" s="86"/>
      <c r="I311" s="94">
        <f>B310</f>
        <v>0</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5"/>
      <c r="OF311" s="28"/>
      <c r="OG311" s="28"/>
      <c r="OH311" s="29"/>
      <c r="OI311" s="29"/>
      <c r="OJ311" s="92"/>
      <c r="OK311" s="29"/>
      <c r="OL311" s="29"/>
      <c r="OM311" s="29"/>
      <c r="ON311" s="29"/>
      <c r="OO311" s="28"/>
      <c r="OP311" s="29"/>
      <c r="OQ311" s="28"/>
      <c r="OR311" s="29"/>
      <c r="OS311" s="28"/>
      <c r="OT311" s="29"/>
      <c r="OU311" s="28"/>
      <c r="OV311" s="29"/>
      <c r="OW311" s="28"/>
      <c r="OX311" s="29"/>
      <c r="OY311" s="175"/>
    </row>
    <row r="312" spans="1:415" s="63" customFormat="1" ht="12.75" hidden="1" outlineLevel="2" x14ac:dyDescent="0.2">
      <c r="A312" s="140"/>
      <c r="B312" s="138"/>
      <c r="C312" s="139"/>
      <c r="D312" s="78"/>
      <c r="E312" s="78"/>
      <c r="F312" s="212"/>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s="63" customFormat="1" ht="12.75" hidden="1" outlineLevel="2" x14ac:dyDescent="0.2">
      <c r="A313" s="140"/>
      <c r="B313" s="138"/>
      <c r="C313" s="139"/>
      <c r="D313" s="78"/>
      <c r="E313" s="78"/>
      <c r="F313" s="212"/>
      <c r="G313" s="69"/>
      <c r="H313" s="86"/>
      <c r="I313" s="94" t="s">
        <v>88</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5"/>
      <c r="OF313" s="28"/>
      <c r="OG313" s="28"/>
      <c r="OH313" s="29"/>
      <c r="OI313" s="29"/>
      <c r="OJ313" s="92"/>
      <c r="OK313" s="29"/>
      <c r="OL313" s="29"/>
      <c r="OM313" s="29"/>
      <c r="ON313" s="29"/>
      <c r="OO313" s="28"/>
      <c r="OP313" s="29"/>
      <c r="OQ313" s="28"/>
      <c r="OR313" s="29"/>
      <c r="OS313" s="28"/>
      <c r="OT313" s="29"/>
      <c r="OU313" s="28"/>
      <c r="OV313" s="29"/>
      <c r="OW313" s="28"/>
      <c r="OX313" s="29"/>
      <c r="OY313" s="175"/>
    </row>
    <row r="314" spans="1:415" ht="12.75" collapsed="1" x14ac:dyDescent="0.2">
      <c r="A314" s="135" t="s">
        <v>201</v>
      </c>
      <c r="B314" s="192"/>
      <c r="C314" s="136" t="s">
        <v>34</v>
      </c>
      <c r="D314" s="182">
        <v>0</v>
      </c>
      <c r="E314" s="30">
        <f>D314*1.1</f>
        <v>0</v>
      </c>
      <c r="F314" s="219"/>
      <c r="G314" s="27">
        <f t="shared" ref="G314" si="1296">ROUND(ROUND(D314,3)*$F314,2)</f>
        <v>0</v>
      </c>
      <c r="H314" s="85">
        <f t="shared" ref="H314" si="1297">ROUND(ROUND(E314,3)*$F314,2)</f>
        <v>0</v>
      </c>
      <c r="I314" s="102"/>
      <c r="J314" s="69" t="str">
        <f>C314</f>
        <v>km</v>
      </c>
      <c r="K314" s="193"/>
      <c r="L314" s="69">
        <f>K314*$F314</f>
        <v>0</v>
      </c>
      <c r="M314" s="193"/>
      <c r="N314" s="69">
        <f>M314*$F314</f>
        <v>0</v>
      </c>
      <c r="O314" s="193"/>
      <c r="P314" s="69">
        <f>O314*$F314</f>
        <v>0</v>
      </c>
      <c r="Q314" s="193"/>
      <c r="R314" s="69">
        <f>Q314*$F314</f>
        <v>0</v>
      </c>
      <c r="S314" s="193"/>
      <c r="T314" s="69">
        <f>S314*$F314</f>
        <v>0</v>
      </c>
      <c r="U314" s="193"/>
      <c r="V314" s="69">
        <f>U314*$F314</f>
        <v>0</v>
      </c>
      <c r="W314" s="193"/>
      <c r="X314" s="69">
        <f>W314*$F314</f>
        <v>0</v>
      </c>
      <c r="Y314" s="196">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5"/>
      <c r="OF314" s="195">
        <f t="shared" ref="OF314" si="1298">OK314+OM314+OO314+OQ314+OS314+OU314+OW314</f>
        <v>0</v>
      </c>
      <c r="OG314" s="28">
        <f t="shared" ref="OG314" si="1299">OL314+ON314+OP314+OR314+OT314+OV314+OX314</f>
        <v>0</v>
      </c>
      <c r="OH314" s="194">
        <f>D314-OF314</f>
        <v>0</v>
      </c>
      <c r="OI314" s="29">
        <f>G314-OG314</f>
        <v>0</v>
      </c>
      <c r="OJ314" s="92" t="str">
        <f>J314</f>
        <v>km</v>
      </c>
      <c r="OK314" s="213"/>
      <c r="OL314" s="29">
        <f>OK314*F314</f>
        <v>0</v>
      </c>
      <c r="OM314" s="213"/>
      <c r="ON314" s="29">
        <f>OM314*F314</f>
        <v>0</v>
      </c>
      <c r="OO314" s="214"/>
      <c r="OP314" s="29">
        <f>OO314*F314</f>
        <v>0</v>
      </c>
      <c r="OQ314" s="214"/>
      <c r="OR314" s="29">
        <f>OQ314*F314</f>
        <v>0</v>
      </c>
      <c r="OS314" s="214"/>
      <c r="OT314" s="29">
        <f>OS314*F314</f>
        <v>0</v>
      </c>
      <c r="OU314" s="214"/>
      <c r="OV314" s="29">
        <f>OU314*F314</f>
        <v>0</v>
      </c>
      <c r="OW314" s="214"/>
      <c r="OX314" s="29">
        <f>OW314*F314</f>
        <v>0</v>
      </c>
      <c r="OY314" s="175"/>
    </row>
    <row r="315" spans="1:415" s="63" customFormat="1" ht="12.75" hidden="1" outlineLevel="1" x14ac:dyDescent="0.2">
      <c r="A315" s="140"/>
      <c r="B315" s="138"/>
      <c r="C315" s="139"/>
      <c r="D315" s="78"/>
      <c r="E315" s="78"/>
      <c r="F315" s="212"/>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5"/>
      <c r="OF315" s="28"/>
      <c r="OG315" s="28"/>
      <c r="OH315" s="29"/>
      <c r="OI315" s="29"/>
      <c r="OJ315" s="92"/>
      <c r="OK315" s="29"/>
      <c r="OL315" s="29"/>
      <c r="OM315" s="29"/>
      <c r="ON315" s="29"/>
      <c r="OO315" s="28"/>
      <c r="OP315" s="29"/>
      <c r="OQ315" s="28"/>
      <c r="OR315" s="29"/>
      <c r="OS315" s="28"/>
      <c r="OT315" s="29"/>
      <c r="OU315" s="28"/>
      <c r="OV315" s="29"/>
      <c r="OW315" s="28"/>
      <c r="OX315" s="29"/>
      <c r="OY315" s="175"/>
    </row>
    <row r="316" spans="1:415" s="63" customFormat="1" ht="12.75" hidden="1" outlineLevel="2" x14ac:dyDescent="0.2">
      <c r="A316" s="140"/>
      <c r="B316" s="138"/>
      <c r="C316" s="139"/>
      <c r="D316" s="78"/>
      <c r="E316" s="78"/>
      <c r="F316" s="212"/>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2.75" hidden="1" outlineLevel="2" x14ac:dyDescent="0.2">
      <c r="A317" s="140"/>
      <c r="B317" s="138"/>
      <c r="C317" s="139"/>
      <c r="D317" s="78"/>
      <c r="E317" s="78"/>
      <c r="F317" s="212"/>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ht="12.75" collapsed="1" x14ac:dyDescent="0.2">
      <c r="A318" s="174" t="s">
        <v>114</v>
      </c>
      <c r="B318" s="149" t="s">
        <v>115</v>
      </c>
      <c r="C318" s="149"/>
      <c r="D318" s="149"/>
      <c r="E318" s="149"/>
      <c r="F318" s="168"/>
      <c r="G318" s="149"/>
      <c r="H318" s="169"/>
      <c r="I318" s="153"/>
      <c r="J318" s="150"/>
      <c r="K318" s="154"/>
      <c r="L318" s="154"/>
      <c r="M318" s="154"/>
      <c r="N318" s="154"/>
      <c r="O318" s="154"/>
      <c r="P318" s="154"/>
      <c r="Q318" s="154"/>
      <c r="R318" s="154"/>
      <c r="S318" s="154"/>
      <c r="T318" s="154"/>
      <c r="U318" s="154"/>
      <c r="V318" s="154"/>
      <c r="W318" s="154"/>
      <c r="X318" s="154"/>
      <c r="Y318" s="154"/>
      <c r="Z318" s="154"/>
      <c r="AA318" s="155"/>
      <c r="AB318" s="154"/>
      <c r="AC318" s="15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5"/>
      <c r="OF318" s="150"/>
      <c r="OG318" s="150"/>
      <c r="OH318" s="150"/>
      <c r="OI318" s="150"/>
      <c r="OJ318" s="179"/>
      <c r="OK318" s="150"/>
      <c r="OL318" s="150"/>
      <c r="OM318" s="150"/>
      <c r="ON318" s="150"/>
      <c r="OO318" s="150"/>
      <c r="OP318" s="150"/>
      <c r="OQ318" s="150"/>
      <c r="OR318" s="150"/>
      <c r="OS318" s="150"/>
      <c r="OT318" s="150"/>
      <c r="OU318" s="150"/>
      <c r="OV318" s="150"/>
      <c r="OW318" s="150"/>
      <c r="OX318" s="150"/>
      <c r="OY318" s="175"/>
    </row>
    <row r="319" spans="1:415" ht="12.75" x14ac:dyDescent="0.2">
      <c r="A319" s="135" t="s">
        <v>178</v>
      </c>
      <c r="B319" s="55" t="s">
        <v>205</v>
      </c>
      <c r="C319" s="136" t="s">
        <v>19</v>
      </c>
      <c r="D319" s="93">
        <v>0</v>
      </c>
      <c r="E319" s="26">
        <f>D319</f>
        <v>0</v>
      </c>
      <c r="F319" s="219"/>
      <c r="G319" s="27">
        <f t="shared" ref="G319" si="1300">ROUND(ROUND(D319,3)*$F319,2)</f>
        <v>0</v>
      </c>
      <c r="H319" s="85">
        <f t="shared" ref="H319" si="1301">ROUND(ROUND(E319,3)*$F319,2)</f>
        <v>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5"/>
      <c r="OF319" s="28">
        <f t="shared" ref="OF319" si="1326">OK319+OM319+OO319+OQ319+OS319+OU319+OW319</f>
        <v>0</v>
      </c>
      <c r="OG319" s="28">
        <f t="shared" ref="OG319" si="1327">OL319+ON319+OP319+OR319+OT319+OV319+OX319</f>
        <v>0</v>
      </c>
      <c r="OH319" s="29">
        <f>D319-OF319</f>
        <v>0</v>
      </c>
      <c r="OI319" s="29">
        <f>G319-OG319</f>
        <v>0</v>
      </c>
      <c r="OJ319" s="92" t="str">
        <f>J319</f>
        <v>kompl.</v>
      </c>
      <c r="OK319" s="210"/>
      <c r="OL319" s="29">
        <f>OK319*F319</f>
        <v>0</v>
      </c>
      <c r="OM319" s="210"/>
      <c r="ON319" s="29">
        <f>OM319*F319</f>
        <v>0</v>
      </c>
      <c r="OO319" s="211"/>
      <c r="OP319" s="29">
        <f>OO319*F319</f>
        <v>0</v>
      </c>
      <c r="OQ319" s="211"/>
      <c r="OR319" s="29">
        <f>OQ319*F319</f>
        <v>0</v>
      </c>
      <c r="OS319" s="211"/>
      <c r="OT319" s="29">
        <f>OS319*F319</f>
        <v>0</v>
      </c>
      <c r="OU319" s="211"/>
      <c r="OV319" s="29">
        <f>OU319*F319</f>
        <v>0</v>
      </c>
      <c r="OW319" s="211"/>
      <c r="OX319" s="29">
        <f>OW319*F319</f>
        <v>0</v>
      </c>
      <c r="OY319" s="175"/>
    </row>
    <row r="320" spans="1:415" s="63" customFormat="1" ht="12.75" hidden="1" outlineLevel="1" x14ac:dyDescent="0.2">
      <c r="A320" s="140"/>
      <c r="B320" s="138"/>
      <c r="C320" s="139"/>
      <c r="D320" s="78"/>
      <c r="E320" s="78"/>
      <c r="F320" s="212"/>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5" s="63" customFormat="1" ht="12.75" hidden="1" outlineLevel="2" x14ac:dyDescent="0.2">
      <c r="A321" s="140"/>
      <c r="B321" s="138"/>
      <c r="C321" s="139"/>
      <c r="D321" s="78"/>
      <c r="E321" s="78"/>
      <c r="F321" s="212"/>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s="63" customFormat="1" ht="12.75" hidden="1" outlineLevel="2" x14ac:dyDescent="0.2">
      <c r="A322" s="140"/>
      <c r="B322" s="138"/>
      <c r="C322" s="139"/>
      <c r="D322" s="78"/>
      <c r="E322" s="78"/>
      <c r="F322" s="212"/>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5" ht="25.5" collapsed="1" x14ac:dyDescent="0.2">
      <c r="A323" s="135" t="s">
        <v>179</v>
      </c>
      <c r="B323" s="55" t="s">
        <v>204</v>
      </c>
      <c r="C323" s="136" t="s">
        <v>19</v>
      </c>
      <c r="D323" s="93">
        <v>0</v>
      </c>
      <c r="E323" s="26">
        <f>D323</f>
        <v>0</v>
      </c>
      <c r="F323" s="219"/>
      <c r="G323" s="27">
        <f t="shared" ref="G323" si="1328">ROUND(ROUND(D323,3)*$F323,2)</f>
        <v>0</v>
      </c>
      <c r="H323" s="85">
        <f t="shared" ref="H323" si="1329">ROUND(ROUND(E323,3)*$F323,2)</f>
        <v>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5"/>
      <c r="OF323" s="28">
        <f t="shared" ref="OF323" si="1330">OK323+OM323+OO323+OQ323+OS323+OU323+OW323</f>
        <v>0</v>
      </c>
      <c r="OG323" s="28">
        <f t="shared" ref="OG323" si="1331">OL323+ON323+OP323+OR323+OT323+OV323+OX323</f>
        <v>0</v>
      </c>
      <c r="OH323" s="29">
        <f>D323-OF323</f>
        <v>0</v>
      </c>
      <c r="OI323" s="29">
        <f>G323-OG323</f>
        <v>0</v>
      </c>
      <c r="OJ323" s="92" t="str">
        <f>J323</f>
        <v>kompl.</v>
      </c>
      <c r="OK323" s="210"/>
      <c r="OL323" s="29">
        <f>OK323*F323</f>
        <v>0</v>
      </c>
      <c r="OM323" s="210"/>
      <c r="ON323" s="29">
        <f>OM323*F323</f>
        <v>0</v>
      </c>
      <c r="OO323" s="211"/>
      <c r="OP323" s="29">
        <f>OO323*F323</f>
        <v>0</v>
      </c>
      <c r="OQ323" s="211"/>
      <c r="OR323" s="29">
        <f>OQ323*F323</f>
        <v>0</v>
      </c>
      <c r="OS323" s="211"/>
      <c r="OT323" s="29">
        <f>OS323*F323</f>
        <v>0</v>
      </c>
      <c r="OU323" s="211"/>
      <c r="OV323" s="29">
        <f>OU323*F323</f>
        <v>0</v>
      </c>
      <c r="OW323" s="211"/>
      <c r="OX323" s="29">
        <f>OW323*F323</f>
        <v>0</v>
      </c>
      <c r="OY323" s="175"/>
    </row>
    <row r="324" spans="1:415" s="63" customFormat="1" ht="12.75" hidden="1" outlineLevel="1" x14ac:dyDescent="0.2">
      <c r="A324" s="140"/>
      <c r="B324" s="138"/>
      <c r="C324" s="139"/>
      <c r="D324" s="78"/>
      <c r="E324" s="78"/>
      <c r="F324" s="212"/>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5"/>
      <c r="OF324" s="28"/>
      <c r="OG324" s="28"/>
      <c r="OH324" s="29"/>
      <c r="OI324" s="29"/>
      <c r="OJ324" s="92"/>
      <c r="OK324" s="29"/>
      <c r="OL324" s="29"/>
      <c r="OM324" s="29"/>
      <c r="ON324" s="29"/>
      <c r="OO324" s="28"/>
      <c r="OP324" s="29"/>
      <c r="OQ324" s="28"/>
      <c r="OR324" s="29"/>
      <c r="OS324" s="28"/>
      <c r="OT324" s="29"/>
      <c r="OU324" s="28"/>
      <c r="OV324" s="29"/>
      <c r="OW324" s="28"/>
      <c r="OX324" s="29"/>
      <c r="OY324" s="175"/>
    </row>
    <row r="325" spans="1:415" s="63" customFormat="1" ht="12.75" hidden="1" outlineLevel="2" x14ac:dyDescent="0.2">
      <c r="A325" s="140"/>
      <c r="B325" s="138"/>
      <c r="C325" s="139"/>
      <c r="D325" s="78"/>
      <c r="E325" s="78"/>
      <c r="F325" s="212"/>
      <c r="G325" s="69"/>
      <c r="H325" s="86"/>
      <c r="I325" s="94" t="s">
        <v>88</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5" s="63" customFormat="1" ht="12.75" hidden="1" outlineLevel="2" x14ac:dyDescent="0.2">
      <c r="A326" s="140"/>
      <c r="B326" s="138"/>
      <c r="C326" s="139"/>
      <c r="D326" s="78"/>
      <c r="E326" s="78"/>
      <c r="F326" s="212"/>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5"/>
      <c r="OF326" s="28"/>
      <c r="OG326" s="28"/>
      <c r="OH326" s="29"/>
      <c r="OI326" s="29"/>
      <c r="OJ326" s="92"/>
      <c r="OK326" s="29"/>
      <c r="OL326" s="29"/>
      <c r="OM326" s="29"/>
      <c r="ON326" s="29"/>
      <c r="OO326" s="28"/>
      <c r="OP326" s="29"/>
      <c r="OQ326" s="28"/>
      <c r="OR326" s="29"/>
      <c r="OS326" s="28"/>
      <c r="OT326" s="29"/>
      <c r="OU326" s="28"/>
      <c r="OV326" s="29"/>
      <c r="OW326" s="28"/>
      <c r="OX326" s="29"/>
      <c r="OY326" s="175"/>
    </row>
    <row r="327" spans="1:415" ht="25.5" collapsed="1" x14ac:dyDescent="0.2">
      <c r="A327" s="135" t="s">
        <v>180</v>
      </c>
      <c r="B327" s="55" t="s">
        <v>208</v>
      </c>
      <c r="C327" s="136" t="s">
        <v>19</v>
      </c>
      <c r="D327" s="93">
        <v>0</v>
      </c>
      <c r="E327" s="26">
        <f>D327</f>
        <v>0</v>
      </c>
      <c r="F327" s="219"/>
      <c r="G327" s="27">
        <f t="shared" ref="G327" si="1332">ROUND(ROUND(D327,3)*$F327,2)</f>
        <v>0</v>
      </c>
      <c r="H327" s="85">
        <f t="shared" ref="H327" si="1333">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5"/>
      <c r="OF327" s="28">
        <f t="shared" ref="OF327" si="1334">OK327+OM327+OO327+OQ327+OS327+OU327+OW327</f>
        <v>0</v>
      </c>
      <c r="OG327" s="28">
        <f t="shared" ref="OG327" si="1335">OL327+ON327+OP327+OR327+OT327+OV327+OX327</f>
        <v>0</v>
      </c>
      <c r="OH327" s="29">
        <f>D327-OF327</f>
        <v>0</v>
      </c>
      <c r="OI327" s="29">
        <f>G327-OG327</f>
        <v>0</v>
      </c>
      <c r="OJ327" s="92" t="str">
        <f>J327</f>
        <v>kompl.</v>
      </c>
      <c r="OK327" s="210"/>
      <c r="OL327" s="29">
        <f>OK327*F327</f>
        <v>0</v>
      </c>
      <c r="OM327" s="210"/>
      <c r="ON327" s="29">
        <f>OM327*F327</f>
        <v>0</v>
      </c>
      <c r="OO327" s="211"/>
      <c r="OP327" s="29">
        <f>OO327*F327</f>
        <v>0</v>
      </c>
      <c r="OQ327" s="211"/>
      <c r="OR327" s="29">
        <f>OQ327*F327</f>
        <v>0</v>
      </c>
      <c r="OS327" s="211"/>
      <c r="OT327" s="29">
        <f>OS327*F327</f>
        <v>0</v>
      </c>
      <c r="OU327" s="211"/>
      <c r="OV327" s="29">
        <f>OU327*F327</f>
        <v>0</v>
      </c>
      <c r="OW327" s="211"/>
      <c r="OX327" s="29">
        <f>OW327*F327</f>
        <v>0</v>
      </c>
      <c r="OY327" s="175"/>
    </row>
    <row r="328" spans="1:415" s="63" customFormat="1" ht="12.75" hidden="1" outlineLevel="1" x14ac:dyDescent="0.2">
      <c r="A328" s="140"/>
      <c r="B328" s="138"/>
      <c r="C328" s="139"/>
      <c r="D328" s="78"/>
      <c r="E328" s="78"/>
      <c r="F328" s="212"/>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5"/>
      <c r="OF328" s="28"/>
      <c r="OG328" s="28"/>
      <c r="OH328" s="29"/>
      <c r="OI328" s="29"/>
      <c r="OJ328" s="92"/>
      <c r="OK328" s="29"/>
      <c r="OL328" s="29"/>
      <c r="OM328" s="29"/>
      <c r="ON328" s="29"/>
      <c r="OO328" s="28"/>
      <c r="OP328" s="29"/>
      <c r="OQ328" s="28"/>
      <c r="OR328" s="29"/>
      <c r="OS328" s="28"/>
      <c r="OT328" s="29"/>
      <c r="OU328" s="28"/>
      <c r="OV328" s="29"/>
      <c r="OW328" s="28"/>
      <c r="OX328" s="29"/>
      <c r="OY328" s="175"/>
    </row>
    <row r="329" spans="1:415" s="63" customFormat="1" ht="12.75" hidden="1" outlineLevel="2" x14ac:dyDescent="0.2">
      <c r="A329" s="140"/>
      <c r="B329" s="138"/>
      <c r="C329" s="139"/>
      <c r="D329" s="78"/>
      <c r="E329" s="78"/>
      <c r="F329" s="212"/>
      <c r="G329" s="69"/>
      <c r="H329" s="86"/>
      <c r="I329" s="94" t="s">
        <v>88</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s="63" customFormat="1" ht="12.75" hidden="1" outlineLevel="2" x14ac:dyDescent="0.2">
      <c r="A330" s="140"/>
      <c r="B330" s="138"/>
      <c r="C330" s="139"/>
      <c r="D330" s="78"/>
      <c r="E330" s="78"/>
      <c r="F330" s="212"/>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5" ht="12.75" collapsed="1" x14ac:dyDescent="0.2">
      <c r="A331" s="174" t="s">
        <v>117</v>
      </c>
      <c r="B331" s="149" t="s">
        <v>116</v>
      </c>
      <c r="C331" s="149"/>
      <c r="D331" s="149"/>
      <c r="E331" s="149"/>
      <c r="F331" s="168"/>
      <c r="G331" s="149"/>
      <c r="H331" s="169"/>
      <c r="I331" s="153"/>
      <c r="J331" s="150"/>
      <c r="K331" s="154"/>
      <c r="L331" s="154"/>
      <c r="M331" s="154"/>
      <c r="N331" s="154"/>
      <c r="O331" s="154"/>
      <c r="P331" s="154"/>
      <c r="Q331" s="154"/>
      <c r="R331" s="154"/>
      <c r="S331" s="154"/>
      <c r="T331" s="154"/>
      <c r="U331" s="154"/>
      <c r="V331" s="154"/>
      <c r="W331" s="154"/>
      <c r="X331" s="154"/>
      <c r="Y331" s="154"/>
      <c r="Z331" s="154"/>
      <c r="AA331" s="155"/>
      <c r="AB331" s="154"/>
      <c r="AC331" s="15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5"/>
      <c r="OF331" s="150"/>
      <c r="OG331" s="150"/>
      <c r="OH331" s="150"/>
      <c r="OI331" s="150"/>
      <c r="OJ331" s="179"/>
      <c r="OK331" s="150"/>
      <c r="OL331" s="150"/>
      <c r="OM331" s="150"/>
      <c r="ON331" s="150"/>
      <c r="OO331" s="150"/>
      <c r="OP331" s="150"/>
      <c r="OQ331" s="150"/>
      <c r="OR331" s="150"/>
      <c r="OS331" s="150"/>
      <c r="OT331" s="150"/>
      <c r="OU331" s="150"/>
      <c r="OV331" s="150"/>
      <c r="OW331" s="150"/>
      <c r="OX331" s="150"/>
      <c r="OY331" s="175"/>
    </row>
    <row r="332" spans="1:415" ht="12.75" x14ac:dyDescent="0.2">
      <c r="A332" s="135" t="s">
        <v>181</v>
      </c>
      <c r="B332" s="55" t="s">
        <v>206</v>
      </c>
      <c r="C332" s="136" t="s">
        <v>19</v>
      </c>
      <c r="D332" s="93">
        <v>0</v>
      </c>
      <c r="E332" s="26">
        <f>D332</f>
        <v>0</v>
      </c>
      <c r="F332" s="219"/>
      <c r="G332" s="27">
        <f t="shared" ref="G332" si="1336">ROUND(ROUND(D332,3)*$F332,2)</f>
        <v>0</v>
      </c>
      <c r="H332" s="85">
        <f t="shared" ref="H332" si="133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5"/>
      <c r="OF332" s="28">
        <f t="shared" ref="OF332" si="1338">OK332+OM332+OO332+OQ332+OS332+OU332+OW332</f>
        <v>0</v>
      </c>
      <c r="OG332" s="28">
        <f t="shared" ref="OG332" si="1339">OL332+ON332+OP332+OR332+OT332+OV332+OX332</f>
        <v>0</v>
      </c>
      <c r="OH332" s="29">
        <f>D332-OF332</f>
        <v>0</v>
      </c>
      <c r="OI332" s="29">
        <f>G332-OG332</f>
        <v>0</v>
      </c>
      <c r="OJ332" s="92" t="str">
        <f>J332</f>
        <v>kompl.</v>
      </c>
      <c r="OK332" s="210"/>
      <c r="OL332" s="29">
        <f>OK332*F332</f>
        <v>0</v>
      </c>
      <c r="OM332" s="210"/>
      <c r="ON332" s="29">
        <f>OM332*F332</f>
        <v>0</v>
      </c>
      <c r="OO332" s="211"/>
      <c r="OP332" s="29">
        <f>OO332*F332</f>
        <v>0</v>
      </c>
      <c r="OQ332" s="211"/>
      <c r="OR332" s="29">
        <f>OQ332*F332</f>
        <v>0</v>
      </c>
      <c r="OS332" s="211"/>
      <c r="OT332" s="29">
        <f>OS332*F332</f>
        <v>0</v>
      </c>
      <c r="OU332" s="211"/>
      <c r="OV332" s="29">
        <f>OU332*F332</f>
        <v>0</v>
      </c>
      <c r="OW332" s="211"/>
      <c r="OX332" s="29">
        <f>OW332*F332</f>
        <v>0</v>
      </c>
      <c r="OY332" s="175"/>
    </row>
    <row r="333" spans="1:415" s="63" customFormat="1" ht="12.75" hidden="1" outlineLevel="1" x14ac:dyDescent="0.2">
      <c r="A333" s="140"/>
      <c r="B333" s="138"/>
      <c r="C333" s="139"/>
      <c r="D333" s="78"/>
      <c r="E333" s="78"/>
      <c r="F333" s="212"/>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5" s="63" customFormat="1" ht="12.75" hidden="1" outlineLevel="2" x14ac:dyDescent="0.2">
      <c r="A334" s="140"/>
      <c r="B334" s="138"/>
      <c r="C334" s="139"/>
      <c r="D334" s="78"/>
      <c r="E334" s="78"/>
      <c r="F334" s="212"/>
      <c r="G334" s="69"/>
      <c r="H334" s="86"/>
      <c r="I334" s="94" t="s">
        <v>88</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5" s="63" customFormat="1" ht="12.75" hidden="1" outlineLevel="2" x14ac:dyDescent="0.2">
      <c r="A335" s="140"/>
      <c r="B335" s="138"/>
      <c r="C335" s="139"/>
      <c r="D335" s="78"/>
      <c r="E335" s="78"/>
      <c r="F335" s="212"/>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5"/>
      <c r="OF335" s="28"/>
      <c r="OG335" s="28"/>
      <c r="OH335" s="29"/>
      <c r="OI335" s="29"/>
      <c r="OJ335" s="92"/>
      <c r="OK335" s="29"/>
      <c r="OL335" s="29"/>
      <c r="OM335" s="29"/>
      <c r="ON335" s="29"/>
      <c r="OO335" s="28"/>
      <c r="OP335" s="29"/>
      <c r="OQ335" s="28"/>
      <c r="OR335" s="29"/>
      <c r="OS335" s="28"/>
      <c r="OT335" s="29"/>
      <c r="OU335" s="28"/>
      <c r="OV335" s="29"/>
      <c r="OW335" s="28"/>
      <c r="OX335" s="29"/>
      <c r="OY335" s="175"/>
    </row>
    <row r="336" spans="1:415" ht="25.5" collapsed="1" x14ac:dyDescent="0.2">
      <c r="A336" s="135" t="s">
        <v>182</v>
      </c>
      <c r="B336" s="55" t="s">
        <v>203</v>
      </c>
      <c r="C336" s="136" t="s">
        <v>19</v>
      </c>
      <c r="D336" s="93">
        <v>0</v>
      </c>
      <c r="E336" s="26">
        <f>D336</f>
        <v>0</v>
      </c>
      <c r="F336" s="219"/>
      <c r="G336" s="27">
        <f t="shared" ref="G336" si="1364">ROUND(ROUND(D336,3)*$F336,2)</f>
        <v>0</v>
      </c>
      <c r="H336" s="85">
        <f t="shared" ref="H336" si="136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5"/>
      <c r="OF336" s="28">
        <f t="shared" ref="OF336" si="1366">OK336+OM336+OO336+OQ336+OS336+OU336+OW336</f>
        <v>0</v>
      </c>
      <c r="OG336" s="28">
        <f t="shared" ref="OG336" si="1367">OL336+ON336+OP336+OR336+OT336+OV336+OX336</f>
        <v>0</v>
      </c>
      <c r="OH336" s="29">
        <f>D336-OF336</f>
        <v>0</v>
      </c>
      <c r="OI336" s="29">
        <f>G336-OG336</f>
        <v>0</v>
      </c>
      <c r="OJ336" s="92" t="str">
        <f>J336</f>
        <v>kompl.</v>
      </c>
      <c r="OK336" s="210"/>
      <c r="OL336" s="29">
        <f>OK336*F336</f>
        <v>0</v>
      </c>
      <c r="OM336" s="210"/>
      <c r="ON336" s="29">
        <f>OM336*F336</f>
        <v>0</v>
      </c>
      <c r="OO336" s="211"/>
      <c r="OP336" s="29">
        <f>OO336*F336</f>
        <v>0</v>
      </c>
      <c r="OQ336" s="211"/>
      <c r="OR336" s="29">
        <f>OQ336*F336</f>
        <v>0</v>
      </c>
      <c r="OS336" s="211"/>
      <c r="OT336" s="29">
        <f>OS336*F336</f>
        <v>0</v>
      </c>
      <c r="OU336" s="211"/>
      <c r="OV336" s="29">
        <f>OU336*F336</f>
        <v>0</v>
      </c>
      <c r="OW336" s="211"/>
      <c r="OX336" s="29">
        <f>OW336*F336</f>
        <v>0</v>
      </c>
      <c r="OY336" s="175"/>
    </row>
    <row r="337" spans="1:415" s="63" customFormat="1" ht="12.75" hidden="1" outlineLevel="1" x14ac:dyDescent="0.2">
      <c r="A337" s="140"/>
      <c r="B337" s="138"/>
      <c r="C337" s="139"/>
      <c r="D337" s="78"/>
      <c r="E337" s="78"/>
      <c r="F337" s="212"/>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5"/>
      <c r="OF337" s="28"/>
      <c r="OG337" s="28"/>
      <c r="OH337" s="29"/>
      <c r="OI337" s="29"/>
      <c r="OJ337" s="92"/>
      <c r="OK337" s="29"/>
      <c r="OL337" s="29"/>
      <c r="OM337" s="29"/>
      <c r="ON337" s="29"/>
      <c r="OO337" s="28"/>
      <c r="OP337" s="29"/>
      <c r="OQ337" s="28"/>
      <c r="OR337" s="29"/>
      <c r="OS337" s="28"/>
      <c r="OT337" s="29"/>
      <c r="OU337" s="28"/>
      <c r="OV337" s="29"/>
      <c r="OW337" s="28"/>
      <c r="OX337" s="29"/>
      <c r="OY337" s="175"/>
    </row>
    <row r="338" spans="1:415" s="63" customFormat="1" ht="12.75" hidden="1" outlineLevel="2" x14ac:dyDescent="0.2">
      <c r="A338" s="140"/>
      <c r="B338" s="138"/>
      <c r="C338" s="139"/>
      <c r="D338" s="78"/>
      <c r="E338" s="78"/>
      <c r="F338" s="212"/>
      <c r="G338" s="69"/>
      <c r="H338" s="86"/>
      <c r="I338" s="94" t="s">
        <v>88</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s="63" customFormat="1" ht="12.75" hidden="1" outlineLevel="2" x14ac:dyDescent="0.2">
      <c r="A339" s="140"/>
      <c r="B339" s="138"/>
      <c r="C339" s="139"/>
      <c r="D339" s="78"/>
      <c r="E339" s="78"/>
      <c r="F339" s="212"/>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5"/>
      <c r="OF339" s="28"/>
      <c r="OG339" s="28"/>
      <c r="OH339" s="29"/>
      <c r="OI339" s="29"/>
      <c r="OJ339" s="92"/>
      <c r="OK339" s="29"/>
      <c r="OL339" s="29"/>
      <c r="OM339" s="29"/>
      <c r="ON339" s="29"/>
      <c r="OO339" s="28"/>
      <c r="OP339" s="29"/>
      <c r="OQ339" s="28"/>
      <c r="OR339" s="29"/>
      <c r="OS339" s="28"/>
      <c r="OT339" s="29"/>
      <c r="OU339" s="28"/>
      <c r="OV339" s="29"/>
      <c r="OW339" s="28"/>
      <c r="OX339" s="29"/>
      <c r="OY339" s="175"/>
    </row>
    <row r="340" spans="1:415" ht="25.5" collapsed="1" x14ac:dyDescent="0.2">
      <c r="A340" s="135" t="s">
        <v>183</v>
      </c>
      <c r="B340" s="55" t="s">
        <v>209</v>
      </c>
      <c r="C340" s="136" t="s">
        <v>19</v>
      </c>
      <c r="D340" s="93">
        <v>0</v>
      </c>
      <c r="E340" s="26">
        <f>D340</f>
        <v>0</v>
      </c>
      <c r="F340" s="219"/>
      <c r="G340" s="27">
        <f t="shared" ref="G340" si="1368">ROUND(ROUND(D340,3)*$F340,2)</f>
        <v>0</v>
      </c>
      <c r="H340" s="85">
        <f t="shared" ref="H340" si="1369">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5"/>
      <c r="OF340" s="28">
        <f t="shared" ref="OF340" si="1370">OK340+OM340+OO340+OQ340+OS340+OU340+OW340</f>
        <v>0</v>
      </c>
      <c r="OG340" s="28">
        <f t="shared" ref="OG340" si="1371">OL340+ON340+OP340+OR340+OT340+OV340+OX340</f>
        <v>0</v>
      </c>
      <c r="OH340" s="29">
        <f>D340-OF340</f>
        <v>0</v>
      </c>
      <c r="OI340" s="29">
        <f>G340-OG340</f>
        <v>0</v>
      </c>
      <c r="OJ340" s="92" t="str">
        <f>J340</f>
        <v>kompl.</v>
      </c>
      <c r="OK340" s="210"/>
      <c r="OL340" s="29">
        <f>OK340*F340</f>
        <v>0</v>
      </c>
      <c r="OM340" s="210"/>
      <c r="ON340" s="29">
        <f>OM340*F340</f>
        <v>0</v>
      </c>
      <c r="OO340" s="211"/>
      <c r="OP340" s="29">
        <f>OO340*F340</f>
        <v>0</v>
      </c>
      <c r="OQ340" s="211"/>
      <c r="OR340" s="29">
        <f>OQ340*F340</f>
        <v>0</v>
      </c>
      <c r="OS340" s="211"/>
      <c r="OT340" s="29">
        <f>OS340*F340</f>
        <v>0</v>
      </c>
      <c r="OU340" s="211"/>
      <c r="OV340" s="29">
        <f>OU340*F340</f>
        <v>0</v>
      </c>
      <c r="OW340" s="211"/>
      <c r="OX340" s="29">
        <f>OW340*F340</f>
        <v>0</v>
      </c>
      <c r="OY340" s="175"/>
    </row>
    <row r="341" spans="1:415" s="63" customFormat="1" ht="12.75" hidden="1" outlineLevel="1" x14ac:dyDescent="0.2">
      <c r="A341" s="140"/>
      <c r="B341" s="138"/>
      <c r="C341" s="139"/>
      <c r="D341" s="78"/>
      <c r="E341" s="78"/>
      <c r="F341" s="212"/>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5"/>
      <c r="OF341" s="28"/>
      <c r="OG341" s="28"/>
      <c r="OH341" s="29"/>
      <c r="OI341" s="29"/>
      <c r="OJ341" s="92"/>
      <c r="OK341" s="29"/>
      <c r="OL341" s="29"/>
      <c r="OM341" s="29"/>
      <c r="ON341" s="29"/>
      <c r="OO341" s="28"/>
      <c r="OP341" s="29"/>
      <c r="OQ341" s="28"/>
      <c r="OR341" s="29"/>
      <c r="OS341" s="28"/>
      <c r="OT341" s="29"/>
      <c r="OU341" s="28"/>
      <c r="OV341" s="29"/>
      <c r="OW341" s="28"/>
      <c r="OX341" s="29"/>
      <c r="OY341" s="175"/>
    </row>
    <row r="342" spans="1:415" s="63" customFormat="1" ht="12.75" hidden="1" outlineLevel="2" x14ac:dyDescent="0.2">
      <c r="A342" s="140"/>
      <c r="B342" s="138"/>
      <c r="C342" s="139"/>
      <c r="D342" s="78"/>
      <c r="E342" s="78"/>
      <c r="F342" s="212"/>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2.75" hidden="1" outlineLevel="2" x14ac:dyDescent="0.2">
      <c r="A343" s="140"/>
      <c r="B343" s="138"/>
      <c r="C343" s="139"/>
      <c r="D343" s="78"/>
      <c r="E343" s="78"/>
      <c r="F343" s="212"/>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ht="12.75" collapsed="1" x14ac:dyDescent="0.2">
      <c r="A344" s="174" t="s">
        <v>119</v>
      </c>
      <c r="B344" s="149" t="s">
        <v>118</v>
      </c>
      <c r="C344" s="149"/>
      <c r="D344" s="149"/>
      <c r="E344" s="149"/>
      <c r="F344" s="168"/>
      <c r="G344" s="149"/>
      <c r="H344" s="169"/>
      <c r="I344" s="153"/>
      <c r="J344" s="150"/>
      <c r="K344" s="154"/>
      <c r="L344" s="154"/>
      <c r="M344" s="154"/>
      <c r="N344" s="154"/>
      <c r="O344" s="154"/>
      <c r="P344" s="154"/>
      <c r="Q344" s="154"/>
      <c r="R344" s="154"/>
      <c r="S344" s="154"/>
      <c r="T344" s="154"/>
      <c r="U344" s="154"/>
      <c r="V344" s="154"/>
      <c r="W344" s="154"/>
      <c r="X344" s="154"/>
      <c r="Y344" s="154"/>
      <c r="Z344" s="154"/>
      <c r="AA344" s="155"/>
      <c r="AB344" s="154"/>
      <c r="AC344" s="15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5"/>
      <c r="OF344" s="150"/>
      <c r="OG344" s="150"/>
      <c r="OH344" s="150"/>
      <c r="OI344" s="150"/>
      <c r="OJ344" s="179"/>
      <c r="OK344" s="150"/>
      <c r="OL344" s="150"/>
      <c r="OM344" s="150"/>
      <c r="ON344" s="150"/>
      <c r="OO344" s="150"/>
      <c r="OP344" s="150"/>
      <c r="OQ344" s="150"/>
      <c r="OR344" s="150"/>
      <c r="OS344" s="150"/>
      <c r="OT344" s="150"/>
      <c r="OU344" s="150"/>
      <c r="OV344" s="150"/>
      <c r="OW344" s="150"/>
      <c r="OX344" s="150"/>
      <c r="OY344" s="175"/>
    </row>
    <row r="345" spans="1:415" ht="12.75" x14ac:dyDescent="0.2">
      <c r="A345" s="135" t="s">
        <v>184</v>
      </c>
      <c r="B345" s="55" t="s">
        <v>121</v>
      </c>
      <c r="C345" s="136" t="s">
        <v>19</v>
      </c>
      <c r="D345" s="93">
        <v>0</v>
      </c>
      <c r="E345" s="26">
        <f>D345</f>
        <v>0</v>
      </c>
      <c r="F345" s="219"/>
      <c r="G345" s="27">
        <f t="shared" ref="G345" si="1372">ROUND(ROUND(D345,3)*$F345,2)</f>
        <v>0</v>
      </c>
      <c r="H345" s="85">
        <f t="shared" ref="H345" si="1373">ROUND(ROUND(E345,3)*$F345,2)</f>
        <v>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5"/>
      <c r="OF345" s="28">
        <f t="shared" ref="OF345" si="1398">OK345+OM345+OO345+OQ345+OS345+OU345+OW345</f>
        <v>0</v>
      </c>
      <c r="OG345" s="28">
        <f t="shared" ref="OG345" si="1399">OL345+ON345+OP345+OR345+OT345+OV345+OX345</f>
        <v>0</v>
      </c>
      <c r="OH345" s="29">
        <f>D345-OF345</f>
        <v>0</v>
      </c>
      <c r="OI345" s="29">
        <f>G345-OG345</f>
        <v>0</v>
      </c>
      <c r="OJ345" s="92" t="str">
        <f>J345</f>
        <v>kompl.</v>
      </c>
      <c r="OK345" s="210"/>
      <c r="OL345" s="29">
        <f>OK345*F345</f>
        <v>0</v>
      </c>
      <c r="OM345" s="210"/>
      <c r="ON345" s="29">
        <f>OM345*F345</f>
        <v>0</v>
      </c>
      <c r="OO345" s="211"/>
      <c r="OP345" s="29">
        <f>OO345*F345</f>
        <v>0</v>
      </c>
      <c r="OQ345" s="211"/>
      <c r="OR345" s="29">
        <f>OQ345*F345</f>
        <v>0</v>
      </c>
      <c r="OS345" s="211"/>
      <c r="OT345" s="29">
        <f>OS345*F345</f>
        <v>0</v>
      </c>
      <c r="OU345" s="211"/>
      <c r="OV345" s="29">
        <f>OU345*F345</f>
        <v>0</v>
      </c>
      <c r="OW345" s="211"/>
      <c r="OX345" s="29">
        <f>OW345*F345</f>
        <v>0</v>
      </c>
      <c r="OY345" s="175"/>
    </row>
    <row r="346" spans="1:415" s="63" customFormat="1" ht="12.75" hidden="1" outlineLevel="1" x14ac:dyDescent="0.2">
      <c r="A346" s="140"/>
      <c r="B346" s="138"/>
      <c r="C346" s="139"/>
      <c r="D346" s="78"/>
      <c r="E346" s="78"/>
      <c r="F346" s="212"/>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s="63" customFormat="1" ht="12.75" hidden="1" outlineLevel="2" x14ac:dyDescent="0.2">
      <c r="A347" s="140"/>
      <c r="B347" s="138"/>
      <c r="C347" s="139"/>
      <c r="D347" s="78"/>
      <c r="E347" s="78"/>
      <c r="F347" s="212"/>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s="63" customFormat="1" ht="12.75" hidden="1" outlineLevel="2" x14ac:dyDescent="0.2">
      <c r="A348" s="140"/>
      <c r="B348" s="138"/>
      <c r="C348" s="139"/>
      <c r="D348" s="78"/>
      <c r="E348" s="78"/>
      <c r="F348" s="212"/>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5"/>
      <c r="OF348" s="28"/>
      <c r="OG348" s="28"/>
      <c r="OH348" s="29"/>
      <c r="OI348" s="29"/>
      <c r="OJ348" s="92"/>
      <c r="OK348" s="29"/>
      <c r="OL348" s="29"/>
      <c r="OM348" s="29"/>
      <c r="ON348" s="29"/>
      <c r="OO348" s="28"/>
      <c r="OP348" s="29"/>
      <c r="OQ348" s="28"/>
      <c r="OR348" s="29"/>
      <c r="OS348" s="28"/>
      <c r="OT348" s="29"/>
      <c r="OU348" s="28"/>
      <c r="OV348" s="29"/>
      <c r="OW348" s="28"/>
      <c r="OX348" s="29"/>
      <c r="OY348" s="175"/>
    </row>
    <row r="349" spans="1:415" ht="12.75" collapsed="1" x14ac:dyDescent="0.2">
      <c r="A349" s="135" t="s">
        <v>185</v>
      </c>
      <c r="B349" s="55" t="s">
        <v>122</v>
      </c>
      <c r="C349" s="136" t="s">
        <v>19</v>
      </c>
      <c r="D349" s="93"/>
      <c r="E349" s="26">
        <f>D349</f>
        <v>0</v>
      </c>
      <c r="F349" s="219"/>
      <c r="G349" s="27">
        <f t="shared" ref="G349" si="1400">ROUND(ROUND(D349,3)*$F349,2)</f>
        <v>0</v>
      </c>
      <c r="H349" s="85">
        <f t="shared" ref="H349" si="1401">ROUND(ROUND(E349,3)*$F349,2)</f>
        <v>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5"/>
      <c r="OF349" s="28">
        <f t="shared" ref="OF349" si="1402">OK349+OM349+OO349+OQ349+OS349+OU349+OW349</f>
        <v>0</v>
      </c>
      <c r="OG349" s="28">
        <f t="shared" ref="OG349" si="1403">OL349+ON349+OP349+OR349+OT349+OV349+OX349</f>
        <v>0</v>
      </c>
      <c r="OH349" s="29">
        <f>D349-OF349</f>
        <v>0</v>
      </c>
      <c r="OI349" s="29">
        <f>G349-OG349</f>
        <v>0</v>
      </c>
      <c r="OJ349" s="92" t="str">
        <f>J349</f>
        <v>kompl.</v>
      </c>
      <c r="OK349" s="210"/>
      <c r="OL349" s="29">
        <f>OK349*F349</f>
        <v>0</v>
      </c>
      <c r="OM349" s="210"/>
      <c r="ON349" s="29">
        <f>OM349*F349</f>
        <v>0</v>
      </c>
      <c r="OO349" s="211"/>
      <c r="OP349" s="29">
        <f>OO349*F349</f>
        <v>0</v>
      </c>
      <c r="OQ349" s="211"/>
      <c r="OR349" s="29">
        <f>OQ349*F349</f>
        <v>0</v>
      </c>
      <c r="OS349" s="211"/>
      <c r="OT349" s="29">
        <f>OS349*F349</f>
        <v>0</v>
      </c>
      <c r="OU349" s="211"/>
      <c r="OV349" s="29">
        <f>OU349*F349</f>
        <v>0</v>
      </c>
      <c r="OW349" s="211"/>
      <c r="OX349" s="29">
        <f>OW349*F349</f>
        <v>0</v>
      </c>
      <c r="OY349" s="175"/>
    </row>
    <row r="350" spans="1:415" s="63" customFormat="1" ht="12.75" hidden="1" outlineLevel="1" x14ac:dyDescent="0.2">
      <c r="A350" s="140"/>
      <c r="B350" s="138"/>
      <c r="C350" s="139"/>
      <c r="D350" s="78"/>
      <c r="E350" s="78"/>
      <c r="F350" s="212"/>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s="63" customFormat="1" ht="12.75" hidden="1" outlineLevel="2" x14ac:dyDescent="0.2">
      <c r="A351" s="140"/>
      <c r="B351" s="138"/>
      <c r="C351" s="139"/>
      <c r="D351" s="78"/>
      <c r="E351" s="78"/>
      <c r="F351" s="212"/>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s="63" customFormat="1" ht="12.75" hidden="1" outlineLevel="2" x14ac:dyDescent="0.2">
      <c r="A352" s="140"/>
      <c r="B352" s="138"/>
      <c r="C352" s="139"/>
      <c r="D352" s="78"/>
      <c r="E352" s="78"/>
      <c r="F352" s="212"/>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5"/>
      <c r="OF352" s="28"/>
      <c r="OG352" s="28"/>
      <c r="OH352" s="29"/>
      <c r="OI352" s="29"/>
      <c r="OJ352" s="92"/>
      <c r="OK352" s="29"/>
      <c r="OL352" s="29"/>
      <c r="OM352" s="29"/>
      <c r="ON352" s="29"/>
      <c r="OO352" s="28"/>
      <c r="OP352" s="29"/>
      <c r="OQ352" s="28"/>
      <c r="OR352" s="29"/>
      <c r="OS352" s="28"/>
      <c r="OT352" s="29"/>
      <c r="OU352" s="28"/>
      <c r="OV352" s="29"/>
      <c r="OW352" s="28"/>
      <c r="OX352" s="29"/>
      <c r="OY352" s="175"/>
    </row>
    <row r="353" spans="1:415" ht="12.75" collapsed="1" x14ac:dyDescent="0.2">
      <c r="A353" s="135" t="s">
        <v>186</v>
      </c>
      <c r="B353" s="55" t="s">
        <v>123</v>
      </c>
      <c r="C353" s="136" t="s">
        <v>19</v>
      </c>
      <c r="D353" s="93">
        <v>0</v>
      </c>
      <c r="E353" s="26">
        <f>D353</f>
        <v>0</v>
      </c>
      <c r="F353" s="219"/>
      <c r="G353" s="27">
        <f t="shared" ref="G353" si="1404">ROUND(ROUND(D353,3)*$F353,2)</f>
        <v>0</v>
      </c>
      <c r="H353" s="85">
        <f t="shared" ref="H353" si="1405">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5"/>
      <c r="OF353" s="28">
        <f t="shared" ref="OF353" si="1406">OK353+OM353+OO353+OQ353+OS353+OU353+OW353</f>
        <v>0</v>
      </c>
      <c r="OG353" s="28">
        <f t="shared" ref="OG353" si="1407">OL353+ON353+OP353+OR353+OT353+OV353+OX353</f>
        <v>0</v>
      </c>
      <c r="OH353" s="29">
        <f>D353-OF353</f>
        <v>0</v>
      </c>
      <c r="OI353" s="29">
        <f>G353-OG353</f>
        <v>0</v>
      </c>
      <c r="OJ353" s="92" t="str">
        <f>J353</f>
        <v>kompl.</v>
      </c>
      <c r="OK353" s="210"/>
      <c r="OL353" s="29">
        <f>OK353*F353</f>
        <v>0</v>
      </c>
      <c r="OM353" s="210"/>
      <c r="ON353" s="29">
        <f>OM353*F353</f>
        <v>0</v>
      </c>
      <c r="OO353" s="211"/>
      <c r="OP353" s="29">
        <f>OO353*F353</f>
        <v>0</v>
      </c>
      <c r="OQ353" s="211"/>
      <c r="OR353" s="29">
        <f>OQ353*F353</f>
        <v>0</v>
      </c>
      <c r="OS353" s="211"/>
      <c r="OT353" s="29">
        <f>OS353*F353</f>
        <v>0</v>
      </c>
      <c r="OU353" s="211"/>
      <c r="OV353" s="29">
        <f>OU353*F353</f>
        <v>0</v>
      </c>
      <c r="OW353" s="211"/>
      <c r="OX353" s="29">
        <f>OW353*F353</f>
        <v>0</v>
      </c>
      <c r="OY353" s="175"/>
    </row>
    <row r="354" spans="1:415" s="63" customFormat="1" ht="12.75" hidden="1" outlineLevel="1" x14ac:dyDescent="0.2">
      <c r="A354" s="140"/>
      <c r="B354" s="138"/>
      <c r="C354" s="139"/>
      <c r="D354" s="78"/>
      <c r="E354" s="78"/>
      <c r="F354" s="212"/>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5"/>
      <c r="OF354" s="28"/>
      <c r="OG354" s="28"/>
      <c r="OH354" s="29"/>
      <c r="OI354" s="29"/>
      <c r="OJ354" s="92"/>
      <c r="OK354" s="29"/>
      <c r="OL354" s="29"/>
      <c r="OM354" s="29"/>
      <c r="ON354" s="29"/>
      <c r="OO354" s="28"/>
      <c r="OP354" s="29"/>
      <c r="OQ354" s="28"/>
      <c r="OR354" s="29"/>
      <c r="OS354" s="28"/>
      <c r="OT354" s="29"/>
      <c r="OU354" s="28"/>
      <c r="OV354" s="29"/>
      <c r="OW354" s="28"/>
      <c r="OX354" s="29"/>
      <c r="OY354" s="175"/>
    </row>
    <row r="355" spans="1:415" s="63" customFormat="1" ht="12.75" hidden="1" outlineLevel="2" x14ac:dyDescent="0.2">
      <c r="A355" s="140"/>
      <c r="B355" s="138"/>
      <c r="C355" s="139"/>
      <c r="D355" s="78"/>
      <c r="E355" s="78"/>
      <c r="F355" s="212"/>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s="63" customFormat="1" ht="12.75" hidden="1" outlineLevel="2" x14ac:dyDescent="0.2">
      <c r="A356" s="140"/>
      <c r="B356" s="138"/>
      <c r="C356" s="139"/>
      <c r="D356" s="78"/>
      <c r="E356" s="78"/>
      <c r="F356" s="212"/>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5"/>
      <c r="OF356" s="28"/>
      <c r="OG356" s="28"/>
      <c r="OH356" s="29"/>
      <c r="OI356" s="29"/>
      <c r="OJ356" s="92"/>
      <c r="OK356" s="29"/>
      <c r="OL356" s="29"/>
      <c r="OM356" s="29"/>
      <c r="ON356" s="29"/>
      <c r="OO356" s="28"/>
      <c r="OP356" s="29"/>
      <c r="OQ356" s="28"/>
      <c r="OR356" s="29"/>
      <c r="OS356" s="28"/>
      <c r="OT356" s="29"/>
      <c r="OU356" s="28"/>
      <c r="OV356" s="29"/>
      <c r="OW356" s="28"/>
      <c r="OX356" s="29"/>
      <c r="OY356" s="175"/>
    </row>
    <row r="357" spans="1:415" ht="12.75" collapsed="1" x14ac:dyDescent="0.2">
      <c r="A357" s="174" t="s">
        <v>66</v>
      </c>
      <c r="B357" s="164" t="s">
        <v>120</v>
      </c>
      <c r="C357" s="149"/>
      <c r="D357" s="149"/>
      <c r="E357" s="149"/>
      <c r="F357" s="168"/>
      <c r="G357" s="149"/>
      <c r="H357" s="169"/>
      <c r="I357" s="153"/>
      <c r="J357" s="150"/>
      <c r="K357" s="154"/>
      <c r="L357" s="154"/>
      <c r="M357" s="154"/>
      <c r="N357" s="154"/>
      <c r="O357" s="154"/>
      <c r="P357" s="154"/>
      <c r="Q357" s="154"/>
      <c r="R357" s="154"/>
      <c r="S357" s="154"/>
      <c r="T357" s="154"/>
      <c r="U357" s="154"/>
      <c r="V357" s="154"/>
      <c r="W357" s="154"/>
      <c r="X357" s="154"/>
      <c r="Y357" s="154"/>
      <c r="Z357" s="154"/>
      <c r="AA357" s="155"/>
      <c r="AB357" s="154"/>
      <c r="AC357" s="15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5"/>
      <c r="OF357" s="150"/>
      <c r="OG357" s="150"/>
      <c r="OH357" s="150"/>
      <c r="OI357" s="150"/>
      <c r="OJ357" s="179"/>
      <c r="OK357" s="150"/>
      <c r="OL357" s="150"/>
      <c r="OM357" s="150"/>
      <c r="ON357" s="150"/>
      <c r="OO357" s="150"/>
      <c r="OP357" s="150"/>
      <c r="OQ357" s="150"/>
      <c r="OR357" s="150"/>
      <c r="OS357" s="150"/>
      <c r="OT357" s="150"/>
      <c r="OU357" s="150"/>
      <c r="OV357" s="150"/>
      <c r="OW357" s="150"/>
      <c r="OX357" s="150"/>
      <c r="OY357" s="175"/>
    </row>
    <row r="358" spans="1:415" ht="25.5" x14ac:dyDescent="0.2">
      <c r="A358" s="135" t="s">
        <v>187</v>
      </c>
      <c r="B358" s="55" t="s">
        <v>207</v>
      </c>
      <c r="C358" s="136" t="s">
        <v>19</v>
      </c>
      <c r="D358" s="93">
        <v>0</v>
      </c>
      <c r="E358" s="26">
        <f>D358</f>
        <v>0</v>
      </c>
      <c r="F358" s="219"/>
      <c r="G358" s="27">
        <f t="shared" ref="G358" si="1408">ROUND(ROUND(D358,3)*$F358,2)</f>
        <v>0</v>
      </c>
      <c r="H358" s="85">
        <f t="shared" ref="H358" si="1409">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5"/>
      <c r="OF358" s="28">
        <f t="shared" ref="OF358" si="1410">OK358+OM358+OO358+OQ358+OS358+OU358+OW358</f>
        <v>0</v>
      </c>
      <c r="OG358" s="28">
        <f t="shared" ref="OG358" si="1411">OL358+ON358+OP358+OR358+OT358+OV358+OX358</f>
        <v>0</v>
      </c>
      <c r="OH358" s="29">
        <f>D358-OF358</f>
        <v>0</v>
      </c>
      <c r="OI358" s="29">
        <f>G358-OG358</f>
        <v>0</v>
      </c>
      <c r="OJ358" s="92" t="str">
        <f>J358</f>
        <v>kompl.</v>
      </c>
      <c r="OK358" s="210"/>
      <c r="OL358" s="29">
        <f>OK358*F358</f>
        <v>0</v>
      </c>
      <c r="OM358" s="210"/>
      <c r="ON358" s="29">
        <f>OM358*F358</f>
        <v>0</v>
      </c>
      <c r="OO358" s="211"/>
      <c r="OP358" s="29">
        <f>OO358*F358</f>
        <v>0</v>
      </c>
      <c r="OQ358" s="211"/>
      <c r="OR358" s="29">
        <f>OQ358*F358</f>
        <v>0</v>
      </c>
      <c r="OS358" s="211"/>
      <c r="OT358" s="29">
        <f>OS358*F358</f>
        <v>0</v>
      </c>
      <c r="OU358" s="211"/>
      <c r="OV358" s="29">
        <f>OU358*F358</f>
        <v>0</v>
      </c>
      <c r="OW358" s="211"/>
      <c r="OX358" s="29">
        <f>OW358*F358</f>
        <v>0</v>
      </c>
      <c r="OY358" s="175"/>
    </row>
    <row r="359" spans="1:415" s="63" customFormat="1" ht="25.5" hidden="1" outlineLevel="1" x14ac:dyDescent="0.2">
      <c r="A359" s="140"/>
      <c r="B359" s="138"/>
      <c r="C359" s="139"/>
      <c r="D359" s="78"/>
      <c r="E359" s="78"/>
      <c r="F359" s="212"/>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5"/>
      <c r="OF359" s="28"/>
      <c r="OG359" s="28"/>
      <c r="OH359" s="29"/>
      <c r="OI359" s="29"/>
      <c r="OJ359" s="92"/>
      <c r="OK359" s="29"/>
      <c r="OL359" s="29"/>
      <c r="OM359" s="29"/>
      <c r="ON359" s="29"/>
      <c r="OO359" s="28"/>
      <c r="OP359" s="29"/>
      <c r="OQ359" s="28"/>
      <c r="OR359" s="29"/>
      <c r="OS359" s="28"/>
      <c r="OT359" s="29"/>
      <c r="OU359" s="28"/>
      <c r="OV359" s="29"/>
      <c r="OW359" s="28"/>
      <c r="OX359" s="29"/>
      <c r="OY359" s="175"/>
    </row>
    <row r="360" spans="1:415" s="63" customFormat="1" ht="12.75" hidden="1" outlineLevel="2" x14ac:dyDescent="0.2">
      <c r="A360" s="140"/>
      <c r="B360" s="138"/>
      <c r="C360" s="139"/>
      <c r="D360" s="78"/>
      <c r="E360" s="78"/>
      <c r="F360" s="212"/>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5"/>
      <c r="OF360" s="28"/>
      <c r="OG360" s="28"/>
      <c r="OH360" s="29"/>
      <c r="OI360" s="29"/>
      <c r="OJ360" s="92"/>
      <c r="OK360" s="29"/>
      <c r="OL360" s="29"/>
      <c r="OM360" s="29"/>
      <c r="ON360" s="29"/>
      <c r="OO360" s="28"/>
      <c r="OP360" s="29"/>
      <c r="OQ360" s="28"/>
      <c r="OR360" s="29"/>
      <c r="OS360" s="28"/>
      <c r="OT360" s="29"/>
      <c r="OU360" s="28"/>
      <c r="OV360" s="29"/>
      <c r="OW360" s="28"/>
      <c r="OX360" s="29"/>
      <c r="OY360" s="175"/>
    </row>
    <row r="361" spans="1:415" s="63" customFormat="1" ht="12.75" hidden="1" outlineLevel="2" x14ac:dyDescent="0.2">
      <c r="A361" s="140"/>
      <c r="B361" s="138"/>
      <c r="C361" s="139"/>
      <c r="D361" s="78"/>
      <c r="E361" s="78"/>
      <c r="F361" s="212"/>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5"/>
      <c r="OF361" s="28"/>
      <c r="OG361" s="28"/>
      <c r="OH361" s="29"/>
      <c r="OI361" s="29"/>
      <c r="OJ361" s="92"/>
      <c r="OK361" s="29"/>
      <c r="OL361" s="29"/>
      <c r="OM361" s="29"/>
      <c r="ON361" s="29"/>
      <c r="OO361" s="28"/>
      <c r="OP361" s="29"/>
      <c r="OQ361" s="28"/>
      <c r="OR361" s="29"/>
      <c r="OS361" s="28"/>
      <c r="OT361" s="29"/>
      <c r="OU361" s="28"/>
      <c r="OV361" s="29"/>
      <c r="OW361" s="28"/>
      <c r="OX361" s="29"/>
      <c r="OY361" s="175"/>
    </row>
    <row r="362" spans="1:415" ht="25.5" collapsed="1" x14ac:dyDescent="0.2">
      <c r="A362" s="135" t="s">
        <v>188</v>
      </c>
      <c r="B362" s="55" t="s">
        <v>202</v>
      </c>
      <c r="C362" s="136" t="s">
        <v>19</v>
      </c>
      <c r="D362" s="93">
        <v>0</v>
      </c>
      <c r="E362" s="26">
        <f>D362</f>
        <v>0</v>
      </c>
      <c r="F362" s="219"/>
      <c r="G362" s="27">
        <f t="shared" ref="G362" si="1436">ROUND(ROUND(D362,3)*$F362,2)</f>
        <v>0</v>
      </c>
      <c r="H362" s="85">
        <f t="shared" ref="H362" si="1437">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5"/>
      <c r="OF362" s="28">
        <f t="shared" ref="OF362" si="1438">OK362+OM362+OO362+OQ362+OS362+OU362+OW362</f>
        <v>0</v>
      </c>
      <c r="OG362" s="28">
        <f t="shared" ref="OG362" si="1439">OL362+ON362+OP362+OR362+OT362+OV362+OX362</f>
        <v>0</v>
      </c>
      <c r="OH362" s="29">
        <f>D362-OF362</f>
        <v>0</v>
      </c>
      <c r="OI362" s="29">
        <f>G362-OG362</f>
        <v>0</v>
      </c>
      <c r="OJ362" s="92" t="str">
        <f>J362</f>
        <v>kompl.</v>
      </c>
      <c r="OK362" s="210"/>
      <c r="OL362" s="29">
        <f>OK362*F362</f>
        <v>0</v>
      </c>
      <c r="OM362" s="210"/>
      <c r="ON362" s="29">
        <f>OM362*F362</f>
        <v>0</v>
      </c>
      <c r="OO362" s="211"/>
      <c r="OP362" s="29">
        <f>OO362*F362</f>
        <v>0</v>
      </c>
      <c r="OQ362" s="211"/>
      <c r="OR362" s="29">
        <f>OQ362*F362</f>
        <v>0</v>
      </c>
      <c r="OS362" s="211"/>
      <c r="OT362" s="29">
        <f>OS362*F362</f>
        <v>0</v>
      </c>
      <c r="OU362" s="211"/>
      <c r="OV362" s="29">
        <f>OU362*F362</f>
        <v>0</v>
      </c>
      <c r="OW362" s="211"/>
      <c r="OX362" s="29">
        <f>OW362*F362</f>
        <v>0</v>
      </c>
      <c r="OY362" s="175"/>
    </row>
    <row r="363" spans="1:415" s="63" customFormat="1" ht="25.5" hidden="1" outlineLevel="1" x14ac:dyDescent="0.2">
      <c r="A363" s="140"/>
      <c r="B363" s="138"/>
      <c r="C363" s="139"/>
      <c r="D363" s="78"/>
      <c r="E363" s="78"/>
      <c r="F363" s="212"/>
      <c r="G363" s="69"/>
      <c r="H363" s="86"/>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5"/>
      <c r="OF363" s="28"/>
      <c r="OG363" s="28"/>
      <c r="OH363" s="29"/>
      <c r="OI363" s="29"/>
      <c r="OJ363" s="92"/>
      <c r="OK363" s="29"/>
      <c r="OL363" s="29"/>
      <c r="OM363" s="29"/>
      <c r="ON363" s="29"/>
      <c r="OO363" s="28"/>
      <c r="OP363" s="29"/>
      <c r="OQ363" s="28"/>
      <c r="OR363" s="29"/>
      <c r="OS363" s="28"/>
      <c r="OT363" s="29"/>
      <c r="OU363" s="28"/>
      <c r="OV363" s="29"/>
      <c r="OW363" s="28"/>
      <c r="OX363" s="29"/>
      <c r="OY363" s="175"/>
    </row>
    <row r="364" spans="1:415" s="63" customFormat="1" ht="12.75" hidden="1" outlineLevel="2" x14ac:dyDescent="0.2">
      <c r="A364" s="140"/>
      <c r="B364" s="138"/>
      <c r="C364" s="139"/>
      <c r="D364" s="78"/>
      <c r="E364" s="78"/>
      <c r="F364" s="212"/>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5"/>
      <c r="OF364" s="28"/>
      <c r="OG364" s="28"/>
      <c r="OH364" s="29"/>
      <c r="OI364" s="29"/>
      <c r="OJ364" s="92"/>
      <c r="OK364" s="29"/>
      <c r="OL364" s="29"/>
      <c r="OM364" s="29"/>
      <c r="ON364" s="29"/>
      <c r="OO364" s="28"/>
      <c r="OP364" s="29"/>
      <c r="OQ364" s="28"/>
      <c r="OR364" s="29"/>
      <c r="OS364" s="28"/>
      <c r="OT364" s="29"/>
      <c r="OU364" s="28"/>
      <c r="OV364" s="29"/>
      <c r="OW364" s="28"/>
      <c r="OX364" s="29"/>
      <c r="OY364" s="175"/>
    </row>
    <row r="365" spans="1:415" s="63" customFormat="1" ht="12.75" hidden="1" outlineLevel="2" x14ac:dyDescent="0.2">
      <c r="A365" s="140"/>
      <c r="B365" s="138"/>
      <c r="C365" s="139"/>
      <c r="D365" s="78"/>
      <c r="E365" s="78"/>
      <c r="F365" s="212"/>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5"/>
      <c r="OF365" s="28"/>
      <c r="OG365" s="28"/>
      <c r="OH365" s="29"/>
      <c r="OI365" s="29"/>
      <c r="OJ365" s="92"/>
      <c r="OK365" s="29"/>
      <c r="OL365" s="29"/>
      <c r="OM365" s="29"/>
      <c r="ON365" s="29"/>
      <c r="OO365" s="28"/>
      <c r="OP365" s="29"/>
      <c r="OQ365" s="28"/>
      <c r="OR365" s="29"/>
      <c r="OS365" s="28"/>
      <c r="OT365" s="29"/>
      <c r="OU365" s="28"/>
      <c r="OV365" s="29"/>
      <c r="OW365" s="28"/>
      <c r="OX365" s="29"/>
      <c r="OY365" s="175"/>
    </row>
    <row r="366" spans="1:415" ht="25.5" collapsed="1" x14ac:dyDescent="0.2">
      <c r="A366" s="135" t="s">
        <v>189</v>
      </c>
      <c r="B366" s="55" t="s">
        <v>210</v>
      </c>
      <c r="C366" s="136" t="s">
        <v>19</v>
      </c>
      <c r="D366" s="93">
        <v>0</v>
      </c>
      <c r="E366" s="26">
        <f>D366</f>
        <v>0</v>
      </c>
      <c r="F366" s="219"/>
      <c r="G366" s="27">
        <f t="shared" ref="G366" si="1440">ROUND(ROUND(D366,3)*$F366,2)</f>
        <v>0</v>
      </c>
      <c r="H366" s="85">
        <f t="shared" ref="H366" si="1441">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5"/>
      <c r="OF366" s="28">
        <f t="shared" ref="OF366" si="1442">OK366+OM366+OO366+OQ366+OS366+OU366+OW366</f>
        <v>0</v>
      </c>
      <c r="OG366" s="28">
        <f t="shared" ref="OG366" si="1443">OL366+ON366+OP366+OR366+OT366+OV366+OX366</f>
        <v>0</v>
      </c>
      <c r="OH366" s="29">
        <f>D366-OF366</f>
        <v>0</v>
      </c>
      <c r="OI366" s="29">
        <f>G366-OG366</f>
        <v>0</v>
      </c>
      <c r="OJ366" s="92" t="str">
        <f>J366</f>
        <v>kompl.</v>
      </c>
      <c r="OK366" s="210"/>
      <c r="OL366" s="29">
        <f>OK366*F366</f>
        <v>0</v>
      </c>
      <c r="OM366" s="210"/>
      <c r="ON366" s="29">
        <f>OM366*F366</f>
        <v>0</v>
      </c>
      <c r="OO366" s="211"/>
      <c r="OP366" s="29">
        <f>OO366*F366</f>
        <v>0</v>
      </c>
      <c r="OQ366" s="211"/>
      <c r="OR366" s="29">
        <f>OQ366*F366</f>
        <v>0</v>
      </c>
      <c r="OS366" s="211"/>
      <c r="OT366" s="29">
        <f>OS366*F366</f>
        <v>0</v>
      </c>
      <c r="OU366" s="211"/>
      <c r="OV366" s="29">
        <f>OU366*F366</f>
        <v>0</v>
      </c>
      <c r="OW366" s="211"/>
      <c r="OX366" s="29">
        <f>OW366*F366</f>
        <v>0</v>
      </c>
      <c r="OY366" s="175"/>
    </row>
    <row r="367" spans="1:415" s="63" customFormat="1" ht="25.5" hidden="1" outlineLevel="1" x14ac:dyDescent="0.2">
      <c r="A367" s="140"/>
      <c r="B367" s="138"/>
      <c r="C367" s="139"/>
      <c r="D367" s="78"/>
      <c r="E367" s="78"/>
      <c r="F367" s="212"/>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5"/>
      <c r="OF367" s="28"/>
      <c r="OG367" s="28"/>
      <c r="OH367" s="29"/>
      <c r="OI367" s="29"/>
      <c r="OJ367" s="92"/>
      <c r="OK367" s="29"/>
      <c r="OL367" s="29"/>
      <c r="OM367" s="29"/>
      <c r="ON367" s="29"/>
      <c r="OO367" s="28"/>
      <c r="OP367" s="29"/>
      <c r="OQ367" s="28"/>
      <c r="OR367" s="29"/>
      <c r="OS367" s="28"/>
      <c r="OT367" s="29"/>
      <c r="OU367" s="28"/>
      <c r="OV367" s="29"/>
      <c r="OW367" s="28"/>
      <c r="OX367" s="29"/>
      <c r="OY367" s="175"/>
    </row>
    <row r="368" spans="1:415" s="63" customFormat="1" ht="12.75" hidden="1" outlineLevel="2" x14ac:dyDescent="0.2">
      <c r="A368" s="140"/>
      <c r="B368" s="138"/>
      <c r="C368" s="139"/>
      <c r="D368" s="78"/>
      <c r="E368" s="78"/>
      <c r="F368" s="212"/>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5"/>
      <c r="OF368" s="28"/>
      <c r="OG368" s="28"/>
      <c r="OH368" s="29"/>
      <c r="OI368" s="29"/>
      <c r="OJ368" s="92"/>
      <c r="OK368" s="29"/>
      <c r="OL368" s="29"/>
      <c r="OM368" s="29"/>
      <c r="ON368" s="29"/>
      <c r="OO368" s="28"/>
      <c r="OP368" s="29"/>
      <c r="OQ368" s="28"/>
      <c r="OR368" s="29"/>
      <c r="OS368" s="28"/>
      <c r="OT368" s="29"/>
      <c r="OU368" s="28"/>
      <c r="OV368" s="29"/>
      <c r="OW368" s="28"/>
      <c r="OX368" s="29"/>
      <c r="OY368" s="175"/>
    </row>
    <row r="369" spans="1:415" s="63" customFormat="1" ht="12.75" hidden="1" outlineLevel="2" x14ac:dyDescent="0.2">
      <c r="A369" s="140"/>
      <c r="B369" s="138"/>
      <c r="C369" s="139"/>
      <c r="D369" s="78"/>
      <c r="E369" s="78"/>
      <c r="F369" s="212"/>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5"/>
      <c r="OF369" s="28"/>
      <c r="OG369" s="28"/>
      <c r="OH369" s="29"/>
      <c r="OI369" s="29"/>
      <c r="OJ369" s="92"/>
      <c r="OK369" s="29"/>
      <c r="OL369" s="29"/>
      <c r="OM369" s="29"/>
      <c r="ON369" s="29"/>
      <c r="OO369" s="28"/>
      <c r="OP369" s="29"/>
      <c r="OQ369" s="28"/>
      <c r="OR369" s="29"/>
      <c r="OS369" s="28"/>
      <c r="OT369" s="29"/>
      <c r="OU369" s="28"/>
      <c r="OV369" s="29"/>
      <c r="OW369" s="28"/>
      <c r="OX369" s="29"/>
      <c r="OY369" s="175"/>
    </row>
    <row r="370" spans="1:415" ht="13.5" collapsed="1" thickBot="1" x14ac:dyDescent="0.25">
      <c r="A370" s="236" t="s">
        <v>124</v>
      </c>
      <c r="B370" s="237" t="s">
        <v>67</v>
      </c>
      <c r="C370" s="229" t="s">
        <v>19</v>
      </c>
      <c r="D370" s="230">
        <v>1</v>
      </c>
      <c r="E370" s="230">
        <f t="shared" ref="E370" si="1444">D370</f>
        <v>1</v>
      </c>
      <c r="F370" s="240">
        <v>8000</v>
      </c>
      <c r="G370" s="238">
        <f t="shared" ref="G370" si="1445">ROUND(ROUND(D370,3)*$F370,2)</f>
        <v>8000</v>
      </c>
      <c r="H370" s="239">
        <f t="shared" ref="H370" si="1446">ROUND(ROUND(E370,3)*$F370,2)</f>
        <v>8000</v>
      </c>
      <c r="I370" s="102"/>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5"/>
      <c r="OF370" s="28">
        <f t="shared" ref="OF370" si="1447">OK370+OM370+OO370+OQ370+OS370+OU370+OW370</f>
        <v>0</v>
      </c>
      <c r="OG370" s="28">
        <f t="shared" ref="OG370" si="1448">OL370+ON370+OP370+OR370+OT370+OV370+OX370</f>
        <v>0</v>
      </c>
      <c r="OH370" s="29">
        <f>D370-OF370</f>
        <v>1</v>
      </c>
      <c r="OI370" s="29">
        <f>G370-OG370</f>
        <v>8000</v>
      </c>
      <c r="OJ370" s="92" t="str">
        <f>J370</f>
        <v>kompl.</v>
      </c>
      <c r="OK370" s="210"/>
      <c r="OL370" s="29">
        <f>OK370*F370</f>
        <v>0</v>
      </c>
      <c r="OM370" s="210"/>
      <c r="ON370" s="29">
        <f>OM370*F370</f>
        <v>0</v>
      </c>
      <c r="OO370" s="211"/>
      <c r="OP370" s="29">
        <f>OO370*F370</f>
        <v>0</v>
      </c>
      <c r="OQ370" s="211"/>
      <c r="OR370" s="29">
        <f>OQ370*F370</f>
        <v>0</v>
      </c>
      <c r="OS370" s="211"/>
      <c r="OT370" s="29">
        <f>OS370*F370</f>
        <v>0</v>
      </c>
      <c r="OU370" s="211"/>
      <c r="OV370" s="29">
        <f>OU370*F370</f>
        <v>0</v>
      </c>
      <c r="OW370" s="211"/>
      <c r="OX370" s="29">
        <f>OW370*F370</f>
        <v>0</v>
      </c>
      <c r="OY370" s="178"/>
    </row>
    <row r="371" spans="1:415" s="63" customFormat="1" ht="12.75" hidden="1" outlineLevel="1" x14ac:dyDescent="0.2">
      <c r="A371" s="141"/>
      <c r="B371" s="142"/>
      <c r="C371" s="143"/>
      <c r="D371" s="110"/>
      <c r="E371" s="110"/>
      <c r="F371" s="215"/>
      <c r="G371" s="111"/>
      <c r="H371" s="112"/>
      <c r="I371" s="94" t="str">
        <f>B370</f>
        <v>DARBO PROJEKTAS</v>
      </c>
      <c r="J371" s="87"/>
      <c r="K371" s="87"/>
      <c r="L371" s="87"/>
      <c r="M371" s="87"/>
      <c r="N371" s="87"/>
      <c r="O371" s="87"/>
      <c r="P371" s="87"/>
      <c r="Q371" s="87"/>
      <c r="R371" s="87"/>
      <c r="S371" s="87"/>
      <c r="T371" s="87"/>
      <c r="U371" s="87"/>
      <c r="V371" s="87"/>
      <c r="W371" s="87"/>
      <c r="X371" s="87"/>
      <c r="Y371" s="87"/>
      <c r="Z371" s="87"/>
      <c r="AA371" s="183"/>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5"/>
      <c r="OF371" s="28"/>
      <c r="OG371" s="28"/>
      <c r="OH371" s="29"/>
      <c r="OI371" s="29"/>
      <c r="OJ371" s="92"/>
      <c r="OK371" s="29"/>
      <c r="OL371" s="29"/>
      <c r="OM371" s="29"/>
      <c r="ON371" s="29"/>
      <c r="OO371" s="28"/>
      <c r="OP371" s="29"/>
      <c r="OQ371" s="28"/>
      <c r="OR371" s="29"/>
      <c r="OS371" s="28"/>
      <c r="OT371" s="29"/>
      <c r="OU371" s="28"/>
      <c r="OV371" s="29"/>
      <c r="OW371" s="28"/>
      <c r="OX371" s="29"/>
      <c r="OY371" s="175"/>
    </row>
    <row r="372" spans="1:415" s="63" customFormat="1" ht="12.75" hidden="1" outlineLevel="2" x14ac:dyDescent="0.2">
      <c r="A372" s="108"/>
      <c r="B372" s="77"/>
      <c r="C372" s="78"/>
      <c r="D372" s="78"/>
      <c r="E372" s="78"/>
      <c r="F372" s="212"/>
      <c r="G372" s="69"/>
      <c r="H372" s="86"/>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5"/>
      <c r="OF372" s="28"/>
      <c r="OG372" s="28"/>
      <c r="OH372" s="29"/>
      <c r="OI372" s="29"/>
      <c r="OJ372" s="92"/>
      <c r="OK372" s="29"/>
      <c r="OL372" s="29"/>
      <c r="OM372" s="29"/>
      <c r="ON372" s="29"/>
      <c r="OO372" s="28"/>
      <c r="OP372" s="29"/>
      <c r="OQ372" s="28"/>
      <c r="OR372" s="29"/>
      <c r="OS372" s="28"/>
      <c r="OT372" s="29"/>
      <c r="OU372" s="28"/>
      <c r="OV372" s="29"/>
      <c r="OW372" s="28"/>
      <c r="OX372" s="29"/>
      <c r="OY372" s="175"/>
    </row>
    <row r="373" spans="1:415" s="63" customFormat="1" ht="13.5" hidden="1" outlineLevel="2" thickBot="1" x14ac:dyDescent="0.25">
      <c r="A373" s="121"/>
      <c r="B373" s="122"/>
      <c r="C373" s="123"/>
      <c r="D373" s="123"/>
      <c r="E373" s="123"/>
      <c r="F373" s="216"/>
      <c r="G373" s="124"/>
      <c r="H373" s="125"/>
      <c r="I373" s="94" t="s">
        <v>88</v>
      </c>
      <c r="J373" s="87"/>
      <c r="K373" s="87"/>
      <c r="L373" s="113"/>
      <c r="M373" s="87"/>
      <c r="N373" s="113"/>
      <c r="O373" s="87"/>
      <c r="P373" s="113"/>
      <c r="Q373" s="87"/>
      <c r="R373" s="113"/>
      <c r="S373" s="87"/>
      <c r="T373" s="113"/>
      <c r="U373" s="87"/>
      <c r="V373" s="113"/>
      <c r="W373" s="87"/>
      <c r="X373" s="87"/>
      <c r="Y373" s="87"/>
      <c r="Z373" s="87"/>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5"/>
      <c r="OF373" s="28"/>
      <c r="OG373" s="180"/>
      <c r="OH373" s="29"/>
      <c r="OI373" s="109"/>
      <c r="OJ373" s="92"/>
      <c r="OK373" s="29"/>
      <c r="OL373" s="109"/>
      <c r="OM373" s="29"/>
      <c r="ON373" s="109"/>
      <c r="OO373" s="28"/>
      <c r="OP373" s="109"/>
      <c r="OQ373" s="28"/>
      <c r="OR373" s="109"/>
      <c r="OS373" s="28"/>
      <c r="OT373" s="109"/>
      <c r="OU373" s="28"/>
      <c r="OV373" s="109"/>
      <c r="OW373" s="28"/>
      <c r="OX373" s="109"/>
      <c r="OY373" s="178"/>
    </row>
    <row r="374" spans="1:415" ht="27.75" customHeight="1" collapsed="1" x14ac:dyDescent="0.2">
      <c r="A374" s="37"/>
      <c r="B374" s="31"/>
      <c r="C374" s="32"/>
      <c r="D374" s="217">
        <f>COUNTIF(D19:D370,"&gt;0")</f>
        <v>5</v>
      </c>
      <c r="E374" s="217">
        <f>COUNT(F19:F370)</f>
        <v>5</v>
      </c>
      <c r="F374" s="116" t="s">
        <v>68</v>
      </c>
      <c r="G374" s="117">
        <f>ROUND(SUM(G20:G373),2)</f>
        <v>140000</v>
      </c>
      <c r="H374" s="118">
        <f>ROUND(SUM(H20:H373),2)</f>
        <v>140000</v>
      </c>
      <c r="I374" s="114"/>
      <c r="J374" s="115"/>
      <c r="K374" s="43"/>
      <c r="L374" s="128">
        <f>ROUND(SUM(L20:L373),2)</f>
        <v>0</v>
      </c>
      <c r="M374" s="129" t="s">
        <v>215</v>
      </c>
      <c r="N374" s="128">
        <f>ROUND(SUM(N20:N373),2)</f>
        <v>0</v>
      </c>
      <c r="O374" s="129" t="s">
        <v>215</v>
      </c>
      <c r="P374" s="128">
        <f>ROUND(SUM(P20:P373),2)</f>
        <v>0</v>
      </c>
      <c r="Q374" s="129" t="s">
        <v>215</v>
      </c>
      <c r="R374" s="128">
        <f>ROUND(SUM(R20:R373),2)</f>
        <v>0</v>
      </c>
      <c r="S374" s="129" t="s">
        <v>215</v>
      </c>
      <c r="T374" s="128">
        <f>ROUND(SUM(T20:T373),2)</f>
        <v>0</v>
      </c>
      <c r="U374" s="129" t="s">
        <v>215</v>
      </c>
      <c r="V374" s="128">
        <f>ROUND(SUM(V20:V373),2)</f>
        <v>0</v>
      </c>
      <c r="W374" s="129" t="s">
        <v>215</v>
      </c>
      <c r="X374" s="115"/>
      <c r="Y374" s="43" t="s">
        <v>217</v>
      </c>
      <c r="Z374" s="126">
        <f>ROUND(SUM(Z20:Z373),2)</f>
        <v>0</v>
      </c>
      <c r="AA374" s="127"/>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c r="DW374" s="115"/>
      <c r="DX374" s="115"/>
      <c r="DY374" s="115"/>
      <c r="DZ374" s="115"/>
      <c r="EA374" s="115"/>
      <c r="EB374" s="115"/>
      <c r="EC374" s="115"/>
      <c r="ED374" s="115"/>
      <c r="EE374" s="115"/>
      <c r="EF374" s="115"/>
      <c r="EG374" s="115"/>
      <c r="EH374" s="115"/>
      <c r="EI374" s="115"/>
      <c r="EJ374" s="115"/>
      <c r="EK374" s="115"/>
      <c r="EL374" s="115"/>
      <c r="EM374" s="115"/>
      <c r="EN374" s="115"/>
      <c r="EO374" s="115"/>
      <c r="EP374" s="115"/>
      <c r="EQ374" s="115"/>
      <c r="ER374" s="115"/>
      <c r="ES374" s="115"/>
      <c r="ET374" s="115"/>
      <c r="EU374" s="115"/>
      <c r="EV374" s="115"/>
      <c r="EW374" s="115"/>
      <c r="EX374" s="115"/>
      <c r="EY374" s="115"/>
      <c r="EZ374" s="115"/>
      <c r="FA374" s="115"/>
      <c r="FB374" s="115"/>
      <c r="FC374" s="115"/>
      <c r="FD374" s="115"/>
      <c r="FE374" s="115"/>
      <c r="FF374" s="115"/>
      <c r="FG374" s="115"/>
      <c r="FH374" s="115"/>
      <c r="FI374" s="115"/>
      <c r="FJ374" s="115"/>
      <c r="FK374" s="115"/>
      <c r="FL374" s="115"/>
      <c r="FM374" s="115"/>
      <c r="FN374" s="115"/>
      <c r="FO374" s="115"/>
      <c r="FP374" s="115"/>
      <c r="FQ374" s="115"/>
      <c r="FR374" s="115"/>
      <c r="FS374" s="115"/>
      <c r="FT374" s="115"/>
      <c r="FU374" s="115"/>
      <c r="FV374" s="115"/>
      <c r="FW374" s="115"/>
      <c r="FX374" s="115"/>
      <c r="FY374" s="115"/>
      <c r="FZ374" s="115"/>
      <c r="GA374" s="115"/>
      <c r="GB374" s="115"/>
      <c r="GC374" s="115"/>
      <c r="GD374" s="115"/>
      <c r="GE374" s="115"/>
      <c r="GF374" s="115"/>
      <c r="GG374" s="115"/>
      <c r="GH374" s="115"/>
      <c r="GI374" s="115"/>
      <c r="GJ374" s="115"/>
      <c r="GK374" s="115"/>
      <c r="GL374" s="115"/>
      <c r="GM374" s="115"/>
      <c r="GN374" s="115"/>
      <c r="GO374" s="115"/>
      <c r="GP374" s="115"/>
      <c r="GQ374" s="115"/>
      <c r="GR374" s="115"/>
      <c r="GS374" s="115"/>
      <c r="GT374" s="115"/>
      <c r="GU374" s="115"/>
      <c r="GV374" s="115"/>
      <c r="GW374" s="115"/>
      <c r="GX374" s="115"/>
      <c r="GY374" s="115"/>
      <c r="GZ374" s="115"/>
      <c r="HA374" s="115"/>
      <c r="HB374" s="115"/>
      <c r="HC374" s="115"/>
      <c r="HD374" s="115"/>
      <c r="HE374" s="115"/>
      <c r="HF374" s="115"/>
      <c r="HG374" s="115"/>
      <c r="HH374" s="115"/>
      <c r="HI374" s="115"/>
      <c r="HJ374" s="115"/>
      <c r="HK374" s="115"/>
      <c r="HL374" s="115"/>
      <c r="HM374" s="115"/>
      <c r="HN374" s="115"/>
      <c r="HO374" s="115"/>
      <c r="HP374" s="115"/>
      <c r="HQ374" s="115"/>
      <c r="HR374" s="115"/>
      <c r="HS374" s="115"/>
      <c r="HT374" s="115"/>
      <c r="HU374" s="115"/>
      <c r="HV374" s="115"/>
      <c r="HW374" s="115"/>
      <c r="HX374" s="115"/>
      <c r="HY374" s="115"/>
      <c r="HZ374" s="115"/>
      <c r="IA374" s="115"/>
      <c r="IB374" s="115"/>
      <c r="IC374" s="115"/>
      <c r="ID374" s="115"/>
      <c r="IE374" s="115"/>
      <c r="IF374" s="115"/>
      <c r="IG374" s="115"/>
      <c r="IH374" s="115"/>
      <c r="II374" s="115"/>
      <c r="IJ374" s="115"/>
      <c r="IK374" s="115"/>
      <c r="IL374" s="115"/>
      <c r="IM374" s="115"/>
      <c r="IN374" s="115"/>
      <c r="IO374" s="115"/>
      <c r="IP374" s="115"/>
      <c r="IQ374" s="115"/>
      <c r="IR374" s="115"/>
      <c r="IS374" s="115"/>
      <c r="IT374" s="115"/>
      <c r="IU374" s="115"/>
      <c r="IV374" s="115"/>
      <c r="IW374" s="115"/>
      <c r="IX374" s="115"/>
      <c r="IY374" s="115"/>
      <c r="IZ374" s="115"/>
      <c r="JA374" s="115"/>
      <c r="JB374" s="115"/>
      <c r="JC374" s="115"/>
      <c r="JD374" s="115"/>
      <c r="JE374" s="115"/>
      <c r="JF374" s="115"/>
      <c r="JG374" s="115"/>
      <c r="JH374" s="115"/>
      <c r="JI374" s="115"/>
      <c r="JJ374" s="115"/>
      <c r="JK374" s="115"/>
      <c r="JL374" s="115"/>
      <c r="JM374" s="115"/>
      <c r="JN374" s="115"/>
      <c r="JO374" s="115"/>
      <c r="JP374" s="115"/>
      <c r="JQ374" s="115"/>
      <c r="JR374" s="115"/>
      <c r="JS374" s="115"/>
      <c r="JT374" s="115"/>
      <c r="JU374" s="115"/>
      <c r="JV374" s="115"/>
      <c r="JW374" s="115"/>
      <c r="JX374" s="115"/>
      <c r="JY374" s="115"/>
      <c r="JZ374" s="115"/>
      <c r="KA374" s="115"/>
      <c r="KB374" s="115"/>
      <c r="KC374" s="115"/>
      <c r="KD374" s="115"/>
      <c r="KE374" s="115"/>
      <c r="KF374" s="115"/>
      <c r="KG374" s="115"/>
      <c r="KH374" s="115"/>
      <c r="KI374" s="115"/>
      <c r="KJ374" s="115"/>
      <c r="KK374" s="115"/>
      <c r="KL374" s="115"/>
      <c r="KM374" s="115"/>
      <c r="KN374" s="115"/>
      <c r="KO374" s="115"/>
      <c r="KP374" s="115"/>
      <c r="KQ374" s="115"/>
      <c r="KR374" s="115"/>
      <c r="KS374" s="115"/>
      <c r="KT374" s="115"/>
      <c r="KU374" s="115"/>
      <c r="KV374" s="115"/>
      <c r="KW374" s="115"/>
      <c r="KX374" s="115"/>
      <c r="KY374" s="115"/>
      <c r="KZ374" s="115"/>
      <c r="LA374" s="115"/>
      <c r="LB374" s="115"/>
      <c r="LC374" s="115"/>
      <c r="LD374" s="115"/>
      <c r="LE374" s="115"/>
      <c r="LF374" s="115"/>
      <c r="LG374" s="115"/>
      <c r="LH374" s="115"/>
      <c r="LI374" s="115"/>
      <c r="LJ374" s="115"/>
      <c r="LK374" s="115"/>
      <c r="LL374" s="115"/>
      <c r="LM374" s="115"/>
      <c r="LN374" s="115"/>
      <c r="LO374" s="115"/>
      <c r="LP374" s="115"/>
      <c r="LQ374" s="115"/>
      <c r="LR374" s="115"/>
      <c r="LS374" s="115"/>
      <c r="LT374" s="115"/>
      <c r="LU374" s="115"/>
      <c r="LV374" s="115"/>
      <c r="LW374" s="115"/>
      <c r="LX374" s="115"/>
      <c r="LY374" s="115"/>
      <c r="LZ374" s="115"/>
      <c r="MA374" s="115"/>
      <c r="MB374" s="115"/>
      <c r="MC374" s="115"/>
      <c r="MD374" s="115"/>
      <c r="ME374" s="115"/>
      <c r="MF374" s="115"/>
      <c r="MG374" s="115"/>
      <c r="MH374" s="115"/>
      <c r="MI374" s="115"/>
      <c r="MJ374" s="115"/>
      <c r="MK374" s="115"/>
      <c r="ML374" s="115"/>
      <c r="MM374" s="115"/>
      <c r="MN374" s="115"/>
      <c r="MO374" s="115"/>
      <c r="MP374" s="115"/>
      <c r="MQ374" s="115"/>
      <c r="MR374" s="115"/>
      <c r="MS374" s="115"/>
      <c r="MT374" s="115"/>
      <c r="MU374" s="115"/>
      <c r="MV374" s="115"/>
      <c r="MW374" s="115"/>
      <c r="MX374" s="115"/>
      <c r="MY374" s="115"/>
      <c r="MZ374" s="115"/>
      <c r="NA374" s="115"/>
      <c r="NB374" s="115"/>
      <c r="NC374" s="115"/>
      <c r="ND374" s="115"/>
      <c r="NE374" s="115"/>
      <c r="NF374" s="115"/>
      <c r="NG374" s="115"/>
      <c r="NH374" s="115"/>
      <c r="NI374" s="115"/>
      <c r="NJ374" s="115"/>
      <c r="NK374" s="115"/>
      <c r="NL374" s="115"/>
      <c r="NM374" s="115"/>
      <c r="NN374" s="115"/>
      <c r="NO374" s="115"/>
      <c r="NP374" s="115"/>
      <c r="NQ374" s="115"/>
      <c r="NR374" s="115"/>
      <c r="NS374" s="115"/>
      <c r="NT374" s="115"/>
      <c r="NU374" s="115"/>
      <c r="NV374" s="115"/>
      <c r="NW374" s="115"/>
      <c r="NX374" s="115"/>
      <c r="NY374" s="115"/>
      <c r="NZ374" s="115"/>
      <c r="OA374" s="115"/>
      <c r="OB374" s="115"/>
      <c r="OC374" s="115"/>
      <c r="OD374" s="115"/>
      <c r="OE374" s="134"/>
      <c r="OF374" s="43" t="s">
        <v>217</v>
      </c>
      <c r="OG374" s="181">
        <f>ROUND(SUM(OG20:OG373),2)</f>
        <v>0</v>
      </c>
      <c r="OH374" s="132"/>
      <c r="OI374" s="128">
        <f>ROUND(SUM(OI20:OI373),2)</f>
        <v>140000</v>
      </c>
      <c r="OJ374" s="129" t="s">
        <v>215</v>
      </c>
      <c r="OK374" s="129"/>
      <c r="OL374" s="128">
        <f>ROUND(SUM(OL20:OL373),2)</f>
        <v>0</v>
      </c>
      <c r="OM374" s="129" t="s">
        <v>215</v>
      </c>
      <c r="ON374" s="128">
        <f>ROUND(SUM(ON20:ON373),2)</f>
        <v>0</v>
      </c>
      <c r="OO374" s="129" t="s">
        <v>215</v>
      </c>
      <c r="OP374" s="128">
        <f>ROUND(SUM(OP20:OP373),2)</f>
        <v>0</v>
      </c>
      <c r="OQ374" s="129" t="s">
        <v>215</v>
      </c>
      <c r="OR374" s="128">
        <f>ROUND(SUM(OR20:OR373),2)</f>
        <v>0</v>
      </c>
      <c r="OS374" s="129" t="s">
        <v>215</v>
      </c>
      <c r="OT374" s="128">
        <f>ROUND(SUM(OT20:OT373),2)</f>
        <v>0</v>
      </c>
      <c r="OU374" s="129" t="s">
        <v>215</v>
      </c>
      <c r="OV374" s="128">
        <f>ROUND(SUM(OV20:OV373),2)</f>
        <v>0</v>
      </c>
      <c r="OW374" s="129" t="s">
        <v>215</v>
      </c>
      <c r="OX374" s="128">
        <f>ROUND(SUM(OX20:OX373),2)</f>
        <v>0</v>
      </c>
      <c r="OY374" s="129"/>
    </row>
    <row r="375" spans="1:415" ht="27.75" customHeight="1" x14ac:dyDescent="0.2">
      <c r="A375" s="37"/>
      <c r="B375" s="31"/>
      <c r="C375" s="32"/>
      <c r="D375" s="32"/>
      <c r="E375" s="32"/>
      <c r="F375" s="34" t="s">
        <v>69</v>
      </c>
      <c r="G375" s="35">
        <f>ROUND(G374*0.21,2)</f>
        <v>29400</v>
      </c>
      <c r="H375" s="119">
        <f>ROUND(H374*0.21,2)</f>
        <v>29400</v>
      </c>
      <c r="I375" s="114"/>
      <c r="J375" s="115"/>
      <c r="K375" s="43"/>
      <c r="L375" s="128">
        <f>ROUND(L374*0.21,2)</f>
        <v>0</v>
      </c>
      <c r="M375" s="129" t="s">
        <v>69</v>
      </c>
      <c r="N375" s="128">
        <f>ROUND(N374*0.21,2)</f>
        <v>0</v>
      </c>
      <c r="O375" s="129" t="s">
        <v>69</v>
      </c>
      <c r="P375" s="128">
        <f>ROUND(P374*0.21,2)</f>
        <v>0</v>
      </c>
      <c r="Q375" s="129" t="s">
        <v>69</v>
      </c>
      <c r="R375" s="128">
        <f>ROUND(R374*0.21,2)</f>
        <v>0</v>
      </c>
      <c r="S375" s="129" t="s">
        <v>69</v>
      </c>
      <c r="T375" s="128">
        <f>ROUND(T374*0.21,2)</f>
        <v>0</v>
      </c>
      <c r="U375" s="129" t="s">
        <v>69</v>
      </c>
      <c r="V375" s="128">
        <f>ROUND(V374*0.21,2)</f>
        <v>0</v>
      </c>
      <c r="W375" s="129" t="s">
        <v>69</v>
      </c>
      <c r="X375" s="115"/>
      <c r="Y375" s="43" t="s">
        <v>218</v>
      </c>
      <c r="Z375" s="36">
        <f>ROUND(Z374*0.21,2)</f>
        <v>0</v>
      </c>
      <c r="AA375" s="127"/>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c r="IZ375" s="115"/>
      <c r="JA375" s="115"/>
      <c r="JB375" s="115"/>
      <c r="JC375" s="115"/>
      <c r="JD375" s="115"/>
      <c r="JE375" s="115"/>
      <c r="JF375" s="115"/>
      <c r="JG375" s="115"/>
      <c r="JH375" s="115"/>
      <c r="JI375" s="115"/>
      <c r="JJ375" s="115"/>
      <c r="JK375" s="115"/>
      <c r="JL375" s="115"/>
      <c r="JM375" s="115"/>
      <c r="JN375" s="115"/>
      <c r="JO375" s="115"/>
      <c r="JP375" s="115"/>
      <c r="JQ375" s="115"/>
      <c r="JR375" s="115"/>
      <c r="JS375" s="115"/>
      <c r="JT375" s="115"/>
      <c r="JU375" s="115"/>
      <c r="JV375" s="115"/>
      <c r="JW375" s="115"/>
      <c r="JX375" s="115"/>
      <c r="JY375" s="115"/>
      <c r="JZ375" s="115"/>
      <c r="KA375" s="115"/>
      <c r="KB375" s="115"/>
      <c r="KC375" s="115"/>
      <c r="KD375" s="115"/>
      <c r="KE375" s="115"/>
      <c r="KF375" s="115"/>
      <c r="KG375" s="115"/>
      <c r="KH375" s="115"/>
      <c r="KI375" s="115"/>
      <c r="KJ375" s="115"/>
      <c r="KK375" s="115"/>
      <c r="KL375" s="115"/>
      <c r="KM375" s="115"/>
      <c r="KN375" s="115"/>
      <c r="KO375" s="115"/>
      <c r="KP375" s="115"/>
      <c r="KQ375" s="115"/>
      <c r="KR375" s="115"/>
      <c r="KS375" s="115"/>
      <c r="KT375" s="115"/>
      <c r="KU375" s="115"/>
      <c r="KV375" s="115"/>
      <c r="KW375" s="115"/>
      <c r="KX375" s="115"/>
      <c r="KY375" s="115"/>
      <c r="KZ375" s="115"/>
      <c r="LA375" s="115"/>
      <c r="LB375" s="115"/>
      <c r="LC375" s="115"/>
      <c r="LD375" s="115"/>
      <c r="LE375" s="115"/>
      <c r="LF375" s="115"/>
      <c r="LG375" s="115"/>
      <c r="LH375" s="115"/>
      <c r="LI375" s="115"/>
      <c r="LJ375" s="115"/>
      <c r="LK375" s="115"/>
      <c r="LL375" s="115"/>
      <c r="LM375" s="115"/>
      <c r="LN375" s="115"/>
      <c r="LO375" s="115"/>
      <c r="LP375" s="115"/>
      <c r="LQ375" s="115"/>
      <c r="LR375" s="115"/>
      <c r="LS375" s="115"/>
      <c r="LT375" s="115"/>
      <c r="LU375" s="115"/>
      <c r="LV375" s="115"/>
      <c r="LW375" s="115"/>
      <c r="LX375" s="115"/>
      <c r="LY375" s="115"/>
      <c r="LZ375" s="115"/>
      <c r="MA375" s="115"/>
      <c r="MB375" s="115"/>
      <c r="MC375" s="115"/>
      <c r="MD375" s="115"/>
      <c r="ME375" s="115"/>
      <c r="MF375" s="115"/>
      <c r="MG375" s="115"/>
      <c r="MH375" s="115"/>
      <c r="MI375" s="115"/>
      <c r="MJ375" s="115"/>
      <c r="MK375" s="115"/>
      <c r="ML375" s="115"/>
      <c r="MM375" s="115"/>
      <c r="MN375" s="115"/>
      <c r="MO375" s="115"/>
      <c r="MP375" s="115"/>
      <c r="MQ375" s="115"/>
      <c r="MR375" s="115"/>
      <c r="MS375" s="115"/>
      <c r="MT375" s="115"/>
      <c r="MU375" s="115"/>
      <c r="MV375" s="115"/>
      <c r="MW375" s="115"/>
      <c r="MX375" s="115"/>
      <c r="MY375" s="115"/>
      <c r="MZ375" s="115"/>
      <c r="NA375" s="115"/>
      <c r="NB375" s="115"/>
      <c r="NC375" s="115"/>
      <c r="ND375" s="115"/>
      <c r="NE375" s="115"/>
      <c r="NF375" s="115"/>
      <c r="NG375" s="115"/>
      <c r="NH375" s="115"/>
      <c r="NI375" s="115"/>
      <c r="NJ375" s="115"/>
      <c r="NK375" s="115"/>
      <c r="NL375" s="115"/>
      <c r="NM375" s="115"/>
      <c r="NN375" s="115"/>
      <c r="NO375" s="115"/>
      <c r="NP375" s="115"/>
      <c r="NQ375" s="115"/>
      <c r="NR375" s="115"/>
      <c r="NS375" s="115"/>
      <c r="NT375" s="115"/>
      <c r="NU375" s="115"/>
      <c r="NV375" s="115"/>
      <c r="NW375" s="115"/>
      <c r="NX375" s="115"/>
      <c r="NY375" s="115"/>
      <c r="NZ375" s="115"/>
      <c r="OA375" s="115"/>
      <c r="OB375" s="115"/>
      <c r="OC375" s="115"/>
      <c r="OD375" s="115"/>
      <c r="OE375" s="115"/>
      <c r="OF375" s="43" t="s">
        <v>218</v>
      </c>
      <c r="OG375" s="130">
        <f>ROUND(OG374*0.21,2)</f>
        <v>0</v>
      </c>
      <c r="OH375" s="132"/>
      <c r="OI375" s="128">
        <f>ROUND(OI374*0.21,2)</f>
        <v>29400</v>
      </c>
      <c r="OJ375" s="129" t="s">
        <v>69</v>
      </c>
      <c r="OK375" s="129"/>
      <c r="OL375" s="128">
        <f>ROUND(OL374*0.21,2)</f>
        <v>0</v>
      </c>
      <c r="OM375" s="129" t="s">
        <v>69</v>
      </c>
      <c r="ON375" s="128">
        <f>ROUND(ON374*0.21,2)</f>
        <v>0</v>
      </c>
      <c r="OO375" s="129" t="s">
        <v>69</v>
      </c>
      <c r="OP375" s="128">
        <f>ROUND(OP374*0.21,2)</f>
        <v>0</v>
      </c>
      <c r="OQ375" s="129" t="s">
        <v>69</v>
      </c>
      <c r="OR375" s="128">
        <f>ROUND(OR374*0.21,2)</f>
        <v>0</v>
      </c>
      <c r="OS375" s="129" t="s">
        <v>69</v>
      </c>
      <c r="OT375" s="128">
        <f>ROUND(OT374*0.21,2)</f>
        <v>0</v>
      </c>
      <c r="OU375" s="129" t="s">
        <v>69</v>
      </c>
      <c r="OV375" s="128">
        <f>ROUND(OV374*0.21,2)</f>
        <v>0</v>
      </c>
      <c r="OW375" s="129" t="s">
        <v>69</v>
      </c>
      <c r="OX375" s="128">
        <f>ROUND(OX374*0.21,2)</f>
        <v>0</v>
      </c>
      <c r="OY375" s="129"/>
    </row>
    <row r="376" spans="1:415" ht="27.75" customHeight="1" thickBot="1" x14ac:dyDescent="0.25">
      <c r="A376" s="37"/>
      <c r="B376" s="31"/>
      <c r="C376" s="32"/>
      <c r="D376" s="32"/>
      <c r="E376" s="32"/>
      <c r="F376" s="38" t="s">
        <v>70</v>
      </c>
      <c r="G376" s="39">
        <f>SUM(G374:G375)</f>
        <v>169400</v>
      </c>
      <c r="H376" s="120">
        <f>SUM(H374:H375)</f>
        <v>169400</v>
      </c>
      <c r="I376" s="114"/>
      <c r="J376" s="115"/>
      <c r="K376" s="43"/>
      <c r="L376" s="128">
        <f>SUM(L374:L375)</f>
        <v>0</v>
      </c>
      <c r="M376" s="129" t="s">
        <v>216</v>
      </c>
      <c r="N376" s="128">
        <f>SUM(N374:N375)</f>
        <v>0</v>
      </c>
      <c r="O376" s="129" t="s">
        <v>216</v>
      </c>
      <c r="P376" s="128">
        <f>SUM(P374:P375)</f>
        <v>0</v>
      </c>
      <c r="Q376" s="129" t="s">
        <v>216</v>
      </c>
      <c r="R376" s="128">
        <f>SUM(R374:R375)</f>
        <v>0</v>
      </c>
      <c r="S376" s="129" t="s">
        <v>216</v>
      </c>
      <c r="T376" s="128">
        <f>SUM(T374:T375)</f>
        <v>0</v>
      </c>
      <c r="U376" s="129" t="s">
        <v>216</v>
      </c>
      <c r="V376" s="128">
        <f>SUM(V374:V375)</f>
        <v>0</v>
      </c>
      <c r="W376" s="129" t="s">
        <v>216</v>
      </c>
      <c r="X376" s="115"/>
      <c r="Y376" s="43" t="s">
        <v>219</v>
      </c>
      <c r="Z376" s="40">
        <f>SUM(Z374:Z375)</f>
        <v>0</v>
      </c>
      <c r="AA376" s="127"/>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c r="IZ376" s="115"/>
      <c r="JA376" s="115"/>
      <c r="JB376" s="115"/>
      <c r="JC376" s="115"/>
      <c r="JD376" s="115"/>
      <c r="JE376" s="115"/>
      <c r="JF376" s="115"/>
      <c r="JG376" s="115"/>
      <c r="JH376" s="115"/>
      <c r="JI376" s="115"/>
      <c r="JJ376" s="115"/>
      <c r="JK376" s="115"/>
      <c r="JL376" s="115"/>
      <c r="JM376" s="115"/>
      <c r="JN376" s="115"/>
      <c r="JO376" s="115"/>
      <c r="JP376" s="115"/>
      <c r="JQ376" s="115"/>
      <c r="JR376" s="115"/>
      <c r="JS376" s="115"/>
      <c r="JT376" s="115"/>
      <c r="JU376" s="115"/>
      <c r="JV376" s="115"/>
      <c r="JW376" s="115"/>
      <c r="JX376" s="115"/>
      <c r="JY376" s="115"/>
      <c r="JZ376" s="115"/>
      <c r="KA376" s="115"/>
      <c r="KB376" s="115"/>
      <c r="KC376" s="115"/>
      <c r="KD376" s="115"/>
      <c r="KE376" s="115"/>
      <c r="KF376" s="115"/>
      <c r="KG376" s="115"/>
      <c r="KH376" s="115"/>
      <c r="KI376" s="115"/>
      <c r="KJ376" s="115"/>
      <c r="KK376" s="115"/>
      <c r="KL376" s="115"/>
      <c r="KM376" s="115"/>
      <c r="KN376" s="115"/>
      <c r="KO376" s="115"/>
      <c r="KP376" s="115"/>
      <c r="KQ376" s="115"/>
      <c r="KR376" s="115"/>
      <c r="KS376" s="115"/>
      <c r="KT376" s="115"/>
      <c r="KU376" s="115"/>
      <c r="KV376" s="115"/>
      <c r="KW376" s="115"/>
      <c r="KX376" s="115"/>
      <c r="KY376" s="115"/>
      <c r="KZ376" s="115"/>
      <c r="LA376" s="115"/>
      <c r="LB376" s="115"/>
      <c r="LC376" s="115"/>
      <c r="LD376" s="115"/>
      <c r="LE376" s="115"/>
      <c r="LF376" s="115"/>
      <c r="LG376" s="115"/>
      <c r="LH376" s="115"/>
      <c r="LI376" s="115"/>
      <c r="LJ376" s="115"/>
      <c r="LK376" s="115"/>
      <c r="LL376" s="115"/>
      <c r="LM376" s="115"/>
      <c r="LN376" s="115"/>
      <c r="LO376" s="115"/>
      <c r="LP376" s="115"/>
      <c r="LQ376" s="115"/>
      <c r="LR376" s="115"/>
      <c r="LS376" s="115"/>
      <c r="LT376" s="115"/>
      <c r="LU376" s="115"/>
      <c r="LV376" s="115"/>
      <c r="LW376" s="115"/>
      <c r="LX376" s="115"/>
      <c r="LY376" s="115"/>
      <c r="LZ376" s="115"/>
      <c r="MA376" s="115"/>
      <c r="MB376" s="115"/>
      <c r="MC376" s="115"/>
      <c r="MD376" s="115"/>
      <c r="ME376" s="115"/>
      <c r="MF376" s="115"/>
      <c r="MG376" s="115"/>
      <c r="MH376" s="115"/>
      <c r="MI376" s="115"/>
      <c r="MJ376" s="115"/>
      <c r="MK376" s="115"/>
      <c r="ML376" s="115"/>
      <c r="MM376" s="115"/>
      <c r="MN376" s="115"/>
      <c r="MO376" s="115"/>
      <c r="MP376" s="115"/>
      <c r="MQ376" s="115"/>
      <c r="MR376" s="115"/>
      <c r="MS376" s="115"/>
      <c r="MT376" s="115"/>
      <c r="MU376" s="115"/>
      <c r="MV376" s="115"/>
      <c r="MW376" s="115"/>
      <c r="MX376" s="115"/>
      <c r="MY376" s="115"/>
      <c r="MZ376" s="115"/>
      <c r="NA376" s="115"/>
      <c r="NB376" s="115"/>
      <c r="NC376" s="115"/>
      <c r="ND376" s="115"/>
      <c r="NE376" s="115"/>
      <c r="NF376" s="115"/>
      <c r="NG376" s="115"/>
      <c r="NH376" s="115"/>
      <c r="NI376" s="115"/>
      <c r="NJ376" s="115"/>
      <c r="NK376" s="115"/>
      <c r="NL376" s="115"/>
      <c r="NM376" s="115"/>
      <c r="NN376" s="115"/>
      <c r="NO376" s="115"/>
      <c r="NP376" s="115"/>
      <c r="NQ376" s="115"/>
      <c r="NR376" s="115"/>
      <c r="NS376" s="115"/>
      <c r="NT376" s="115"/>
      <c r="NU376" s="115"/>
      <c r="NV376" s="115"/>
      <c r="NW376" s="115"/>
      <c r="NX376" s="115"/>
      <c r="NY376" s="115"/>
      <c r="NZ376" s="115"/>
      <c r="OA376" s="115"/>
      <c r="OB376" s="115"/>
      <c r="OC376" s="115"/>
      <c r="OD376" s="115"/>
      <c r="OE376" s="115"/>
      <c r="OF376" s="43" t="s">
        <v>219</v>
      </c>
      <c r="OG376" s="131">
        <f>SUM(OG374:OG375)</f>
        <v>0</v>
      </c>
      <c r="OH376" s="132"/>
      <c r="OI376" s="128">
        <f>SUM(OI374:OI375)</f>
        <v>169400</v>
      </c>
      <c r="OJ376" s="129" t="s">
        <v>216</v>
      </c>
      <c r="OK376" s="129"/>
      <c r="OL376" s="128">
        <f>SUM(OL374:OL375)</f>
        <v>0</v>
      </c>
      <c r="OM376" s="129" t="s">
        <v>216</v>
      </c>
      <c r="ON376" s="128">
        <f>SUM(ON374:ON375)</f>
        <v>0</v>
      </c>
      <c r="OO376" s="129" t="s">
        <v>216</v>
      </c>
      <c r="OP376" s="128">
        <f>SUM(OP374:OP375)</f>
        <v>0</v>
      </c>
      <c r="OQ376" s="129" t="s">
        <v>216</v>
      </c>
      <c r="OR376" s="128">
        <f>SUM(OR374:OR375)</f>
        <v>0</v>
      </c>
      <c r="OS376" s="129" t="s">
        <v>216</v>
      </c>
      <c r="OT376" s="128">
        <f>SUM(OT374:OT375)</f>
        <v>0</v>
      </c>
      <c r="OU376" s="129" t="s">
        <v>216</v>
      </c>
      <c r="OV376" s="128">
        <f>SUM(OV374:OV375)</f>
        <v>0</v>
      </c>
      <c r="OW376" s="129" t="s">
        <v>216</v>
      </c>
      <c r="OX376" s="128">
        <f>SUM(OX374:OX375)</f>
        <v>0</v>
      </c>
      <c r="OY376" s="129"/>
    </row>
    <row r="377" spans="1:415" ht="27.75" customHeight="1" x14ac:dyDescent="0.2">
      <c r="C377" s="41"/>
      <c r="D377" s="41"/>
      <c r="E377" s="41"/>
      <c r="F377" s="115"/>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4" t="s">
        <v>276</v>
      </c>
      <c r="C378" s="49"/>
      <c r="D378" s="49"/>
      <c r="E378" s="49"/>
      <c r="F378" s="33"/>
      <c r="G378" s="50"/>
      <c r="H378" s="18"/>
      <c r="I378" s="144"/>
      <c r="J378" s="144" t="s">
        <v>277</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4" t="s">
        <v>278</v>
      </c>
    </row>
    <row r="379" spans="1:415" ht="34.5" customHeight="1" x14ac:dyDescent="0.2">
      <c r="A379" s="263" t="s">
        <v>279</v>
      </c>
      <c r="B379" s="263"/>
      <c r="C379" s="263"/>
      <c r="D379" s="263"/>
      <c r="E379" s="263"/>
      <c r="F379" s="263"/>
      <c r="G379" s="263"/>
      <c r="H379" s="263"/>
      <c r="I379" s="106"/>
      <c r="J379" s="288" t="s">
        <v>279</v>
      </c>
      <c r="K379" s="288"/>
      <c r="L379" s="288"/>
      <c r="M379" s="288"/>
      <c r="N379" s="288"/>
      <c r="O379" s="288"/>
      <c r="P379" s="288"/>
      <c r="Q379" s="288"/>
      <c r="R379" s="288"/>
      <c r="S379" s="288"/>
      <c r="T379" s="288"/>
      <c r="U379" s="288"/>
      <c r="V379" s="288"/>
      <c r="W379" s="288"/>
      <c r="X379" s="288"/>
      <c r="Y379" s="288"/>
      <c r="Z379" s="288"/>
      <c r="AA379" s="288"/>
      <c r="AB379" s="288"/>
      <c r="AC379" s="28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88" t="s">
        <v>279</v>
      </c>
      <c r="OG379" s="288"/>
      <c r="OH379" s="288"/>
      <c r="OI379" s="288"/>
      <c r="OJ379" s="288"/>
      <c r="OK379" s="288"/>
      <c r="OL379" s="288"/>
      <c r="OM379" s="288"/>
      <c r="ON379" s="288"/>
      <c r="OO379" s="288"/>
      <c r="OP379" s="288"/>
      <c r="OQ379" s="288"/>
      <c r="OR379" s="288"/>
      <c r="OS379" s="288"/>
      <c r="OT379" s="288"/>
      <c r="OU379" s="288"/>
      <c r="OV379" s="288"/>
      <c r="OW379" s="288"/>
      <c r="OX379" s="288"/>
    </row>
    <row r="380" spans="1:415" ht="12.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3"/>
      <c r="B381" s="262" t="s">
        <v>266</v>
      </c>
      <c r="C381" s="262"/>
      <c r="D381" s="262"/>
      <c r="E381" s="262"/>
      <c r="F381" s="262"/>
      <c r="G381" s="262"/>
      <c r="H381" s="262"/>
      <c r="I381" s="106"/>
      <c r="J381" s="146"/>
      <c r="K381" s="262" t="s">
        <v>263</v>
      </c>
      <c r="L381" s="262"/>
      <c r="M381" s="262"/>
      <c r="N381" s="262"/>
      <c r="O381" s="262"/>
      <c r="P381" s="262"/>
      <c r="Q381" s="262"/>
      <c r="R381" s="262"/>
      <c r="S381" s="262"/>
      <c r="T381" s="262"/>
      <c r="U381" s="262"/>
      <c r="V381" s="262"/>
      <c r="W381" s="262"/>
      <c r="X381" s="262"/>
      <c r="Y381" s="262"/>
      <c r="Z381" s="262"/>
      <c r="AA381" s="262"/>
      <c r="AB381" s="262"/>
      <c r="AC381" s="262"/>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4"/>
      <c r="OG381" s="262" t="s">
        <v>264</v>
      </c>
      <c r="OH381" s="262"/>
      <c r="OI381" s="262"/>
      <c r="OJ381" s="262"/>
      <c r="OK381" s="262"/>
      <c r="OL381" s="262"/>
      <c r="OM381" s="262"/>
      <c r="ON381" s="262"/>
      <c r="OO381" s="262"/>
      <c r="OP381" s="262"/>
      <c r="OQ381" s="262"/>
      <c r="OR381" s="262"/>
      <c r="OS381" s="262"/>
      <c r="OT381" s="262"/>
      <c r="OU381" s="262"/>
      <c r="OV381" s="262"/>
      <c r="OW381" s="262"/>
      <c r="OX381" s="262"/>
    </row>
    <row r="382" spans="1:415" s="190" customFormat="1" ht="11.25" customHeight="1" x14ac:dyDescent="0.2">
      <c r="A382" s="37"/>
      <c r="B382" s="187"/>
      <c r="C382" s="187"/>
      <c r="D382" s="187"/>
      <c r="E382" s="187"/>
      <c r="F382" s="187"/>
      <c r="G382" s="187"/>
      <c r="H382" s="187"/>
      <c r="I382" s="188"/>
      <c r="J382" s="189"/>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89"/>
      <c r="DW382" s="189"/>
      <c r="DX382" s="189"/>
      <c r="DY382" s="189"/>
      <c r="DZ382" s="189"/>
      <c r="EA382" s="189"/>
      <c r="EB382" s="189"/>
      <c r="EC382" s="189"/>
      <c r="ED382" s="189"/>
      <c r="EE382" s="189"/>
      <c r="EF382" s="189"/>
      <c r="EG382" s="189"/>
      <c r="EH382" s="189"/>
      <c r="EI382" s="189"/>
      <c r="EJ382" s="189"/>
      <c r="EK382" s="189"/>
      <c r="EL382" s="189"/>
      <c r="EM382" s="189"/>
      <c r="EN382" s="189"/>
      <c r="EO382" s="189"/>
      <c r="EP382" s="189"/>
      <c r="EQ382" s="189"/>
      <c r="ER382" s="189"/>
      <c r="ES382" s="189"/>
      <c r="ET382" s="189"/>
      <c r="EU382" s="189"/>
      <c r="EV382" s="189"/>
      <c r="EW382" s="189"/>
      <c r="EX382" s="189"/>
      <c r="EY382" s="189"/>
      <c r="EZ382" s="189"/>
      <c r="FA382" s="189"/>
      <c r="FB382" s="189"/>
      <c r="FC382" s="189"/>
      <c r="FD382" s="189"/>
      <c r="FE382" s="189"/>
      <c r="FF382" s="189"/>
      <c r="FG382" s="189"/>
      <c r="FH382" s="189"/>
      <c r="FI382" s="189"/>
      <c r="FJ382" s="189"/>
      <c r="FK382" s="189"/>
      <c r="FL382" s="189"/>
      <c r="FM382" s="189"/>
      <c r="FN382" s="189"/>
      <c r="FO382" s="189"/>
      <c r="FP382" s="189"/>
      <c r="FQ382" s="189"/>
      <c r="FR382" s="189"/>
      <c r="FS382" s="189"/>
      <c r="FT382" s="189"/>
      <c r="FU382" s="189"/>
      <c r="FV382" s="189"/>
      <c r="FW382" s="189"/>
      <c r="FX382" s="189"/>
      <c r="FY382" s="189"/>
      <c r="FZ382" s="189"/>
      <c r="GA382" s="189"/>
      <c r="GB382" s="189"/>
      <c r="GC382" s="189"/>
      <c r="GD382" s="189"/>
      <c r="GE382" s="189"/>
      <c r="GF382" s="189"/>
      <c r="GG382" s="189"/>
      <c r="GH382" s="189"/>
      <c r="GI382" s="189"/>
      <c r="GJ382" s="189"/>
      <c r="GK382" s="189"/>
      <c r="GL382" s="189"/>
      <c r="GM382" s="189"/>
      <c r="GN382" s="189"/>
      <c r="GO382" s="189"/>
      <c r="GP382" s="189"/>
      <c r="GQ382" s="189"/>
      <c r="GR382" s="189"/>
      <c r="GS382" s="189"/>
      <c r="GT382" s="189"/>
      <c r="GU382" s="189"/>
      <c r="GV382" s="189"/>
      <c r="GW382" s="189"/>
      <c r="GX382" s="189"/>
      <c r="GY382" s="189"/>
      <c r="GZ382" s="189"/>
      <c r="HA382" s="189"/>
      <c r="HB382" s="189"/>
      <c r="HC382" s="189"/>
      <c r="HD382" s="189"/>
      <c r="HE382" s="189"/>
      <c r="HF382" s="189"/>
      <c r="HG382" s="189"/>
      <c r="HH382" s="189"/>
      <c r="HI382" s="189"/>
      <c r="HJ382" s="189"/>
      <c r="HK382" s="189"/>
      <c r="HL382" s="189"/>
      <c r="HM382" s="189"/>
      <c r="HN382" s="189"/>
      <c r="HO382" s="189"/>
      <c r="HP382" s="189"/>
      <c r="HQ382" s="189"/>
      <c r="HR382" s="189"/>
      <c r="HS382" s="189"/>
      <c r="HT382" s="189"/>
      <c r="HU382" s="189"/>
      <c r="HV382" s="189"/>
      <c r="HW382" s="189"/>
      <c r="HX382" s="189"/>
      <c r="HY382" s="189"/>
      <c r="HZ382" s="189"/>
      <c r="IA382" s="189"/>
      <c r="IB382" s="189"/>
      <c r="IC382" s="189"/>
      <c r="ID382" s="189"/>
      <c r="IE382" s="189"/>
      <c r="IF382" s="189"/>
      <c r="IG382" s="189"/>
      <c r="IH382" s="189"/>
      <c r="II382" s="189"/>
      <c r="IJ382" s="189"/>
      <c r="IK382" s="189"/>
      <c r="IL382" s="189"/>
      <c r="IM382" s="189"/>
      <c r="IN382" s="189"/>
      <c r="IO382" s="189"/>
      <c r="IP382" s="189"/>
      <c r="IQ382" s="189"/>
      <c r="IR382" s="189"/>
      <c r="IS382" s="189"/>
      <c r="IT382" s="189"/>
      <c r="IU382" s="189"/>
      <c r="IV382" s="189"/>
      <c r="IW382" s="189"/>
      <c r="IX382" s="189"/>
      <c r="IY382" s="189"/>
      <c r="IZ382" s="189"/>
      <c r="JA382" s="189"/>
      <c r="JB382" s="189"/>
      <c r="JC382" s="189"/>
      <c r="JD382" s="189"/>
      <c r="JE382" s="189"/>
      <c r="JF382" s="189"/>
      <c r="JG382" s="189"/>
      <c r="JH382" s="189"/>
      <c r="JI382" s="189"/>
      <c r="JJ382" s="189"/>
      <c r="JK382" s="189"/>
      <c r="JL382" s="189"/>
      <c r="JM382" s="189"/>
      <c r="JN382" s="189"/>
      <c r="JO382" s="189"/>
      <c r="JP382" s="189"/>
      <c r="JQ382" s="189"/>
      <c r="JR382" s="189"/>
      <c r="JS382" s="189"/>
      <c r="JT382" s="189"/>
      <c r="JU382" s="189"/>
      <c r="JV382" s="189"/>
      <c r="JW382" s="189"/>
      <c r="JX382" s="189"/>
      <c r="JY382" s="189"/>
      <c r="JZ382" s="189"/>
      <c r="KA382" s="189"/>
      <c r="KB382" s="189"/>
      <c r="KC382" s="189"/>
      <c r="KD382" s="189"/>
      <c r="KE382" s="189"/>
      <c r="KF382" s="189"/>
      <c r="KG382" s="189"/>
      <c r="KH382" s="189"/>
      <c r="KI382" s="189"/>
      <c r="KJ382" s="189"/>
      <c r="KK382" s="189"/>
      <c r="KL382" s="189"/>
      <c r="KM382" s="189"/>
      <c r="KN382" s="189"/>
      <c r="KO382" s="189"/>
      <c r="KP382" s="189"/>
      <c r="KQ382" s="189"/>
      <c r="KR382" s="189"/>
      <c r="KS382" s="189"/>
      <c r="KT382" s="189"/>
      <c r="KU382" s="189"/>
      <c r="KV382" s="189"/>
      <c r="KW382" s="189"/>
      <c r="KX382" s="189"/>
      <c r="KY382" s="189"/>
      <c r="KZ382" s="189"/>
      <c r="LA382" s="189"/>
      <c r="LB382" s="189"/>
      <c r="LC382" s="189"/>
      <c r="LD382" s="189"/>
      <c r="LE382" s="189"/>
      <c r="LF382" s="189"/>
      <c r="LG382" s="189"/>
      <c r="LH382" s="189"/>
      <c r="LI382" s="189"/>
      <c r="LJ382" s="189"/>
      <c r="LK382" s="189"/>
      <c r="LL382" s="189"/>
      <c r="LM382" s="189"/>
      <c r="LN382" s="189"/>
      <c r="LO382" s="189"/>
      <c r="LP382" s="189"/>
      <c r="LQ382" s="189"/>
      <c r="LR382" s="189"/>
      <c r="LS382" s="189"/>
      <c r="LT382" s="189"/>
      <c r="LU382" s="189"/>
      <c r="LV382" s="189"/>
      <c r="LW382" s="189"/>
      <c r="LX382" s="189"/>
      <c r="LY382" s="189"/>
      <c r="LZ382" s="189"/>
      <c r="MA382" s="189"/>
      <c r="MB382" s="189"/>
      <c r="MC382" s="189"/>
      <c r="MD382" s="189"/>
      <c r="ME382" s="189"/>
      <c r="MF382" s="189"/>
      <c r="MG382" s="189"/>
      <c r="MH382" s="189"/>
      <c r="MI382" s="189"/>
      <c r="MJ382" s="189"/>
      <c r="MK382" s="189"/>
      <c r="ML382" s="189"/>
      <c r="MM382" s="189"/>
      <c r="MN382" s="189"/>
      <c r="MO382" s="189"/>
      <c r="MP382" s="189"/>
      <c r="MQ382" s="189"/>
      <c r="MR382" s="189"/>
      <c r="MS382" s="189"/>
      <c r="MT382" s="189"/>
      <c r="MU382" s="189"/>
      <c r="MV382" s="189"/>
      <c r="MW382" s="189"/>
      <c r="MX382" s="189"/>
      <c r="MY382" s="189"/>
      <c r="MZ382" s="189"/>
      <c r="NA382" s="189"/>
      <c r="NB382" s="189"/>
      <c r="NC382" s="189"/>
      <c r="ND382" s="189"/>
      <c r="NE382" s="189"/>
      <c r="NF382" s="189"/>
      <c r="NG382" s="189"/>
      <c r="NH382" s="189"/>
      <c r="NI382" s="189"/>
      <c r="NJ382" s="189"/>
      <c r="NK382" s="189"/>
      <c r="NL382" s="189"/>
      <c r="NM382" s="189"/>
      <c r="NN382" s="189"/>
      <c r="NO382" s="189"/>
      <c r="NP382" s="189"/>
      <c r="NQ382" s="189"/>
      <c r="NR382" s="189"/>
      <c r="NS382" s="189"/>
      <c r="NT382" s="189"/>
      <c r="NU382" s="189"/>
      <c r="NV382" s="189"/>
      <c r="NW382" s="189"/>
      <c r="NX382" s="189"/>
      <c r="NY382" s="189"/>
      <c r="NZ382" s="189"/>
      <c r="OA382" s="189"/>
      <c r="OB382" s="189"/>
      <c r="OC382" s="189"/>
      <c r="OD382" s="189"/>
      <c r="OE382" s="33"/>
      <c r="OF382" s="37"/>
      <c r="OG382" s="187"/>
      <c r="OH382" s="187"/>
      <c r="OI382" s="187"/>
      <c r="OJ382" s="187"/>
      <c r="OK382" s="187"/>
      <c r="OL382" s="187"/>
      <c r="OM382" s="187"/>
      <c r="ON382" s="189"/>
      <c r="OO382" s="189"/>
      <c r="OP382" s="189"/>
      <c r="OQ382" s="189"/>
      <c r="OR382" s="189"/>
      <c r="OS382" s="189"/>
      <c r="OT382" s="189"/>
      <c r="OU382" s="189"/>
      <c r="OV382" s="189"/>
      <c r="OW382" s="189"/>
      <c r="OX382" s="189"/>
    </row>
    <row r="383" spans="1:415" ht="27.75" customHeight="1" x14ac:dyDescent="0.2">
      <c r="A383" s="145"/>
      <c r="B383" s="262" t="s">
        <v>261</v>
      </c>
      <c r="C383" s="262"/>
      <c r="D383" s="262"/>
      <c r="E383" s="262"/>
      <c r="F383" s="262"/>
      <c r="G383" s="262"/>
      <c r="H383" s="262"/>
      <c r="I383" s="106"/>
      <c r="J383" s="185"/>
      <c r="K383" s="262" t="s">
        <v>262</v>
      </c>
      <c r="L383" s="262"/>
      <c r="M383" s="262"/>
      <c r="N383" s="262"/>
      <c r="O383" s="262"/>
      <c r="P383" s="262"/>
      <c r="Q383" s="262"/>
      <c r="R383" s="262"/>
      <c r="S383" s="262"/>
      <c r="T383" s="262"/>
      <c r="U383" s="262"/>
      <c r="V383" s="262"/>
      <c r="W383" s="262"/>
      <c r="X383" s="262"/>
      <c r="Y383" s="262"/>
      <c r="Z383" s="262"/>
      <c r="AA383" s="262"/>
      <c r="AB383" s="262"/>
      <c r="AC383" s="262"/>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5"/>
      <c r="OG383" s="262" t="s">
        <v>262</v>
      </c>
      <c r="OH383" s="262"/>
      <c r="OI383" s="262"/>
      <c r="OJ383" s="262"/>
      <c r="OK383" s="262"/>
      <c r="OL383" s="262"/>
      <c r="OM383" s="262"/>
      <c r="ON383" s="262"/>
      <c r="OO383" s="262"/>
      <c r="OP383" s="262"/>
      <c r="OQ383" s="262"/>
      <c r="OR383" s="262"/>
      <c r="OS383" s="262"/>
      <c r="OT383" s="262"/>
      <c r="OU383" s="262"/>
      <c r="OV383" s="262"/>
      <c r="OW383" s="262"/>
      <c r="OX383" s="262"/>
    </row>
    <row r="384" spans="1:415" s="190" customFormat="1" ht="10.5" customHeight="1" x14ac:dyDescent="0.2">
      <c r="A384" s="37"/>
      <c r="B384" s="187"/>
      <c r="C384" s="187"/>
      <c r="D384" s="187"/>
      <c r="E384" s="187"/>
      <c r="F384" s="187"/>
      <c r="G384" s="187"/>
      <c r="H384" s="187"/>
      <c r="I384" s="188"/>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89"/>
      <c r="DW384" s="189"/>
      <c r="DX384" s="189"/>
      <c r="DY384" s="189"/>
      <c r="DZ384" s="189"/>
      <c r="EA384" s="189"/>
      <c r="EB384" s="189"/>
      <c r="EC384" s="189"/>
      <c r="ED384" s="189"/>
      <c r="EE384" s="189"/>
      <c r="EF384" s="189"/>
      <c r="EG384" s="189"/>
      <c r="EH384" s="189"/>
      <c r="EI384" s="189"/>
      <c r="EJ384" s="189"/>
      <c r="EK384" s="189"/>
      <c r="EL384" s="189"/>
      <c r="EM384" s="189"/>
      <c r="EN384" s="189"/>
      <c r="EO384" s="189"/>
      <c r="EP384" s="189"/>
      <c r="EQ384" s="189"/>
      <c r="ER384" s="189"/>
      <c r="ES384" s="189"/>
      <c r="ET384" s="189"/>
      <c r="EU384" s="189"/>
      <c r="EV384" s="189"/>
      <c r="EW384" s="189"/>
      <c r="EX384" s="189"/>
      <c r="EY384" s="189"/>
      <c r="EZ384" s="189"/>
      <c r="FA384" s="189"/>
      <c r="FB384" s="189"/>
      <c r="FC384" s="189"/>
      <c r="FD384" s="189"/>
      <c r="FE384" s="189"/>
      <c r="FF384" s="189"/>
      <c r="FG384" s="189"/>
      <c r="FH384" s="189"/>
      <c r="FI384" s="189"/>
      <c r="FJ384" s="189"/>
      <c r="FK384" s="189"/>
      <c r="FL384" s="189"/>
      <c r="FM384" s="189"/>
      <c r="FN384" s="189"/>
      <c r="FO384" s="189"/>
      <c r="FP384" s="189"/>
      <c r="FQ384" s="189"/>
      <c r="FR384" s="189"/>
      <c r="FS384" s="189"/>
      <c r="FT384" s="189"/>
      <c r="FU384" s="189"/>
      <c r="FV384" s="189"/>
      <c r="FW384" s="189"/>
      <c r="FX384" s="189"/>
      <c r="FY384" s="189"/>
      <c r="FZ384" s="189"/>
      <c r="GA384" s="189"/>
      <c r="GB384" s="189"/>
      <c r="GC384" s="189"/>
      <c r="GD384" s="189"/>
      <c r="GE384" s="189"/>
      <c r="GF384" s="189"/>
      <c r="GG384" s="189"/>
      <c r="GH384" s="189"/>
      <c r="GI384" s="189"/>
      <c r="GJ384" s="189"/>
      <c r="GK384" s="189"/>
      <c r="GL384" s="189"/>
      <c r="GM384" s="189"/>
      <c r="GN384" s="189"/>
      <c r="GO384" s="189"/>
      <c r="GP384" s="189"/>
      <c r="GQ384" s="189"/>
      <c r="GR384" s="189"/>
      <c r="GS384" s="189"/>
      <c r="GT384" s="189"/>
      <c r="GU384" s="189"/>
      <c r="GV384" s="189"/>
      <c r="GW384" s="189"/>
      <c r="GX384" s="189"/>
      <c r="GY384" s="189"/>
      <c r="GZ384" s="189"/>
      <c r="HA384" s="189"/>
      <c r="HB384" s="189"/>
      <c r="HC384" s="189"/>
      <c r="HD384" s="189"/>
      <c r="HE384" s="189"/>
      <c r="HF384" s="189"/>
      <c r="HG384" s="189"/>
      <c r="HH384" s="189"/>
      <c r="HI384" s="189"/>
      <c r="HJ384" s="189"/>
      <c r="HK384" s="189"/>
      <c r="HL384" s="189"/>
      <c r="HM384" s="189"/>
      <c r="HN384" s="189"/>
      <c r="HO384" s="189"/>
      <c r="HP384" s="189"/>
      <c r="HQ384" s="189"/>
      <c r="HR384" s="189"/>
      <c r="HS384" s="189"/>
      <c r="HT384" s="189"/>
      <c r="HU384" s="189"/>
      <c r="HV384" s="189"/>
      <c r="HW384" s="189"/>
      <c r="HX384" s="189"/>
      <c r="HY384" s="189"/>
      <c r="HZ384" s="189"/>
      <c r="IA384" s="189"/>
      <c r="IB384" s="189"/>
      <c r="IC384" s="189"/>
      <c r="ID384" s="189"/>
      <c r="IE384" s="189"/>
      <c r="IF384" s="189"/>
      <c r="IG384" s="189"/>
      <c r="IH384" s="189"/>
      <c r="II384" s="189"/>
      <c r="IJ384" s="189"/>
      <c r="IK384" s="189"/>
      <c r="IL384" s="189"/>
      <c r="IM384" s="189"/>
      <c r="IN384" s="189"/>
      <c r="IO384" s="189"/>
      <c r="IP384" s="189"/>
      <c r="IQ384" s="189"/>
      <c r="IR384" s="189"/>
      <c r="IS384" s="189"/>
      <c r="IT384" s="189"/>
      <c r="IU384" s="189"/>
      <c r="IV384" s="189"/>
      <c r="IW384" s="189"/>
      <c r="IX384" s="189"/>
      <c r="IY384" s="189"/>
      <c r="IZ384" s="189"/>
      <c r="JA384" s="189"/>
      <c r="JB384" s="189"/>
      <c r="JC384" s="189"/>
      <c r="JD384" s="189"/>
      <c r="JE384" s="189"/>
      <c r="JF384" s="189"/>
      <c r="JG384" s="189"/>
      <c r="JH384" s="189"/>
      <c r="JI384" s="189"/>
      <c r="JJ384" s="189"/>
      <c r="JK384" s="189"/>
      <c r="JL384" s="189"/>
      <c r="JM384" s="189"/>
      <c r="JN384" s="189"/>
      <c r="JO384" s="189"/>
      <c r="JP384" s="189"/>
      <c r="JQ384" s="189"/>
      <c r="JR384" s="189"/>
      <c r="JS384" s="189"/>
      <c r="JT384" s="189"/>
      <c r="JU384" s="189"/>
      <c r="JV384" s="189"/>
      <c r="JW384" s="189"/>
      <c r="JX384" s="189"/>
      <c r="JY384" s="189"/>
      <c r="JZ384" s="189"/>
      <c r="KA384" s="189"/>
      <c r="KB384" s="189"/>
      <c r="KC384" s="189"/>
      <c r="KD384" s="189"/>
      <c r="KE384" s="189"/>
      <c r="KF384" s="189"/>
      <c r="KG384" s="189"/>
      <c r="KH384" s="189"/>
      <c r="KI384" s="189"/>
      <c r="KJ384" s="189"/>
      <c r="KK384" s="189"/>
      <c r="KL384" s="189"/>
      <c r="KM384" s="189"/>
      <c r="KN384" s="189"/>
      <c r="KO384" s="189"/>
      <c r="KP384" s="189"/>
      <c r="KQ384" s="189"/>
      <c r="KR384" s="189"/>
      <c r="KS384" s="189"/>
      <c r="KT384" s="189"/>
      <c r="KU384" s="189"/>
      <c r="KV384" s="189"/>
      <c r="KW384" s="189"/>
      <c r="KX384" s="189"/>
      <c r="KY384" s="189"/>
      <c r="KZ384" s="189"/>
      <c r="LA384" s="189"/>
      <c r="LB384" s="189"/>
      <c r="LC384" s="189"/>
      <c r="LD384" s="189"/>
      <c r="LE384" s="189"/>
      <c r="LF384" s="189"/>
      <c r="LG384" s="189"/>
      <c r="LH384" s="189"/>
      <c r="LI384" s="189"/>
      <c r="LJ384" s="189"/>
      <c r="LK384" s="189"/>
      <c r="LL384" s="189"/>
      <c r="LM384" s="189"/>
      <c r="LN384" s="189"/>
      <c r="LO384" s="189"/>
      <c r="LP384" s="189"/>
      <c r="LQ384" s="189"/>
      <c r="LR384" s="189"/>
      <c r="LS384" s="189"/>
      <c r="LT384" s="189"/>
      <c r="LU384" s="189"/>
      <c r="LV384" s="189"/>
      <c r="LW384" s="189"/>
      <c r="LX384" s="189"/>
      <c r="LY384" s="189"/>
      <c r="LZ384" s="189"/>
      <c r="MA384" s="189"/>
      <c r="MB384" s="189"/>
      <c r="MC384" s="189"/>
      <c r="MD384" s="189"/>
      <c r="ME384" s="189"/>
      <c r="MF384" s="189"/>
      <c r="MG384" s="189"/>
      <c r="MH384" s="189"/>
      <c r="MI384" s="189"/>
      <c r="MJ384" s="189"/>
      <c r="MK384" s="189"/>
      <c r="ML384" s="189"/>
      <c r="MM384" s="189"/>
      <c r="MN384" s="189"/>
      <c r="MO384" s="189"/>
      <c r="MP384" s="189"/>
      <c r="MQ384" s="189"/>
      <c r="MR384" s="189"/>
      <c r="MS384" s="189"/>
      <c r="MT384" s="189"/>
      <c r="MU384" s="189"/>
      <c r="MV384" s="189"/>
      <c r="MW384" s="189"/>
      <c r="MX384" s="189"/>
      <c r="MY384" s="189"/>
      <c r="MZ384" s="189"/>
      <c r="NA384" s="189"/>
      <c r="NB384" s="189"/>
      <c r="NC384" s="189"/>
      <c r="ND384" s="189"/>
      <c r="NE384" s="189"/>
      <c r="NF384" s="189"/>
      <c r="NG384" s="189"/>
      <c r="NH384" s="189"/>
      <c r="NI384" s="189"/>
      <c r="NJ384" s="189"/>
      <c r="NK384" s="189"/>
      <c r="NL384" s="189"/>
      <c r="NM384" s="189"/>
      <c r="NN384" s="189"/>
      <c r="NO384" s="189"/>
      <c r="NP384" s="189"/>
      <c r="NQ384" s="189"/>
      <c r="NR384" s="189"/>
      <c r="NS384" s="189"/>
      <c r="NT384" s="189"/>
      <c r="NU384" s="189"/>
      <c r="NV384" s="189"/>
      <c r="NW384" s="189"/>
      <c r="NX384" s="189"/>
      <c r="NY384" s="189"/>
      <c r="NZ384" s="189"/>
      <c r="OA384" s="189"/>
      <c r="OB384" s="189"/>
      <c r="OC384" s="189"/>
      <c r="OD384" s="189"/>
      <c r="OE384" s="33"/>
      <c r="OF384" s="37"/>
      <c r="OG384" s="187"/>
      <c r="OH384" s="187"/>
      <c r="OI384" s="187"/>
      <c r="OJ384" s="187"/>
      <c r="OK384" s="187"/>
      <c r="OL384" s="187"/>
      <c r="OM384" s="187"/>
      <c r="ON384" s="189"/>
      <c r="OO384" s="189"/>
      <c r="OP384" s="189"/>
      <c r="OQ384" s="189"/>
      <c r="OR384" s="189"/>
      <c r="OS384" s="189"/>
      <c r="OT384" s="189"/>
      <c r="OU384" s="189"/>
      <c r="OV384" s="189"/>
      <c r="OW384" s="189"/>
      <c r="OX384" s="189"/>
    </row>
    <row r="385" spans="1:414" ht="24.75" customHeight="1" x14ac:dyDescent="0.2">
      <c r="A385" s="218"/>
      <c r="B385" s="262" t="s">
        <v>281</v>
      </c>
      <c r="C385" s="262"/>
      <c r="D385" s="262"/>
      <c r="E385" s="262"/>
      <c r="F385" s="262"/>
      <c r="G385" s="262"/>
      <c r="H385" s="262"/>
      <c r="I385" s="106"/>
      <c r="J385" s="186"/>
      <c r="K385" s="262" t="s">
        <v>274</v>
      </c>
      <c r="L385" s="262"/>
      <c r="M385" s="262"/>
      <c r="N385" s="262"/>
      <c r="O385" s="262"/>
      <c r="P385" s="262"/>
      <c r="Q385" s="262"/>
      <c r="R385" s="262"/>
      <c r="S385" s="262"/>
      <c r="T385" s="262"/>
      <c r="U385" s="262"/>
      <c r="V385" s="262"/>
      <c r="W385" s="262"/>
      <c r="X385" s="262"/>
      <c r="Y385" s="262"/>
      <c r="Z385" s="262"/>
      <c r="AA385" s="262"/>
      <c r="AB385" s="262"/>
      <c r="AC385" s="262"/>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6"/>
      <c r="OG385" s="262" t="s">
        <v>275</v>
      </c>
      <c r="OH385" s="262"/>
      <c r="OI385" s="262"/>
      <c r="OJ385" s="262"/>
      <c r="OK385" s="262"/>
      <c r="OL385" s="262"/>
      <c r="OM385" s="262"/>
      <c r="ON385" s="262"/>
      <c r="OO385" s="262"/>
      <c r="OP385" s="262"/>
      <c r="OQ385" s="262"/>
      <c r="OR385" s="262"/>
      <c r="OS385" s="262"/>
      <c r="OT385" s="262"/>
      <c r="OU385" s="262"/>
      <c r="OV385" s="262"/>
      <c r="OW385" s="262"/>
      <c r="OX385" s="262"/>
    </row>
    <row r="386" spans="1:414" ht="27.75" customHeight="1" x14ac:dyDescent="0.2">
      <c r="A386" s="37"/>
      <c r="B386" s="144" t="s">
        <v>265</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20" t="s">
        <v>17</v>
      </c>
      <c r="B387" s="257" t="s">
        <v>214</v>
      </c>
      <c r="C387" s="257"/>
      <c r="D387" s="257"/>
      <c r="E387" s="257"/>
      <c r="F387" s="257"/>
      <c r="G387" s="257"/>
      <c r="H387" s="257"/>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20" t="s">
        <v>20</v>
      </c>
      <c r="B388" s="257" t="s">
        <v>131</v>
      </c>
      <c r="C388" s="257"/>
      <c r="D388" s="257"/>
      <c r="E388" s="257"/>
      <c r="F388" s="257"/>
      <c r="G388" s="257"/>
      <c r="H388" s="257"/>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20" t="s">
        <v>24</v>
      </c>
      <c r="B389" s="257" t="s">
        <v>71</v>
      </c>
      <c r="C389" s="257"/>
      <c r="D389" s="257"/>
      <c r="E389" s="257"/>
      <c r="F389" s="257"/>
      <c r="G389" s="257"/>
      <c r="H389" s="257"/>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20" t="s">
        <v>26</v>
      </c>
      <c r="B390" s="257" t="s">
        <v>72</v>
      </c>
      <c r="C390" s="257"/>
      <c r="D390" s="257"/>
      <c r="E390" s="257"/>
      <c r="F390" s="257"/>
      <c r="G390" s="257"/>
      <c r="H390" s="257"/>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1" t="s">
        <v>28</v>
      </c>
      <c r="B391" s="257" t="s">
        <v>73</v>
      </c>
      <c r="C391" s="257"/>
      <c r="D391" s="257"/>
      <c r="E391" s="257"/>
      <c r="F391" s="257"/>
      <c r="G391" s="257"/>
      <c r="H391" s="257"/>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1" t="s">
        <v>30</v>
      </c>
      <c r="B392" s="257" t="s">
        <v>74</v>
      </c>
      <c r="C392" s="257"/>
      <c r="D392" s="257"/>
      <c r="E392" s="257"/>
      <c r="F392" s="257"/>
      <c r="G392" s="257"/>
      <c r="H392" s="257"/>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1" t="s">
        <v>39</v>
      </c>
      <c r="B393" s="257" t="s">
        <v>75</v>
      </c>
      <c r="C393" s="257"/>
      <c r="D393" s="257"/>
      <c r="E393" s="257"/>
      <c r="F393" s="257"/>
      <c r="G393" s="257"/>
      <c r="H393" s="257"/>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1" t="s">
        <v>40</v>
      </c>
      <c r="B394" s="256" t="s">
        <v>76</v>
      </c>
      <c r="C394" s="256"/>
      <c r="D394" s="256"/>
      <c r="E394" s="256"/>
      <c r="F394" s="256"/>
      <c r="G394" s="256"/>
      <c r="H394" s="256"/>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1" t="s">
        <v>41</v>
      </c>
      <c r="B395" s="256" t="s">
        <v>280</v>
      </c>
      <c r="C395" s="256"/>
      <c r="D395" s="256"/>
      <c r="E395" s="256"/>
      <c r="F395" s="256"/>
      <c r="G395" s="256"/>
      <c r="H395" s="256"/>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ty65XLoCyn9CYobpJeMkrKqkFBTwRbLaFrVOHWQ5szrzUipbmsnPuE0nvNHfzwWiLHKyzEd2gK2a2J9rA4jxfA==" saltValue="G1FWvKEvwG4Wl2uWRGCVhA==" spinCount="100000" sheet="1" selectLockedCells="1"/>
  <autoFilter ref="D18:Z376" xr:uid="{00000000-0009-0000-0000-000000000000}"/>
  <mergeCells count="71">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7E16603DCB9BA644B6F121D9A9CC8F30" ma:contentTypeVersion="11" ma:contentTypeDescription="Kurkite naują dokumentą." ma:contentTypeScope="" ma:versionID="74a3db785abbd3fcc88f4be8f5024385">
  <xsd:schema xmlns:xsd="http://www.w3.org/2001/XMLSchema" xmlns:xs="http://www.w3.org/2001/XMLSchema" xmlns:p="http://schemas.microsoft.com/office/2006/metadata/properties" xmlns:ns2="54f70875-0353-4a72-9ec1-1b64caaf10f3" targetNamespace="http://schemas.microsoft.com/office/2006/metadata/properties" ma:root="true" ma:fieldsID="303cdc52fbf7cb54c22947db384d2aa9" ns2:_="">
    <xsd:import namespace="54f70875-0353-4a72-9ec1-1b64caaf10f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70875-0353-4a72-9ec1-1b64caaf1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770B3B-0540-4345-B898-1CBCEF3F7906}">
  <ds:schemaRefs>
    <ds:schemaRef ds:uri="http://schemas.microsoft.com/sharepoint/v3/contenttype/forms"/>
  </ds:schemaRefs>
</ds:datastoreItem>
</file>

<file path=customXml/itemProps2.xml><?xml version="1.0" encoding="utf-8"?>
<ds:datastoreItem xmlns:ds="http://schemas.openxmlformats.org/officeDocument/2006/customXml" ds:itemID="{4252DD6E-B5A2-4BEF-ADC1-0585133C982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2475AB6-FBC8-43F5-B6A6-81D4E0B935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70875-0353-4a72-9ec1-1b64caaf10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2021-09-21T20:48:10Z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Viktorija.Busauskiene@ignitis.lt</vt:lpwstr>
  </property>
  <property fmtid="{D5CDD505-2E9C-101B-9397-08002B2CF9AE}" pid="5" name="MSIP_Label_320c693d-44b7-4e16-b3dd-4fcd87401cf5_SetDate">
    <vt:lpwstr>2021-07-15T06:51:36.4560454Z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cd8e6588-2779-4449-adcd-5cf2d6a39f48</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Viktorija.Busauskiene@ignitis.lt</vt:lpwstr>
  </property>
  <property fmtid="{D5CDD505-2E9C-101B-9397-08002B2CF9AE}" pid="13" name="MSIP_Label_f302255e-cf28-4843-9031-c06177cecbc2_SetDate">
    <vt:lpwstr>2021-07-15T06:51:36.4560454Z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cd8e6588-2779-4449-adcd-5cf2d6a39f48</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y fmtid="{D5CDD505-2E9C-101B-9397-08002B2CF9AE}" pid="20" name="ContentTypeId">
    <vt:lpwstr>0x0101007E16603DCB9BA644B6F121D9A9CC8F30</vt:lpwstr>
  </property>
</Properties>
</file>