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varkalys\Desktop\Darbas\Planuojami pirkimai\Pirkimas Nr.433581 _2019-05-09 _Užsakymas Nr.7\Kelimui i CVP IS\"/>
    </mc:Choice>
  </mc:AlternateContent>
  <xr:revisionPtr revIDLastSave="0" documentId="13_ncr:1_{AF3AAC13-07D6-41A6-8825-55EA80B50586}" xr6:coauthVersionLast="36" xr6:coauthVersionMax="43" xr10:uidLastSave="{00000000-0000-0000-0000-000000000000}"/>
  <bookViews>
    <workbookView xWindow="0" yWindow="0" windowWidth="28800" windowHeight="11625" xr2:uid="{00000000-000D-0000-FFFF-FFFF00000000}"/>
  </bookViews>
  <sheets>
    <sheet name="IV POD Klaipėda" sheetId="8" r:id="rId1"/>
  </sheets>
  <definedNames>
    <definedName name="_xlnm._FilterDatabase" localSheetId="0" hidden="1">'IV POD Klaipėda'!$A$12:$E$284</definedName>
  </definedNames>
  <calcPr calcId="181029"/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197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17" i="8"/>
  <c r="I25" i="8"/>
  <c r="I26" i="8"/>
  <c r="I33" i="8"/>
  <c r="I34" i="8"/>
  <c r="I42" i="8"/>
  <c r="I44" i="8"/>
  <c r="I46" i="8"/>
  <c r="I49" i="8"/>
  <c r="I52" i="8"/>
  <c r="I58" i="8"/>
  <c r="I61" i="8"/>
  <c r="I64" i="8"/>
  <c r="I70" i="8"/>
  <c r="I74" i="8"/>
  <c r="I90" i="8"/>
  <c r="I92" i="8"/>
  <c r="I100" i="8"/>
  <c r="I108" i="8"/>
  <c r="I109" i="8"/>
  <c r="I113" i="8"/>
  <c r="I114" i="8"/>
  <c r="I118" i="8"/>
  <c r="I126" i="8"/>
  <c r="I132" i="8"/>
  <c r="I154" i="8"/>
  <c r="I172" i="8"/>
  <c r="I180" i="8"/>
  <c r="I188" i="8"/>
  <c r="I200" i="8"/>
  <c r="I206" i="8"/>
  <c r="I223" i="8"/>
  <c r="I226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<sst xmlns="http://schemas.openxmlformats.org/spreadsheetml/2006/main" count="1000" uniqueCount="547">
  <si>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</si>
  <si>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</si>
  <si>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</si>
  <si>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</si>
  <si>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</si>
  <si>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</si>
  <si>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</si>
  <si>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</si>
  <si>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</si>
  <si>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</si>
  <si>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</si>
  <si>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</si>
  <si>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</si>
  <si>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</si>
  <si>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</si>
  <si>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</si>
  <si>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</si>
  <si>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</si>
  <si>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</si>
  <si>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</si>
  <si>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</si>
  <si>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</si>
  <si>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</si>
  <si>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</si>
  <si>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</si>
  <si>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</si>
  <si>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</si>
  <si>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</si>
  <si>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</si>
  <si>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</si>
  <si>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</si>
  <si>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</si>
  <si>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</si>
  <si>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</si>
  <si>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</si>
  <si>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</si>
  <si>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</si>
  <si>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</si>
  <si>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</si>
  <si>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</si>
  <si>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</si>
  <si>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</si>
  <si>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</si>
  <si>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</si>
  <si>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</si>
  <si>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</si>
  <si>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</si>
  <si>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</si>
  <si>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</si>
  <si>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</si>
  <si>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</si>
  <si>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</si>
  <si>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</si>
  <si>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</si>
  <si>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</si>
  <si>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</si>
  <si>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</si>
  <si>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</si>
  <si>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</si>
  <si>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</si>
  <si>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</si>
  <si>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</si>
  <si>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</si>
  <si>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</si>
  <si>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</si>
  <si>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</si>
  <si>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</si>
  <si>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</si>
  <si>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</si>
  <si>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</si>
  <si>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</si>
  <si>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</si>
  <si>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</si>
  <si>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</si>
  <si>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</si>
  <si>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</si>
  <si>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</si>
  <si>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</si>
  <si>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</si>
  <si>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</si>
  <si>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</si>
  <si>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</si>
  <si>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</si>
  <si>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</si>
  <si>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</si>
  <si>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</si>
  <si>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</si>
  <si>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</si>
  <si>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</si>
  <si>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</si>
  <si>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</si>
  <si>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</si>
  <si>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</si>
  <si>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</si>
  <si>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</si>
  <si>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</si>
  <si>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</si>
  <si>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</si>
  <si>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</si>
  <si>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</si>
  <si>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</si>
  <si>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</si>
  <si>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</si>
  <si>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</si>
  <si>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</si>
  <si>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</si>
  <si>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</si>
  <si>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</si>
  <si>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</si>
  <si>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</si>
  <si>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</si>
  <si>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</si>
  <si>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</si>
  <si>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</si>
  <si>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</si>
  <si>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</si>
  <si>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</si>
  <si>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</si>
  <si>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</si>
  <si>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</si>
  <si>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</si>
  <si>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</si>
  <si>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</si>
  <si>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</si>
  <si>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</si>
  <si>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</si>
  <si>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</si>
  <si>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</si>
  <si>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</si>
  <si>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</si>
  <si>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</si>
  <si>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</si>
  <si>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</si>
  <si>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</si>
  <si>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</si>
  <si>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</si>
  <si>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</si>
  <si>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</si>
  <si>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</si>
  <si>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</si>
  <si>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</si>
  <si>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</si>
  <si>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</si>
  <si>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</si>
  <si>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</si>
  <si>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</si>
  <si>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</si>
  <si>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</si>
  <si>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</si>
  <si>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</si>
  <si>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</si>
  <si>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</si>
  <si>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</si>
  <si>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</si>
  <si>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</si>
  <si>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</si>
  <si>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</si>
  <si>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</si>
  <si>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</si>
  <si>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</si>
  <si>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</si>
  <si>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</si>
  <si>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</si>
  <si>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</si>
  <si>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</si>
  <si>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</si>
  <si>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</si>
  <si>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</si>
  <si>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</si>
  <si>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</si>
  <si>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</si>
  <si>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</si>
  <si>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</si>
  <si>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</si>
  <si>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</si>
  <si>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</si>
  <si>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</si>
  <si>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</si>
  <si>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</si>
  <si>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</si>
  <si>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</si>
  <si>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</si>
  <si>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</si>
  <si>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</si>
  <si>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</si>
  <si>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</si>
  <si>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</si>
  <si>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</si>
  <si>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</si>
  <si>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</si>
  <si>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</si>
  <si>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</si>
  <si>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</si>
  <si>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</si>
  <si>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</si>
  <si>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</si>
  <si>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</si>
  <si>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</si>
  <si>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</si>
  <si>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</si>
  <si>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</si>
  <si>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</si>
  <si>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</si>
  <si>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</si>
  <si>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</si>
  <si>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</si>
  <si>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</si>
  <si>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</si>
  <si>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</si>
  <si>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</si>
  <si>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</si>
  <si>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</si>
  <si>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</si>
  <si>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</si>
  <si>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</si>
  <si>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</si>
  <si>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</si>
  <si>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</si>
  <si>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</si>
  <si>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</si>
  <si>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</si>
  <si>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</si>
  <si>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</si>
  <si>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</si>
  <si>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</si>
  <si>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</si>
  <si>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</si>
  <si>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</si>
  <si>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</si>
  <si>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</si>
  <si>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</si>
  <si>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</si>
  <si>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</si>
  <si>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</si>
  <si>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</si>
  <si>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</si>
  <si>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</si>
  <si>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</si>
  <si>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</si>
  <si>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</si>
  <si>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</si>
  <si>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</si>
  <si>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</si>
  <si>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</si>
  <si>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</si>
  <si>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</si>
  <si>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</si>
  <si>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</si>
  <si>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</si>
  <si>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</si>
  <si>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</si>
  <si>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</si>
  <si>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</si>
  <si>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</si>
  <si>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</si>
  <si>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</si>
  <si>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</si>
  <si>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</si>
  <si>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</si>
  <si>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</si>
  <si>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</si>
  <si>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</si>
  <si>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</si>
  <si>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</si>
  <si>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</si>
  <si>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</si>
  <si>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</si>
  <si>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</si>
  <si>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</si>
  <si>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</si>
  <si>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</si>
  <si>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</si>
  <si>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</si>
  <si>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</si>
  <si>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</si>
  <si>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</si>
  <si>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</si>
  <si>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</si>
  <si>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</si>
  <si>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</si>
  <si>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</si>
  <si>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</si>
  <si>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</si>
  <si>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</si>
  <si>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</si>
  <si>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</si>
  <si>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</si>
  <si>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</si>
  <si>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</si>
  <si>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</si>
  <si>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</si>
  <si>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</si>
  <si>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</si>
  <si>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</si>
  <si>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</si>
  <si>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</si>
  <si>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</si>
  <si>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</si>
  <si>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</si>
  <si>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</si>
  <si>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</si>
  <si>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</si>
  <si>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</si>
  <si>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</si>
  <si>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</si>
  <si>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</si>
  <si>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</si>
  <si>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</si>
  <si>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</si>
  <si>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</si>
  <si>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</si>
  <si>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</si>
  <si>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</si>
  <si>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</si>
  <si>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</si>
  <si>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</si>
  <si>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</si>
  <si>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</si>
  <si>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</si>
  <si>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</si>
  <si>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</si>
  <si>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</si>
  <si>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</si>
  <si>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</si>
  <si>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</si>
  <si>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</si>
  <si>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</si>
  <si>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</si>
  <si>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</si>
  <si>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</si>
  <si>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</si>
  <si>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</si>
  <si>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</si>
  <si>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</si>
  <si>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</si>
  <si>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</si>
  <si>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</si>
  <si>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</si>
  <si>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</si>
  <si>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</si>
  <si>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</si>
  <si>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</si>
  <si>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</si>
  <si>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</si>
  <si>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</si>
  <si>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</si>
  <si>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</si>
  <si>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</si>
  <si>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</si>
  <si>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</si>
  <si>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</si>
  <si>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</si>
  <si>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</si>
  <si>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</si>
  <si>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</si>
  <si>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</si>
  <si>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</si>
  <si>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</si>
  <si>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</si>
  <si>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</si>
  <si>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</si>
  <si>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</si>
  <si>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</si>
  <si>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</si>
  <si>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</si>
  <si>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</si>
  <si>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</si>
  <si>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</si>
  <si>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</si>
  <si>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</si>
  <si>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</si>
  <si>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</si>
  <si>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</si>
  <si>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</si>
  <si>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</si>
  <si>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</si>
  <si>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</si>
  <si>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</si>
  <si>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</si>
  <si>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</si>
  <si>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</si>
  <si>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</si>
  <si>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</si>
  <si>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</si>
  <si>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</si>
  <si>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</si>
  <si>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</si>
  <si>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</si>
  <si>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</si>
  <si>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</si>
  <si>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</si>
  <si>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</si>
  <si>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</si>
  <si>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</si>
  <si>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</si>
  <si>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</si>
  <si>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</si>
  <si>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</si>
  <si>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</si>
  <si>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</si>
  <si>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</si>
  <si>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</si>
  <si>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</si>
  <si>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</si>
  <si>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</si>
  <si>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</si>
  <si>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</si>
  <si>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</si>
  <si>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</si>
  <si>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</si>
  <si>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</si>
  <si>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</si>
  <si>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</si>
  <si>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</si>
  <si>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</si>
  <si>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</si>
  <si>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</si>
  <si>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</si>
  <si>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</si>
  <si>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</si>
  <si>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</si>
  <si>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</si>
  <si>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</si>
  <si>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</si>
  <si>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</si>
  <si>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</si>
  <si>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</si>
  <si>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</si>
  <si>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</si>
  <si>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</si>
  <si>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</si>
  <si>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</si>
  <si>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</si>
  <si>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</si>
  <si>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</si>
  <si>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</si>
  <si>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</si>
  <si>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</si>
  <si>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</si>
  <si>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</si>
  <si>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</si>
  <si>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</si>
  <si>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</si>
  <si>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</si>
  <si>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</si>
  <si>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</si>
  <si>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</si>
  <si>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</si>
  <si>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</si>
  <si>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</si>
  <si>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</si>
  <si>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</si>
  <si>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</si>
  <si>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</si>
  <si>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</si>
  <si>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</si>
  <si>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</si>
  <si>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</si>
  <si>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</si>
  <si>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</si>
  <si>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</si>
  <si>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</si>
  <si>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</si>
  <si>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</si>
  <si>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</si>
  <si>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</si>
  <si>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</si>
  <si>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</si>
  <si>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</si>
  <si>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</si>
  <si>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</si>
  <si>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</si>
  <si>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</si>
  <si>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</si>
  <si>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</si>
  <si>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</si>
  <si>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</si>
  <si>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</si>
  <si>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</si>
  <si>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</si>
  <si>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</si>
  <si>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</si>
  <si>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</si>
  <si>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</si>
  <si>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</si>
  <si>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</si>
  <si>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</si>
  <si>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</si>
  <si>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</si>
  <si>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</si>
  <si>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</si>
  <si>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</si>
  <si>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</si>
  <si>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</si>
  <si>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</si>
  <si>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</si>
  <si>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</si>
  <si>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</si>
  <si>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</si>
  <si>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</si>
  <si>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</si>
  <si>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</si>
  <si>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</si>
  <si>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</si>
  <si>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</si>
  <si>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</si>
  <si>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Metalinės dvigalvės tvarslės R65 (6 skylių)</t>
  </si>
  <si>
    <t>msl</t>
  </si>
  <si>
    <t>Iešmų jungės II tipo</t>
  </si>
  <si>
    <t>Plieninės sandūrinės privirinamos jungės SRS</t>
  </si>
  <si>
    <t>31,5 - 63 frakcijos granitinė skalda</t>
  </si>
  <si>
    <r>
      <t>Regionas:</t>
    </r>
    <r>
      <rPr>
        <sz val="12"/>
        <color theme="1"/>
        <rFont val="Times New Roman"/>
        <family val="1"/>
        <charset val="186"/>
      </rPr>
      <t xml:space="preserve"> Klaipėdos regionas</t>
    </r>
  </si>
  <si>
    <r>
      <t>Objektas:</t>
    </r>
    <r>
      <rPr>
        <sz val="12"/>
        <color theme="1"/>
        <rFont val="Times New Roman"/>
        <family val="1"/>
        <charset val="186"/>
      </rPr>
      <t xml:space="preserve"> Klaipėdos st.</t>
    </r>
  </si>
  <si>
    <r>
      <t>Remonto apimtys:</t>
    </r>
    <r>
      <rPr>
        <sz val="12"/>
        <color theme="1"/>
        <rFont val="Times New Roman"/>
        <family val="1"/>
        <charset val="186"/>
      </rPr>
      <t xml:space="preserve"> 1 kompl.</t>
    </r>
  </si>
  <si>
    <r>
      <t xml:space="preserve">Finansavimo šaltinis: </t>
    </r>
    <r>
      <rPr>
        <sz val="12"/>
        <color theme="1"/>
        <rFont val="Times New Roman"/>
        <family val="1"/>
        <charset val="186"/>
      </rPr>
      <t>Investicinės lėšos BSM163</t>
    </r>
  </si>
  <si>
    <t>Iešmas R65-200-1:6 ant kietmedžio pabėgių</t>
  </si>
  <si>
    <t>1</t>
  </si>
  <si>
    <t>Užsakovas</t>
  </si>
  <si>
    <t>Klaipėdos regiono VKKM bazė (Klaipėdos geležinkelio stotis, stoties kodas 108003, adresas - Klevų g. 7A, Klaipėda)</t>
  </si>
  <si>
    <t>Impregnuoti kietmedžio pabėgiai</t>
  </si>
  <si>
    <t xml:space="preserve">Mišrių sąvaržų padėklai KD65 </t>
  </si>
  <si>
    <t>vnt./t</t>
  </si>
  <si>
    <t>Medsraigčiai 24x150</t>
  </si>
  <si>
    <t>Dviejų vijų spyruoklinės poveržlės</t>
  </si>
  <si>
    <t xml:space="preserve">Elastinis tvirtinimas SKL-12-32 </t>
  </si>
  <si>
    <t>Tarpikliai po bėgiais R65 KD</t>
  </si>
  <si>
    <t>Tarpikliai po padėklais R65 KD</t>
  </si>
  <si>
    <t>24/0,708</t>
  </si>
  <si>
    <t>Sandūriniai varžtai M27 (R65) su veržlėmis</t>
  </si>
  <si>
    <t>96/0,1</t>
  </si>
  <si>
    <t>Sandūrinės vienvijės spyruoklinės poveržlės R65 (M27)</t>
  </si>
  <si>
    <t>96/0,009</t>
  </si>
  <si>
    <t>Plastikinės tvarslės izoliuotoms sandūroms R65 (6 skylių)</t>
  </si>
  <si>
    <t>14</t>
  </si>
  <si>
    <t>t.</t>
  </si>
  <si>
    <t>AB "Dolomitas" saugojimo aikštelė Minijos g. 180, Klaipėda (Draugystės geležinkelio stotis)</t>
  </si>
  <si>
    <r>
      <t xml:space="preserve">Tiksli darbų atlikimo vieta: </t>
    </r>
    <r>
      <rPr>
        <sz val="12"/>
        <color theme="1"/>
        <rFont val="Times New Roman"/>
        <family val="1"/>
        <charset val="186"/>
      </rPr>
      <t>iešmas Nr.120</t>
    </r>
  </si>
  <si>
    <t>28</t>
  </si>
  <si>
    <t xml:space="preserve">56/0,56 </t>
  </si>
  <si>
    <t>224/0,141</t>
  </si>
  <si>
    <t>224/0,027</t>
  </si>
  <si>
    <t>56</t>
  </si>
  <si>
    <t>2</t>
  </si>
  <si>
    <t>154</t>
  </si>
  <si>
    <t>Bėgiai R65 (R350HT plieno) (4,86 x 1;5,18 x1;12,50 x 2;12,17x2;)</t>
  </si>
  <si>
    <t>59,38</t>
  </si>
  <si>
    <t>Pasiūlymo priedo 1.3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</si>
</sst>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0.0?;\-??????0.0?;?"/>
    <numFmt numFmtId="166" formatCode="0.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107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49" fontId="7" fillId="0" borderId="0" xfId="0" applyNumberFormat="1" applyFont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 applyProtection="1">
      <alignment wrapText="1"/>
      <protection locked="0"/>
    </xf>
    <xf numFmtId="0" fontId="8" fillId="0" borderId="0" xfId="0" applyFont="1" applyAlignment="1">
      <alignment horizontal="justify" vertical="center"/>
    </xf>
    <xf numFmtId="2" fontId="3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2" fillId="0" borderId="2" xfId="0" applyFont="1" applyBorder="1" applyProtection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4">
    <cellStyle name="Įprastas" xfId="0" builtinId="0"/>
    <cellStyle name="Normal 2" xfId="3" xr:uid="{00000000-0005-0000-0000-000001000000}"/>
    <cellStyle name="Normal 3" xfId="2" xr:uid="{00000000-0005-0000-0000-000002000000}"/>
    <cellStyle name="Обычный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4"/>
  <sheetViews>
    <sheetView tabSelected="1" topLeftCell="A277" zoomScaleNormal="100" workbookViewId="0">
      <selection activeCell="I66" sqref="I66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68" customWidth="1"/>
    <col min="7" max="7" width="13.140625" style="10" customWidth="1"/>
    <col min="8" max="8" width="12.85546875" style="10" customWidth="1"/>
    <col min="9" max="9" width="12.5703125" style="40" customWidth="1"/>
    <col min="10" max="10" width="25.4257812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86" t="s">
        <v>546</v>
      </c>
      <c r="F1" s="86"/>
      <c r="G1" s="86"/>
      <c r="H1" s="86"/>
      <c r="I1" s="86"/>
    </row>
    <row r="2" spans="1:12" s="35" customFormat="1" ht="15" x14ac:dyDescent="0.25">
      <c r="A2" s="85" t="s">
        <v>483</v>
      </c>
      <c r="B2" s="85"/>
      <c r="C2" s="85"/>
      <c r="D2" s="85"/>
      <c r="E2" s="85"/>
      <c r="F2" s="58"/>
      <c r="I2" s="36"/>
    </row>
    <row r="3" spans="1:12" s="35" customFormat="1" ht="15" x14ac:dyDescent="0.25">
      <c r="A3" s="36"/>
      <c r="B3" s="36"/>
      <c r="C3" s="36"/>
      <c r="D3" s="36"/>
      <c r="E3" s="36"/>
      <c r="F3" s="58"/>
      <c r="I3" s="36"/>
    </row>
    <row r="4" spans="1:12" s="35" customFormat="1" ht="15.75" x14ac:dyDescent="0.25">
      <c r="A4" s="82" t="s">
        <v>511</v>
      </c>
      <c r="E4" s="37"/>
      <c r="F4" s="59"/>
      <c r="I4" s="57"/>
    </row>
    <row r="5" spans="1:12" s="35" customFormat="1" ht="15.75" x14ac:dyDescent="0.25">
      <c r="A5" s="82" t="s">
        <v>512</v>
      </c>
      <c r="E5" s="37"/>
      <c r="F5" s="59"/>
      <c r="I5" s="36"/>
    </row>
    <row r="6" spans="1:12" s="35" customFormat="1" ht="15.75" x14ac:dyDescent="0.25">
      <c r="A6" s="82" t="s">
        <v>536</v>
      </c>
      <c r="E6" s="37"/>
      <c r="F6" s="59"/>
      <c r="I6" s="36"/>
    </row>
    <row r="7" spans="1:12" s="35" customFormat="1" ht="15.75" x14ac:dyDescent="0.25">
      <c r="A7" s="82" t="s">
        <v>513</v>
      </c>
      <c r="E7" s="37"/>
      <c r="F7" s="59"/>
      <c r="I7" s="36"/>
    </row>
    <row r="8" spans="1:12" s="35" customFormat="1" ht="15.75" x14ac:dyDescent="0.25">
      <c r="A8" s="82" t="s">
        <v>514</v>
      </c>
      <c r="E8" s="37"/>
      <c r="F8" s="59"/>
      <c r="I8" s="36"/>
    </row>
    <row r="9" spans="1:12" s="35" customFormat="1" ht="15" x14ac:dyDescent="0.25">
      <c r="A9" s="48"/>
      <c r="E9" s="37"/>
      <c r="F9" s="59"/>
      <c r="I9" s="36"/>
    </row>
    <row r="10" spans="1:12" ht="25.5" customHeight="1" x14ac:dyDescent="0.2">
      <c r="A10" s="93" t="s">
        <v>458</v>
      </c>
      <c r="B10" s="93"/>
      <c r="C10" s="93"/>
      <c r="D10" s="93"/>
      <c r="E10" s="93"/>
      <c r="F10" s="60"/>
    </row>
    <row r="11" spans="1:12" x14ac:dyDescent="0.2">
      <c r="A11" s="16"/>
      <c r="B11" s="17"/>
      <c r="C11" s="17"/>
      <c r="D11" s="18"/>
      <c r="E11" s="19"/>
      <c r="F11" s="61"/>
      <c r="J11" s="44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0" t="s">
        <v>411</v>
      </c>
      <c r="E12" s="49" t="s">
        <v>1</v>
      </c>
      <c r="F12" s="62" t="s">
        <v>501</v>
      </c>
      <c r="G12" s="56" t="s">
        <v>502</v>
      </c>
      <c r="H12" s="52" t="s">
        <v>503</v>
      </c>
      <c r="I12" s="41" t="s">
        <v>504</v>
      </c>
      <c r="L12" s="53"/>
    </row>
    <row r="13" spans="1:12" x14ac:dyDescent="0.2">
      <c r="A13" s="87" t="s">
        <v>488</v>
      </c>
      <c r="B13" s="87"/>
      <c r="C13" s="87"/>
      <c r="D13" s="87"/>
      <c r="E13" s="88"/>
      <c r="F13" s="63"/>
      <c r="G13" s="46"/>
      <c r="H13" s="84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3"/>
      <c r="G14" s="46"/>
      <c r="H14" s="84"/>
      <c r="I14" s="42"/>
    </row>
    <row r="15" spans="1:12" ht="25.5" x14ac:dyDescent="0.2">
      <c r="A15" s="89" t="s">
        <v>208</v>
      </c>
      <c r="B15" s="91" t="s">
        <v>451</v>
      </c>
      <c r="C15" s="24" t="s">
        <v>482</v>
      </c>
      <c r="D15" s="6">
        <v>1</v>
      </c>
      <c r="E15" s="25" t="s">
        <v>239</v>
      </c>
      <c r="F15" s="70"/>
      <c r="G15" s="46"/>
      <c r="H15" s="84">
        <f>G15/D15</f>
        <v>0</v>
      </c>
      <c r="I15" s="42">
        <f>H15*F15</f>
        <v>0</v>
      </c>
    </row>
    <row r="16" spans="1:12" ht="25.5" x14ac:dyDescent="0.2">
      <c r="A16" s="90"/>
      <c r="B16" s="92"/>
      <c r="C16" s="24" t="s">
        <v>70</v>
      </c>
      <c r="D16" s="6">
        <v>1</v>
      </c>
      <c r="E16" s="25" t="s">
        <v>239</v>
      </c>
      <c r="F16" s="70"/>
      <c r="G16" s="46"/>
      <c r="H16" s="84">
        <f t="shared" ref="H16:H79" si="0">G16/D16</f>
        <v>0</v>
      </c>
      <c r="I16" s="51">
        <f t="shared" ref="I16:I79" si="1">H16*F16</f>
        <v>0</v>
      </c>
    </row>
    <row r="17" spans="1:9" ht="25.5" x14ac:dyDescent="0.2">
      <c r="A17" s="89" t="s">
        <v>209</v>
      </c>
      <c r="B17" s="91" t="s">
        <v>450</v>
      </c>
      <c r="C17" s="24" t="s">
        <v>482</v>
      </c>
      <c r="D17" s="6">
        <v>1</v>
      </c>
      <c r="E17" s="25" t="s">
        <v>262</v>
      </c>
      <c r="F17" s="70"/>
      <c r="G17" s="46"/>
      <c r="H17" s="84">
        <f t="shared" si="0"/>
        <v>0</v>
      </c>
      <c r="I17" s="51">
        <f t="shared" si="1"/>
        <v>0</v>
      </c>
    </row>
    <row r="18" spans="1:9" ht="25.5" x14ac:dyDescent="0.2">
      <c r="A18" s="90"/>
      <c r="B18" s="92"/>
      <c r="C18" s="24" t="s">
        <v>70</v>
      </c>
      <c r="D18" s="6">
        <v>1</v>
      </c>
      <c r="E18" s="25" t="s">
        <v>262</v>
      </c>
      <c r="F18" s="70"/>
      <c r="G18" s="46"/>
      <c r="H18" s="84">
        <f t="shared" si="0"/>
        <v>0</v>
      </c>
      <c r="I18" s="51">
        <f t="shared" si="1"/>
        <v>0</v>
      </c>
    </row>
    <row r="19" spans="1:9" ht="25.5" x14ac:dyDescent="0.2">
      <c r="A19" s="89" t="s">
        <v>210</v>
      </c>
      <c r="B19" s="91" t="s">
        <v>360</v>
      </c>
      <c r="C19" s="24" t="s">
        <v>482</v>
      </c>
      <c r="D19" s="6">
        <v>1</v>
      </c>
      <c r="E19" s="25" t="s">
        <v>361</v>
      </c>
      <c r="F19" s="70"/>
      <c r="G19" s="46"/>
      <c r="H19" s="84">
        <f t="shared" si="0"/>
        <v>0</v>
      </c>
      <c r="I19" s="51">
        <f t="shared" si="1"/>
        <v>0</v>
      </c>
    </row>
    <row r="20" spans="1:9" ht="25.5" x14ac:dyDescent="0.2">
      <c r="A20" s="90"/>
      <c r="B20" s="92"/>
      <c r="C20" s="24" t="s">
        <v>70</v>
      </c>
      <c r="D20" s="6">
        <v>1</v>
      </c>
      <c r="E20" s="25" t="s">
        <v>361</v>
      </c>
      <c r="F20" s="70">
        <v>31.05</v>
      </c>
      <c r="G20" s="46">
        <v>10.15</v>
      </c>
      <c r="H20" s="84">
        <f t="shared" si="0"/>
        <v>10.15</v>
      </c>
      <c r="I20" s="51">
        <f t="shared" si="1"/>
        <v>315.15750000000003</v>
      </c>
    </row>
    <row r="21" spans="1:9" ht="25.5" x14ac:dyDescent="0.2">
      <c r="A21" s="89" t="s">
        <v>221</v>
      </c>
      <c r="B21" s="91" t="s">
        <v>360</v>
      </c>
      <c r="C21" s="24" t="s">
        <v>482</v>
      </c>
      <c r="D21" s="6">
        <v>1</v>
      </c>
      <c r="E21" s="25" t="s">
        <v>262</v>
      </c>
      <c r="F21" s="70"/>
      <c r="G21" s="46"/>
      <c r="H21" s="84">
        <f t="shared" si="0"/>
        <v>0</v>
      </c>
      <c r="I21" s="51">
        <f t="shared" si="1"/>
        <v>0</v>
      </c>
    </row>
    <row r="22" spans="1:9" ht="25.5" x14ac:dyDescent="0.2">
      <c r="A22" s="90"/>
      <c r="B22" s="92"/>
      <c r="C22" s="24" t="s">
        <v>70</v>
      </c>
      <c r="D22" s="6">
        <v>1</v>
      </c>
      <c r="E22" s="25" t="s">
        <v>262</v>
      </c>
      <c r="F22" s="55"/>
      <c r="G22" s="46"/>
      <c r="H22" s="84">
        <f t="shared" si="0"/>
        <v>0</v>
      </c>
      <c r="I22" s="51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55"/>
      <c r="G23" s="46"/>
      <c r="H23" s="84">
        <f t="shared" si="0"/>
        <v>0</v>
      </c>
      <c r="I23" s="51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55"/>
      <c r="G24" s="46"/>
      <c r="H24" s="84">
        <f t="shared" si="0"/>
        <v>0</v>
      </c>
      <c r="I24" s="51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55"/>
      <c r="G25" s="46"/>
      <c r="H25" s="84"/>
      <c r="I25" s="51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55"/>
      <c r="G26" s="46"/>
      <c r="H26" s="84">
        <f t="shared" si="0"/>
        <v>0</v>
      </c>
      <c r="I26" s="51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55"/>
      <c r="G27" s="46"/>
      <c r="H27" s="84">
        <f t="shared" si="0"/>
        <v>0</v>
      </c>
      <c r="I27" s="51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55"/>
      <c r="G28" s="46"/>
      <c r="H28" s="84">
        <f t="shared" si="0"/>
        <v>0</v>
      </c>
      <c r="I28" s="51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55"/>
      <c r="G29" s="46"/>
      <c r="H29" s="84">
        <f t="shared" si="0"/>
        <v>0</v>
      </c>
      <c r="I29" s="51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55"/>
      <c r="G30" s="46"/>
      <c r="H30" s="84">
        <f t="shared" si="0"/>
        <v>0</v>
      </c>
      <c r="I30" s="51">
        <f t="shared" si="1"/>
        <v>0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55"/>
      <c r="G31" s="46"/>
      <c r="H31" s="84">
        <f t="shared" si="0"/>
        <v>0</v>
      </c>
      <c r="I31" s="51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55"/>
      <c r="G32" s="46"/>
      <c r="H32" s="84">
        <f t="shared" si="0"/>
        <v>0</v>
      </c>
      <c r="I32" s="51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55"/>
      <c r="G33" s="46"/>
      <c r="H33" s="84"/>
      <c r="I33" s="51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69"/>
      <c r="G34" s="46"/>
      <c r="H34" s="84">
        <f t="shared" si="0"/>
        <v>0</v>
      </c>
      <c r="I34" s="51">
        <f t="shared" si="1"/>
        <v>0</v>
      </c>
      <c r="J34" s="71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69"/>
      <c r="G35" s="46"/>
      <c r="H35" s="84">
        <f t="shared" si="0"/>
        <v>0</v>
      </c>
      <c r="I35" s="51">
        <f t="shared" si="1"/>
        <v>0</v>
      </c>
      <c r="J35" s="71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55"/>
      <c r="G36" s="46"/>
      <c r="H36" s="84">
        <f t="shared" si="0"/>
        <v>0</v>
      </c>
      <c r="I36" s="51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55">
        <v>3.1050000000000001E-2</v>
      </c>
      <c r="G37" s="46">
        <v>12006.53</v>
      </c>
      <c r="H37" s="84">
        <f t="shared" si="0"/>
        <v>12006.53</v>
      </c>
      <c r="I37" s="51">
        <f t="shared" si="1"/>
        <v>372.80275650000004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55"/>
      <c r="G38" s="46"/>
      <c r="H38" s="84">
        <f t="shared" si="0"/>
        <v>0</v>
      </c>
      <c r="I38" s="51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55"/>
      <c r="G39" s="46"/>
      <c r="H39" s="84"/>
      <c r="I39" s="51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55"/>
      <c r="G40" s="46"/>
      <c r="H40" s="84">
        <f t="shared" si="0"/>
        <v>0</v>
      </c>
      <c r="I40" s="51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55"/>
      <c r="G41" s="46"/>
      <c r="H41" s="84">
        <f t="shared" si="0"/>
        <v>0</v>
      </c>
      <c r="I41" s="51">
        <f t="shared" si="1"/>
        <v>0</v>
      </c>
    </row>
    <row r="42" spans="1:10" x14ac:dyDescent="0.2">
      <c r="A42" s="87" t="s">
        <v>500</v>
      </c>
      <c r="B42" s="87"/>
      <c r="C42" s="87"/>
      <c r="D42" s="87"/>
      <c r="E42" s="88"/>
      <c r="F42" s="55"/>
      <c r="G42" s="46"/>
      <c r="H42" s="84"/>
      <c r="I42" s="51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55"/>
      <c r="G43" s="46"/>
      <c r="H43" s="84"/>
      <c r="I43" s="51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55"/>
      <c r="G44" s="46"/>
      <c r="H44" s="84">
        <f t="shared" si="0"/>
        <v>0</v>
      </c>
      <c r="I44" s="51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55"/>
      <c r="G45" s="46"/>
      <c r="H45" s="84">
        <f t="shared" si="0"/>
        <v>0</v>
      </c>
      <c r="I45" s="51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55"/>
      <c r="G46" s="46"/>
      <c r="H46" s="84"/>
      <c r="I46" s="51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55"/>
      <c r="G47" s="46"/>
      <c r="H47" s="84">
        <f t="shared" si="0"/>
        <v>0</v>
      </c>
      <c r="I47" s="51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55"/>
      <c r="G48" s="46"/>
      <c r="H48" s="84">
        <f t="shared" si="0"/>
        <v>0</v>
      </c>
      <c r="I48" s="51">
        <f t="shared" si="1"/>
        <v>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55"/>
      <c r="G49" s="46"/>
      <c r="H49" s="84"/>
      <c r="I49" s="51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55"/>
      <c r="G50" s="46"/>
      <c r="H50" s="84">
        <f t="shared" si="0"/>
        <v>0</v>
      </c>
      <c r="I50" s="51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55"/>
      <c r="G51" s="46"/>
      <c r="H51" s="84">
        <f t="shared" si="0"/>
        <v>0</v>
      </c>
      <c r="I51" s="51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55"/>
      <c r="G52" s="46"/>
      <c r="H52" s="84"/>
      <c r="I52" s="51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55"/>
      <c r="G53" s="46"/>
      <c r="H53" s="84">
        <f t="shared" si="0"/>
        <v>0</v>
      </c>
      <c r="I53" s="51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55"/>
      <c r="G54" s="46"/>
      <c r="H54" s="84">
        <f t="shared" si="0"/>
        <v>0</v>
      </c>
      <c r="I54" s="51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55"/>
      <c r="G55" s="46"/>
      <c r="H55" s="84"/>
      <c r="I55" s="51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55"/>
      <c r="G56" s="46"/>
      <c r="H56" s="84">
        <f t="shared" si="0"/>
        <v>0</v>
      </c>
      <c r="I56" s="51">
        <f t="shared" si="1"/>
        <v>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55"/>
      <c r="G57" s="46"/>
      <c r="H57" s="84">
        <f t="shared" si="0"/>
        <v>0</v>
      </c>
      <c r="I57" s="51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55"/>
      <c r="G58" s="46"/>
      <c r="H58" s="84"/>
      <c r="I58" s="51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55"/>
      <c r="G59" s="46"/>
      <c r="H59" s="84">
        <f t="shared" si="0"/>
        <v>0</v>
      </c>
      <c r="I59" s="51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55"/>
      <c r="G60" s="46"/>
      <c r="H60" s="84">
        <f t="shared" si="0"/>
        <v>0</v>
      </c>
      <c r="I60" s="51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55"/>
      <c r="G61" s="46"/>
      <c r="H61" s="84"/>
      <c r="I61" s="51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55"/>
      <c r="G62" s="46"/>
      <c r="H62" s="84">
        <f t="shared" si="0"/>
        <v>0</v>
      </c>
      <c r="I62" s="51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55"/>
      <c r="G63" s="46"/>
      <c r="H63" s="84">
        <f t="shared" si="0"/>
        <v>0</v>
      </c>
      <c r="I63" s="51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55"/>
      <c r="G64" s="46"/>
      <c r="H64" s="84"/>
      <c r="I64" s="51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55"/>
      <c r="G65" s="46"/>
      <c r="H65" s="84">
        <f t="shared" si="0"/>
        <v>0</v>
      </c>
      <c r="I65" s="51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55">
        <v>2.9690000000000001E-2</v>
      </c>
      <c r="G66" s="46">
        <v>10465.94</v>
      </c>
      <c r="H66" s="84">
        <f t="shared" si="0"/>
        <v>10465.94</v>
      </c>
      <c r="I66" s="51">
        <f t="shared" si="1"/>
        <v>310.73375860000004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55"/>
      <c r="G67" s="46"/>
      <c r="H67" s="84"/>
      <c r="I67" s="51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55"/>
      <c r="G68" s="46"/>
      <c r="H68" s="84">
        <f t="shared" si="0"/>
        <v>0</v>
      </c>
      <c r="I68" s="51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55"/>
      <c r="G69" s="46"/>
      <c r="H69" s="84">
        <f t="shared" si="0"/>
        <v>0</v>
      </c>
      <c r="I69" s="51">
        <f t="shared" si="1"/>
        <v>0</v>
      </c>
    </row>
    <row r="70" spans="1:9" x14ac:dyDescent="0.2">
      <c r="A70" s="87" t="s">
        <v>489</v>
      </c>
      <c r="B70" s="87"/>
      <c r="C70" s="87"/>
      <c r="D70" s="87"/>
      <c r="E70" s="88"/>
      <c r="F70" s="55"/>
      <c r="G70" s="46"/>
      <c r="H70" s="84"/>
      <c r="I70" s="51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55"/>
      <c r="G71" s="46"/>
      <c r="H71" s="84"/>
      <c r="I71" s="51">
        <f t="shared" si="1"/>
        <v>0</v>
      </c>
    </row>
    <row r="72" spans="1:9" ht="25.5" x14ac:dyDescent="0.2">
      <c r="A72" s="94" t="s">
        <v>104</v>
      </c>
      <c r="B72" s="95" t="s">
        <v>103</v>
      </c>
      <c r="C72" s="24" t="s">
        <v>482</v>
      </c>
      <c r="D72" s="6">
        <v>1</v>
      </c>
      <c r="E72" s="25" t="s">
        <v>48</v>
      </c>
      <c r="F72" s="55"/>
      <c r="G72" s="46"/>
      <c r="H72" s="84">
        <f t="shared" si="0"/>
        <v>0</v>
      </c>
      <c r="I72" s="51">
        <f t="shared" si="1"/>
        <v>0</v>
      </c>
    </row>
    <row r="73" spans="1:9" ht="25.5" x14ac:dyDescent="0.2">
      <c r="A73" s="94"/>
      <c r="B73" s="95"/>
      <c r="C73" s="24" t="s">
        <v>70</v>
      </c>
      <c r="D73" s="6">
        <v>1</v>
      </c>
      <c r="E73" s="25" t="s">
        <v>401</v>
      </c>
      <c r="F73" s="55"/>
      <c r="G73" s="46"/>
      <c r="H73" s="84">
        <f t="shared" si="0"/>
        <v>0</v>
      </c>
      <c r="I73" s="51">
        <f t="shared" si="1"/>
        <v>0</v>
      </c>
    </row>
    <row r="74" spans="1:9" ht="25.5" x14ac:dyDescent="0.2">
      <c r="A74" s="94"/>
      <c r="B74" s="95"/>
      <c r="C74" s="24" t="s">
        <v>70</v>
      </c>
      <c r="D74" s="6">
        <v>1</v>
      </c>
      <c r="E74" s="25" t="s">
        <v>402</v>
      </c>
      <c r="F74" s="55"/>
      <c r="G74" s="46"/>
      <c r="H74" s="84">
        <f t="shared" si="0"/>
        <v>0</v>
      </c>
      <c r="I74" s="51">
        <f t="shared" si="1"/>
        <v>0</v>
      </c>
    </row>
    <row r="75" spans="1:9" ht="25.5" x14ac:dyDescent="0.2">
      <c r="A75" s="94"/>
      <c r="B75" s="95"/>
      <c r="C75" s="24" t="s">
        <v>70</v>
      </c>
      <c r="D75" s="6">
        <v>1</v>
      </c>
      <c r="E75" s="25" t="s">
        <v>403</v>
      </c>
      <c r="F75" s="55"/>
      <c r="G75" s="46"/>
      <c r="H75" s="84">
        <f t="shared" si="0"/>
        <v>0</v>
      </c>
      <c r="I75" s="51">
        <f t="shared" si="1"/>
        <v>0</v>
      </c>
    </row>
    <row r="76" spans="1:9" ht="25.5" x14ac:dyDescent="0.2">
      <c r="A76" s="94" t="s">
        <v>106</v>
      </c>
      <c r="B76" s="95" t="s">
        <v>105</v>
      </c>
      <c r="C76" s="24" t="s">
        <v>482</v>
      </c>
      <c r="D76" s="6">
        <v>1</v>
      </c>
      <c r="E76" s="25" t="s">
        <v>48</v>
      </c>
      <c r="F76" s="55"/>
      <c r="G76" s="46"/>
      <c r="H76" s="84">
        <f t="shared" si="0"/>
        <v>0</v>
      </c>
      <c r="I76" s="51">
        <f t="shared" si="1"/>
        <v>0</v>
      </c>
    </row>
    <row r="77" spans="1:9" ht="25.5" x14ac:dyDescent="0.2">
      <c r="A77" s="94"/>
      <c r="B77" s="95"/>
      <c r="C77" s="24" t="s">
        <v>70</v>
      </c>
      <c r="D77" s="6">
        <v>1</v>
      </c>
      <c r="E77" s="25" t="s">
        <v>401</v>
      </c>
      <c r="F77" s="55"/>
      <c r="G77" s="46"/>
      <c r="H77" s="84">
        <f t="shared" si="0"/>
        <v>0</v>
      </c>
      <c r="I77" s="51">
        <f t="shared" si="1"/>
        <v>0</v>
      </c>
    </row>
    <row r="78" spans="1:9" ht="25.5" x14ac:dyDescent="0.2">
      <c r="A78" s="94"/>
      <c r="B78" s="95"/>
      <c r="C78" s="24" t="s">
        <v>70</v>
      </c>
      <c r="D78" s="6">
        <v>1</v>
      </c>
      <c r="E78" s="25" t="s">
        <v>402</v>
      </c>
      <c r="F78" s="55"/>
      <c r="G78" s="46"/>
      <c r="H78" s="84">
        <f t="shared" si="0"/>
        <v>0</v>
      </c>
      <c r="I78" s="51">
        <f t="shared" si="1"/>
        <v>0</v>
      </c>
    </row>
    <row r="79" spans="1:9" ht="25.5" x14ac:dyDescent="0.2">
      <c r="A79" s="94"/>
      <c r="B79" s="95"/>
      <c r="C79" s="24" t="s">
        <v>70</v>
      </c>
      <c r="D79" s="6">
        <v>1</v>
      </c>
      <c r="E79" s="25" t="s">
        <v>403</v>
      </c>
      <c r="F79" s="55"/>
      <c r="G79" s="46"/>
      <c r="H79" s="84">
        <f t="shared" si="0"/>
        <v>0</v>
      </c>
      <c r="I79" s="51">
        <f t="shared" si="1"/>
        <v>0</v>
      </c>
    </row>
    <row r="80" spans="1:9" ht="25.5" x14ac:dyDescent="0.2">
      <c r="A80" s="94" t="s">
        <v>107</v>
      </c>
      <c r="B80" s="96" t="s">
        <v>108</v>
      </c>
      <c r="C80" s="24" t="s">
        <v>482</v>
      </c>
      <c r="D80" s="6">
        <v>1</v>
      </c>
      <c r="E80" s="25" t="s">
        <v>48</v>
      </c>
      <c r="F80" s="55"/>
      <c r="G80" s="46"/>
      <c r="H80" s="84">
        <f t="shared" ref="H80:H143" si="2">G80/D80</f>
        <v>0</v>
      </c>
      <c r="I80" s="51">
        <f t="shared" ref="I80:I143" si="3">H80*F80</f>
        <v>0</v>
      </c>
    </row>
    <row r="81" spans="1:10" ht="25.5" x14ac:dyDescent="0.2">
      <c r="A81" s="94"/>
      <c r="B81" s="96"/>
      <c r="C81" s="24" t="s">
        <v>70</v>
      </c>
      <c r="D81" s="6">
        <v>1</v>
      </c>
      <c r="E81" s="25" t="s">
        <v>401</v>
      </c>
      <c r="F81" s="55"/>
      <c r="G81" s="46"/>
      <c r="H81" s="84">
        <f t="shared" si="2"/>
        <v>0</v>
      </c>
      <c r="I81" s="51">
        <f t="shared" si="3"/>
        <v>0</v>
      </c>
    </row>
    <row r="82" spans="1:10" ht="25.5" x14ac:dyDescent="0.2">
      <c r="A82" s="94"/>
      <c r="B82" s="96"/>
      <c r="C82" s="24" t="s">
        <v>70</v>
      </c>
      <c r="D82" s="6">
        <v>1</v>
      </c>
      <c r="E82" s="25" t="s">
        <v>402</v>
      </c>
      <c r="F82" s="55"/>
      <c r="G82" s="46"/>
      <c r="H82" s="84">
        <f t="shared" si="2"/>
        <v>0</v>
      </c>
      <c r="I82" s="51">
        <f t="shared" si="3"/>
        <v>0</v>
      </c>
    </row>
    <row r="83" spans="1:10" ht="25.5" x14ac:dyDescent="0.2">
      <c r="A83" s="94"/>
      <c r="B83" s="96"/>
      <c r="C83" s="24" t="s">
        <v>70</v>
      </c>
      <c r="D83" s="6">
        <v>1</v>
      </c>
      <c r="E83" s="25" t="s">
        <v>403</v>
      </c>
      <c r="F83" s="55"/>
      <c r="G83" s="46"/>
      <c r="H83" s="84">
        <f t="shared" si="2"/>
        <v>0</v>
      </c>
      <c r="I83" s="51">
        <f t="shared" si="3"/>
        <v>0</v>
      </c>
    </row>
    <row r="84" spans="1:10" ht="25.5" x14ac:dyDescent="0.2">
      <c r="A84" s="94" t="s">
        <v>109</v>
      </c>
      <c r="B84" s="96" t="s">
        <v>110</v>
      </c>
      <c r="C84" s="24" t="s">
        <v>482</v>
      </c>
      <c r="D84" s="6">
        <v>1</v>
      </c>
      <c r="E84" s="25" t="s">
        <v>48</v>
      </c>
      <c r="F84" s="55"/>
      <c r="G84" s="46"/>
      <c r="H84" s="84">
        <f t="shared" si="2"/>
        <v>0</v>
      </c>
      <c r="I84" s="51">
        <f t="shared" si="3"/>
        <v>0</v>
      </c>
    </row>
    <row r="85" spans="1:10" ht="25.5" x14ac:dyDescent="0.2">
      <c r="A85" s="94"/>
      <c r="B85" s="96"/>
      <c r="C85" s="24" t="s">
        <v>70</v>
      </c>
      <c r="D85" s="6">
        <v>1</v>
      </c>
      <c r="E85" s="25" t="s">
        <v>401</v>
      </c>
      <c r="F85" s="55">
        <v>29.69</v>
      </c>
      <c r="G85" s="46">
        <v>34.49</v>
      </c>
      <c r="H85" s="84">
        <f t="shared" si="2"/>
        <v>34.49</v>
      </c>
      <c r="I85" s="51">
        <f t="shared" si="3"/>
        <v>1024.0081</v>
      </c>
      <c r="J85" s="21"/>
    </row>
    <row r="86" spans="1:10" ht="25.5" x14ac:dyDescent="0.2">
      <c r="A86" s="94"/>
      <c r="B86" s="96"/>
      <c r="C86" s="24" t="s">
        <v>70</v>
      </c>
      <c r="D86" s="6">
        <v>1</v>
      </c>
      <c r="E86" s="25" t="s">
        <v>402</v>
      </c>
      <c r="F86" s="55"/>
      <c r="G86" s="46"/>
      <c r="H86" s="84">
        <f t="shared" si="2"/>
        <v>0</v>
      </c>
      <c r="I86" s="51">
        <f t="shared" si="3"/>
        <v>0</v>
      </c>
    </row>
    <row r="87" spans="1:10" ht="25.5" x14ac:dyDescent="0.2">
      <c r="A87" s="94"/>
      <c r="B87" s="96"/>
      <c r="C87" s="24" t="s">
        <v>70</v>
      </c>
      <c r="D87" s="6">
        <v>1</v>
      </c>
      <c r="E87" s="25" t="s">
        <v>403</v>
      </c>
      <c r="F87" s="55"/>
      <c r="G87" s="46"/>
      <c r="H87" s="84">
        <f t="shared" si="2"/>
        <v>0</v>
      </c>
      <c r="I87" s="51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55"/>
      <c r="G88" s="46"/>
      <c r="H88" s="84">
        <f t="shared" si="2"/>
        <v>0</v>
      </c>
      <c r="I88" s="51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55"/>
      <c r="G89" s="46"/>
      <c r="H89" s="84">
        <f t="shared" si="2"/>
        <v>0</v>
      </c>
      <c r="I89" s="51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55"/>
      <c r="G90" s="46"/>
      <c r="H90" s="84"/>
      <c r="I90" s="51">
        <f t="shared" si="3"/>
        <v>0</v>
      </c>
    </row>
    <row r="91" spans="1:10" ht="25.5" x14ac:dyDescent="0.2">
      <c r="A91" s="94" t="s">
        <v>345</v>
      </c>
      <c r="B91" s="95" t="s">
        <v>341</v>
      </c>
      <c r="C91" s="24" t="s">
        <v>482</v>
      </c>
      <c r="D91" s="6">
        <v>1</v>
      </c>
      <c r="E91" s="25" t="s">
        <v>48</v>
      </c>
      <c r="F91" s="55"/>
      <c r="G91" s="46"/>
      <c r="H91" s="84">
        <f t="shared" si="2"/>
        <v>0</v>
      </c>
      <c r="I91" s="51">
        <f t="shared" si="3"/>
        <v>0</v>
      </c>
    </row>
    <row r="92" spans="1:10" ht="25.5" x14ac:dyDescent="0.2">
      <c r="A92" s="94"/>
      <c r="B92" s="95"/>
      <c r="C92" s="24" t="s">
        <v>70</v>
      </c>
      <c r="D92" s="6">
        <v>1</v>
      </c>
      <c r="E92" s="25" t="s">
        <v>401</v>
      </c>
      <c r="F92" s="55"/>
      <c r="G92" s="46"/>
      <c r="H92" s="84">
        <f t="shared" si="2"/>
        <v>0</v>
      </c>
      <c r="I92" s="51">
        <f t="shared" si="3"/>
        <v>0</v>
      </c>
    </row>
    <row r="93" spans="1:10" ht="25.5" x14ac:dyDescent="0.2">
      <c r="A93" s="94"/>
      <c r="B93" s="95"/>
      <c r="C93" s="24" t="s">
        <v>70</v>
      </c>
      <c r="D93" s="6">
        <v>1</v>
      </c>
      <c r="E93" s="25" t="s">
        <v>402</v>
      </c>
      <c r="F93" s="55"/>
      <c r="G93" s="46"/>
      <c r="H93" s="84">
        <f t="shared" si="2"/>
        <v>0</v>
      </c>
      <c r="I93" s="51">
        <f t="shared" si="3"/>
        <v>0</v>
      </c>
    </row>
    <row r="94" spans="1:10" ht="25.5" x14ac:dyDescent="0.2">
      <c r="A94" s="94"/>
      <c r="B94" s="95"/>
      <c r="C94" s="24" t="s">
        <v>70</v>
      </c>
      <c r="D94" s="6">
        <v>1</v>
      </c>
      <c r="E94" s="25" t="s">
        <v>403</v>
      </c>
      <c r="F94" s="55"/>
      <c r="G94" s="46"/>
      <c r="H94" s="84">
        <f t="shared" si="2"/>
        <v>0</v>
      </c>
      <c r="I94" s="51">
        <f t="shared" si="3"/>
        <v>0</v>
      </c>
    </row>
    <row r="95" spans="1:10" ht="25.5" x14ac:dyDescent="0.2">
      <c r="A95" s="94" t="s">
        <v>346</v>
      </c>
      <c r="B95" s="95" t="s">
        <v>342</v>
      </c>
      <c r="C95" s="24" t="s">
        <v>482</v>
      </c>
      <c r="D95" s="6">
        <v>1</v>
      </c>
      <c r="E95" s="25" t="s">
        <v>48</v>
      </c>
      <c r="F95" s="55"/>
      <c r="G95" s="46"/>
      <c r="H95" s="84">
        <f t="shared" si="2"/>
        <v>0</v>
      </c>
      <c r="I95" s="51">
        <f t="shared" si="3"/>
        <v>0</v>
      </c>
    </row>
    <row r="96" spans="1:10" ht="25.5" x14ac:dyDescent="0.2">
      <c r="A96" s="94"/>
      <c r="B96" s="95"/>
      <c r="C96" s="24" t="s">
        <v>70</v>
      </c>
      <c r="D96" s="6">
        <v>1</v>
      </c>
      <c r="E96" s="25" t="s">
        <v>401</v>
      </c>
      <c r="F96" s="55"/>
      <c r="G96" s="46"/>
      <c r="H96" s="84">
        <f t="shared" si="2"/>
        <v>0</v>
      </c>
      <c r="I96" s="51">
        <f t="shared" si="3"/>
        <v>0</v>
      </c>
    </row>
    <row r="97" spans="1:9" ht="25.5" x14ac:dyDescent="0.2">
      <c r="A97" s="94"/>
      <c r="B97" s="95"/>
      <c r="C97" s="24" t="s">
        <v>70</v>
      </c>
      <c r="D97" s="6">
        <v>1</v>
      </c>
      <c r="E97" s="25" t="s">
        <v>402</v>
      </c>
      <c r="F97" s="55"/>
      <c r="G97" s="46"/>
      <c r="H97" s="84">
        <f t="shared" si="2"/>
        <v>0</v>
      </c>
      <c r="I97" s="51">
        <f t="shared" si="3"/>
        <v>0</v>
      </c>
    </row>
    <row r="98" spans="1:9" ht="25.5" x14ac:dyDescent="0.2">
      <c r="A98" s="94"/>
      <c r="B98" s="95"/>
      <c r="C98" s="24" t="s">
        <v>70</v>
      </c>
      <c r="D98" s="6">
        <v>1</v>
      </c>
      <c r="E98" s="25" t="s">
        <v>403</v>
      </c>
      <c r="F98" s="55"/>
      <c r="G98" s="46"/>
      <c r="H98" s="84">
        <f t="shared" si="2"/>
        <v>0</v>
      </c>
      <c r="I98" s="51">
        <f t="shared" si="3"/>
        <v>0</v>
      </c>
    </row>
    <row r="99" spans="1:9" ht="25.5" x14ac:dyDescent="0.2">
      <c r="A99" s="94" t="s">
        <v>347</v>
      </c>
      <c r="B99" s="95" t="s">
        <v>343</v>
      </c>
      <c r="C99" s="24" t="s">
        <v>482</v>
      </c>
      <c r="D99" s="6">
        <v>1</v>
      </c>
      <c r="E99" s="25" t="s">
        <v>48</v>
      </c>
      <c r="F99" s="55"/>
      <c r="G99" s="46"/>
      <c r="H99" s="84">
        <f t="shared" si="2"/>
        <v>0</v>
      </c>
      <c r="I99" s="51">
        <f t="shared" si="3"/>
        <v>0</v>
      </c>
    </row>
    <row r="100" spans="1:9" ht="25.5" x14ac:dyDescent="0.2">
      <c r="A100" s="94"/>
      <c r="B100" s="95"/>
      <c r="C100" s="24" t="s">
        <v>70</v>
      </c>
      <c r="D100" s="6">
        <v>1</v>
      </c>
      <c r="E100" s="25" t="s">
        <v>401</v>
      </c>
      <c r="F100" s="55"/>
      <c r="G100" s="46"/>
      <c r="H100" s="84">
        <f t="shared" si="2"/>
        <v>0</v>
      </c>
      <c r="I100" s="51">
        <f t="shared" si="3"/>
        <v>0</v>
      </c>
    </row>
    <row r="101" spans="1:9" ht="25.5" x14ac:dyDescent="0.2">
      <c r="A101" s="94"/>
      <c r="B101" s="95"/>
      <c r="C101" s="24" t="s">
        <v>70</v>
      </c>
      <c r="D101" s="6">
        <v>1</v>
      </c>
      <c r="E101" s="25" t="s">
        <v>402</v>
      </c>
      <c r="F101" s="55"/>
      <c r="G101" s="46"/>
      <c r="H101" s="84">
        <f t="shared" si="2"/>
        <v>0</v>
      </c>
      <c r="I101" s="51">
        <f t="shared" si="3"/>
        <v>0</v>
      </c>
    </row>
    <row r="102" spans="1:9" ht="25.5" x14ac:dyDescent="0.2">
      <c r="A102" s="94"/>
      <c r="B102" s="95"/>
      <c r="C102" s="24" t="s">
        <v>70</v>
      </c>
      <c r="D102" s="6">
        <v>1</v>
      </c>
      <c r="E102" s="25" t="s">
        <v>403</v>
      </c>
      <c r="F102" s="55"/>
      <c r="G102" s="46"/>
      <c r="H102" s="84">
        <f t="shared" si="2"/>
        <v>0</v>
      </c>
      <c r="I102" s="51">
        <f t="shared" si="3"/>
        <v>0</v>
      </c>
    </row>
    <row r="103" spans="1:9" ht="25.5" x14ac:dyDescent="0.2">
      <c r="A103" s="94" t="s">
        <v>348</v>
      </c>
      <c r="B103" s="95" t="s">
        <v>344</v>
      </c>
      <c r="C103" s="24" t="s">
        <v>482</v>
      </c>
      <c r="D103" s="6">
        <v>1</v>
      </c>
      <c r="E103" s="25" t="s">
        <v>48</v>
      </c>
      <c r="F103" s="55"/>
      <c r="G103" s="46"/>
      <c r="H103" s="84">
        <f t="shared" si="2"/>
        <v>0</v>
      </c>
      <c r="I103" s="51">
        <f t="shared" si="3"/>
        <v>0</v>
      </c>
    </row>
    <row r="104" spans="1:9" ht="25.5" x14ac:dyDescent="0.2">
      <c r="A104" s="94"/>
      <c r="B104" s="95"/>
      <c r="C104" s="24" t="s">
        <v>70</v>
      </c>
      <c r="D104" s="6">
        <v>1</v>
      </c>
      <c r="E104" s="25" t="s">
        <v>401</v>
      </c>
      <c r="F104" s="55"/>
      <c r="G104" s="46"/>
      <c r="H104" s="84">
        <f t="shared" si="2"/>
        <v>0</v>
      </c>
      <c r="I104" s="51">
        <f t="shared" si="3"/>
        <v>0</v>
      </c>
    </row>
    <row r="105" spans="1:9" ht="25.5" x14ac:dyDescent="0.2">
      <c r="A105" s="94"/>
      <c r="B105" s="95"/>
      <c r="C105" s="24" t="s">
        <v>70</v>
      </c>
      <c r="D105" s="6">
        <v>1</v>
      </c>
      <c r="E105" s="25" t="s">
        <v>402</v>
      </c>
      <c r="F105" s="55"/>
      <c r="G105" s="46"/>
      <c r="H105" s="84">
        <f t="shared" si="2"/>
        <v>0</v>
      </c>
      <c r="I105" s="51">
        <f t="shared" si="3"/>
        <v>0</v>
      </c>
    </row>
    <row r="106" spans="1:9" ht="25.5" x14ac:dyDescent="0.2">
      <c r="A106" s="94"/>
      <c r="B106" s="95"/>
      <c r="C106" s="24" t="s">
        <v>70</v>
      </c>
      <c r="D106" s="6">
        <v>1</v>
      </c>
      <c r="E106" s="25" t="s">
        <v>403</v>
      </c>
      <c r="F106" s="55"/>
      <c r="G106" s="46"/>
      <c r="H106" s="84">
        <f t="shared" si="2"/>
        <v>0</v>
      </c>
      <c r="I106" s="51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55"/>
      <c r="G107" s="46"/>
      <c r="H107" s="84">
        <f t="shared" si="2"/>
        <v>0</v>
      </c>
      <c r="I107" s="51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55"/>
      <c r="G108" s="46"/>
      <c r="H108" s="84">
        <f t="shared" si="2"/>
        <v>0</v>
      </c>
      <c r="I108" s="51">
        <f t="shared" si="3"/>
        <v>0</v>
      </c>
    </row>
    <row r="109" spans="1:9" x14ac:dyDescent="0.2">
      <c r="A109" s="87" t="s">
        <v>490</v>
      </c>
      <c r="B109" s="87"/>
      <c r="C109" s="87"/>
      <c r="D109" s="87"/>
      <c r="E109" s="88"/>
      <c r="F109" s="55"/>
      <c r="G109" s="46"/>
      <c r="H109" s="84"/>
      <c r="I109" s="51">
        <f t="shared" si="3"/>
        <v>0</v>
      </c>
    </row>
    <row r="110" spans="1:9" ht="25.5" x14ac:dyDescent="0.2">
      <c r="A110" s="94" t="s">
        <v>26</v>
      </c>
      <c r="B110" s="95" t="s">
        <v>252</v>
      </c>
      <c r="C110" s="28" t="s">
        <v>259</v>
      </c>
      <c r="D110" s="6">
        <v>1</v>
      </c>
      <c r="E110" s="7" t="s">
        <v>404</v>
      </c>
      <c r="F110" s="55">
        <v>30</v>
      </c>
      <c r="G110" s="46">
        <v>16.93</v>
      </c>
      <c r="H110" s="84">
        <f t="shared" si="2"/>
        <v>16.93</v>
      </c>
      <c r="I110" s="51">
        <f t="shared" si="3"/>
        <v>507.9</v>
      </c>
    </row>
    <row r="111" spans="1:9" x14ac:dyDescent="0.2">
      <c r="A111" s="94"/>
      <c r="B111" s="95"/>
      <c r="C111" s="24" t="s">
        <v>49</v>
      </c>
      <c r="D111" s="6">
        <v>1</v>
      </c>
      <c r="E111" s="7" t="s">
        <v>60</v>
      </c>
      <c r="F111" s="55">
        <v>1</v>
      </c>
      <c r="G111" s="46">
        <v>2236.34</v>
      </c>
      <c r="H111" s="84">
        <f t="shared" si="2"/>
        <v>2236.34</v>
      </c>
      <c r="I111" s="51">
        <f t="shared" si="3"/>
        <v>2236.34</v>
      </c>
    </row>
    <row r="112" spans="1:9" ht="25.5" x14ac:dyDescent="0.2">
      <c r="A112" s="94"/>
      <c r="B112" s="95"/>
      <c r="C112" s="28" t="s">
        <v>259</v>
      </c>
      <c r="D112" s="6">
        <v>1</v>
      </c>
      <c r="E112" s="7" t="s">
        <v>405</v>
      </c>
      <c r="F112" s="55"/>
      <c r="G112" s="46"/>
      <c r="H112" s="84">
        <f t="shared" si="2"/>
        <v>0</v>
      </c>
      <c r="I112" s="51">
        <f t="shared" si="3"/>
        <v>0</v>
      </c>
    </row>
    <row r="113" spans="1:9" x14ac:dyDescent="0.2">
      <c r="A113" s="88" t="s">
        <v>491</v>
      </c>
      <c r="B113" s="97"/>
      <c r="C113" s="97"/>
      <c r="D113" s="97"/>
      <c r="E113" s="97"/>
      <c r="F113" s="55"/>
      <c r="G113" s="46"/>
      <c r="H113" s="84"/>
      <c r="I113" s="51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55"/>
      <c r="G114" s="46"/>
      <c r="H114" s="84"/>
      <c r="I114" s="51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55"/>
      <c r="G115" s="46"/>
      <c r="H115" s="84">
        <f t="shared" si="2"/>
        <v>0</v>
      </c>
      <c r="I115" s="51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55"/>
      <c r="G116" s="46"/>
      <c r="H116" s="84">
        <f t="shared" si="2"/>
        <v>0</v>
      </c>
      <c r="I116" s="51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55"/>
      <c r="G117" s="46"/>
      <c r="H117" s="84">
        <f t="shared" si="2"/>
        <v>0</v>
      </c>
      <c r="I117" s="51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55"/>
      <c r="G118" s="46"/>
      <c r="H118" s="84">
        <f t="shared" si="2"/>
        <v>0</v>
      </c>
      <c r="I118" s="51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55"/>
      <c r="G119" s="46"/>
      <c r="H119" s="84">
        <f t="shared" si="2"/>
        <v>0</v>
      </c>
      <c r="I119" s="51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55"/>
      <c r="G120" s="46"/>
      <c r="H120" s="84">
        <f t="shared" si="2"/>
        <v>0</v>
      </c>
      <c r="I120" s="51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55"/>
      <c r="G121" s="46"/>
      <c r="H121" s="84">
        <f t="shared" si="2"/>
        <v>0</v>
      </c>
      <c r="I121" s="51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55"/>
      <c r="G122" s="46"/>
      <c r="H122" s="84">
        <f t="shared" si="2"/>
        <v>0</v>
      </c>
      <c r="I122" s="51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55"/>
      <c r="G123" s="46"/>
      <c r="H123" s="84">
        <f t="shared" si="2"/>
        <v>0</v>
      </c>
      <c r="I123" s="51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55"/>
      <c r="G124" s="46"/>
      <c r="H124" s="84">
        <f t="shared" si="2"/>
        <v>0</v>
      </c>
      <c r="I124" s="51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55"/>
      <c r="G125" s="46"/>
      <c r="H125" s="84">
        <f t="shared" si="2"/>
        <v>0</v>
      </c>
      <c r="I125" s="51">
        <f t="shared" si="3"/>
        <v>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55"/>
      <c r="G126" s="46"/>
      <c r="H126" s="84"/>
      <c r="I126" s="51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55"/>
      <c r="G127" s="46"/>
      <c r="H127" s="84">
        <f>G127</f>
        <v>0</v>
      </c>
      <c r="I127" s="51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55"/>
      <c r="G128" s="46"/>
      <c r="H128" s="84">
        <f t="shared" ref="H128:H131" si="4">G128</f>
        <v>0</v>
      </c>
      <c r="I128" s="51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55"/>
      <c r="G129" s="46"/>
      <c r="H129" s="84">
        <f t="shared" si="4"/>
        <v>0</v>
      </c>
      <c r="I129" s="51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55"/>
      <c r="G130" s="46"/>
      <c r="H130" s="84">
        <f t="shared" si="4"/>
        <v>0</v>
      </c>
      <c r="I130" s="51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55"/>
      <c r="G131" s="46"/>
      <c r="H131" s="84">
        <f t="shared" si="4"/>
        <v>0</v>
      </c>
      <c r="I131" s="51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55"/>
      <c r="G132" s="46"/>
      <c r="H132" s="84"/>
      <c r="I132" s="51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55"/>
      <c r="G133" s="46"/>
      <c r="H133" s="84">
        <f t="shared" ref="H133:H136" si="5">G133</f>
        <v>0</v>
      </c>
      <c r="I133" s="51">
        <f t="shared" si="3"/>
        <v>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55"/>
      <c r="G134" s="46"/>
      <c r="H134" s="84">
        <f t="shared" si="5"/>
        <v>0</v>
      </c>
      <c r="I134" s="51">
        <f t="shared" si="3"/>
        <v>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55"/>
      <c r="G135" s="46"/>
      <c r="H135" s="84">
        <f t="shared" si="5"/>
        <v>0</v>
      </c>
      <c r="I135" s="51">
        <f t="shared" si="3"/>
        <v>0</v>
      </c>
    </row>
    <row r="136" spans="1:9" ht="63.75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55"/>
      <c r="G136" s="46"/>
      <c r="H136" s="84">
        <f t="shared" si="5"/>
        <v>0</v>
      </c>
      <c r="I136" s="51">
        <f t="shared" si="3"/>
        <v>0</v>
      </c>
    </row>
    <row r="137" spans="1:9" ht="5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55"/>
      <c r="G137" s="46"/>
      <c r="H137" s="84">
        <f t="shared" si="2"/>
        <v>0</v>
      </c>
      <c r="I137" s="51">
        <f t="shared" si="3"/>
        <v>0</v>
      </c>
    </row>
    <row r="138" spans="1:9" ht="5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55"/>
      <c r="G138" s="46"/>
      <c r="H138" s="84">
        <f t="shared" si="2"/>
        <v>0</v>
      </c>
      <c r="I138" s="51">
        <f t="shared" si="3"/>
        <v>0</v>
      </c>
    </row>
    <row r="139" spans="1:9" x14ac:dyDescent="0.2">
      <c r="A139" s="98" t="s">
        <v>492</v>
      </c>
      <c r="B139" s="99"/>
      <c r="C139" s="99"/>
      <c r="D139" s="99"/>
      <c r="E139" s="99"/>
      <c r="F139" s="55"/>
      <c r="G139" s="46"/>
      <c r="H139" s="84"/>
      <c r="I139" s="51">
        <f t="shared" si="3"/>
        <v>0</v>
      </c>
    </row>
    <row r="140" spans="1:9" ht="25.5" x14ac:dyDescent="0.2">
      <c r="A140" s="100" t="s">
        <v>30</v>
      </c>
      <c r="B140" s="91" t="s">
        <v>58</v>
      </c>
      <c r="C140" s="24" t="s">
        <v>482</v>
      </c>
      <c r="D140" s="6">
        <v>1</v>
      </c>
      <c r="E140" s="7" t="s">
        <v>255</v>
      </c>
      <c r="F140" s="55"/>
      <c r="G140" s="46"/>
      <c r="H140" s="84">
        <f t="shared" si="2"/>
        <v>0</v>
      </c>
      <c r="I140" s="51">
        <f t="shared" si="3"/>
        <v>0</v>
      </c>
    </row>
    <row r="141" spans="1:9" ht="25.5" x14ac:dyDescent="0.2">
      <c r="A141" s="101"/>
      <c r="B141" s="92"/>
      <c r="C141" s="24" t="s">
        <v>70</v>
      </c>
      <c r="D141" s="6">
        <v>1</v>
      </c>
      <c r="E141" s="7" t="s">
        <v>255</v>
      </c>
      <c r="F141" s="55"/>
      <c r="G141" s="46"/>
      <c r="H141" s="84">
        <f t="shared" si="2"/>
        <v>0</v>
      </c>
      <c r="I141" s="51">
        <f t="shared" si="3"/>
        <v>0</v>
      </c>
    </row>
    <row r="142" spans="1:9" ht="25.5" x14ac:dyDescent="0.2">
      <c r="A142" s="100" t="s">
        <v>31</v>
      </c>
      <c r="B142" s="91" t="s">
        <v>58</v>
      </c>
      <c r="C142" s="24" t="s">
        <v>482</v>
      </c>
      <c r="D142" s="6">
        <v>1</v>
      </c>
      <c r="E142" s="7" t="s">
        <v>256</v>
      </c>
      <c r="F142" s="55"/>
      <c r="G142" s="46"/>
      <c r="H142" s="84">
        <f t="shared" si="2"/>
        <v>0</v>
      </c>
      <c r="I142" s="51">
        <f t="shared" si="3"/>
        <v>0</v>
      </c>
    </row>
    <row r="143" spans="1:9" ht="25.5" x14ac:dyDescent="0.2">
      <c r="A143" s="101"/>
      <c r="B143" s="92"/>
      <c r="C143" s="24" t="s">
        <v>70</v>
      </c>
      <c r="D143" s="6">
        <v>1</v>
      </c>
      <c r="E143" s="7" t="s">
        <v>256</v>
      </c>
      <c r="F143" s="55"/>
      <c r="G143" s="46"/>
      <c r="H143" s="84">
        <f t="shared" si="2"/>
        <v>0</v>
      </c>
      <c r="I143" s="51">
        <f t="shared" si="3"/>
        <v>0</v>
      </c>
    </row>
    <row r="144" spans="1:9" ht="25.5" x14ac:dyDescent="0.2">
      <c r="A144" s="100" t="s">
        <v>32</v>
      </c>
      <c r="B144" s="91" t="s">
        <v>59</v>
      </c>
      <c r="C144" s="24" t="s">
        <v>482</v>
      </c>
      <c r="D144" s="6">
        <v>1</v>
      </c>
      <c r="E144" s="7" t="s">
        <v>255</v>
      </c>
      <c r="F144" s="55"/>
      <c r="G144" s="46"/>
      <c r="H144" s="84">
        <f t="shared" ref="H144:H207" si="6">G144/D144</f>
        <v>0</v>
      </c>
      <c r="I144" s="51">
        <f t="shared" ref="I144:I207" si="7">H144*F144</f>
        <v>0</v>
      </c>
    </row>
    <row r="145" spans="1:9" ht="25.5" x14ac:dyDescent="0.2">
      <c r="A145" s="101"/>
      <c r="B145" s="92"/>
      <c r="C145" s="24" t="s">
        <v>70</v>
      </c>
      <c r="D145" s="6">
        <v>1</v>
      </c>
      <c r="E145" s="7" t="s">
        <v>255</v>
      </c>
      <c r="F145" s="55"/>
      <c r="G145" s="46"/>
      <c r="H145" s="84">
        <f t="shared" si="6"/>
        <v>0</v>
      </c>
      <c r="I145" s="51">
        <f t="shared" si="7"/>
        <v>0</v>
      </c>
    </row>
    <row r="146" spans="1:9" ht="25.5" x14ac:dyDescent="0.2">
      <c r="A146" s="100" t="s">
        <v>133</v>
      </c>
      <c r="B146" s="91" t="s">
        <v>59</v>
      </c>
      <c r="C146" s="24" t="s">
        <v>482</v>
      </c>
      <c r="D146" s="6">
        <v>1</v>
      </c>
      <c r="E146" s="7" t="s">
        <v>256</v>
      </c>
      <c r="F146" s="55"/>
      <c r="G146" s="46"/>
      <c r="H146" s="84">
        <f t="shared" si="6"/>
        <v>0</v>
      </c>
      <c r="I146" s="51">
        <f t="shared" si="7"/>
        <v>0</v>
      </c>
    </row>
    <row r="147" spans="1:9" ht="25.5" x14ac:dyDescent="0.2">
      <c r="A147" s="101"/>
      <c r="B147" s="92"/>
      <c r="C147" s="24" t="s">
        <v>70</v>
      </c>
      <c r="D147" s="6">
        <v>1</v>
      </c>
      <c r="E147" s="7" t="s">
        <v>256</v>
      </c>
      <c r="F147" s="55"/>
      <c r="G147" s="46"/>
      <c r="H147" s="84">
        <f t="shared" si="6"/>
        <v>0</v>
      </c>
      <c r="I147" s="51">
        <f t="shared" si="7"/>
        <v>0</v>
      </c>
    </row>
    <row r="148" spans="1:9" ht="25.5" x14ac:dyDescent="0.2">
      <c r="A148" s="100" t="s">
        <v>135</v>
      </c>
      <c r="B148" s="91" t="s">
        <v>10</v>
      </c>
      <c r="C148" s="24" t="s">
        <v>482</v>
      </c>
      <c r="D148" s="6">
        <v>1</v>
      </c>
      <c r="E148" s="7" t="s">
        <v>257</v>
      </c>
      <c r="F148" s="55"/>
      <c r="G148" s="46"/>
      <c r="H148" s="84">
        <f t="shared" si="6"/>
        <v>0</v>
      </c>
      <c r="I148" s="51">
        <f t="shared" si="7"/>
        <v>0</v>
      </c>
    </row>
    <row r="149" spans="1:9" ht="25.5" x14ac:dyDescent="0.2">
      <c r="A149" s="101"/>
      <c r="B149" s="92"/>
      <c r="C149" s="24" t="s">
        <v>70</v>
      </c>
      <c r="D149" s="6">
        <v>1</v>
      </c>
      <c r="E149" s="7" t="s">
        <v>257</v>
      </c>
      <c r="F149" s="55"/>
      <c r="G149" s="46"/>
      <c r="H149" s="84">
        <f t="shared" si="6"/>
        <v>0</v>
      </c>
      <c r="I149" s="51">
        <f t="shared" si="7"/>
        <v>0</v>
      </c>
    </row>
    <row r="150" spans="1:9" ht="25.5" x14ac:dyDescent="0.2">
      <c r="A150" s="100" t="s">
        <v>176</v>
      </c>
      <c r="B150" s="91" t="s">
        <v>10</v>
      </c>
      <c r="C150" s="24" t="s">
        <v>482</v>
      </c>
      <c r="D150" s="6">
        <v>1</v>
      </c>
      <c r="E150" s="7" t="s">
        <v>134</v>
      </c>
      <c r="F150" s="55"/>
      <c r="G150" s="46"/>
      <c r="H150" s="84">
        <f t="shared" si="6"/>
        <v>0</v>
      </c>
      <c r="I150" s="51">
        <f t="shared" si="7"/>
        <v>0</v>
      </c>
    </row>
    <row r="151" spans="1:9" ht="25.5" x14ac:dyDescent="0.2">
      <c r="A151" s="101"/>
      <c r="B151" s="92"/>
      <c r="C151" s="24" t="s">
        <v>70</v>
      </c>
      <c r="D151" s="6">
        <v>1</v>
      </c>
      <c r="E151" s="7" t="s">
        <v>134</v>
      </c>
      <c r="F151" s="55">
        <v>80</v>
      </c>
      <c r="G151" s="46">
        <v>1.72</v>
      </c>
      <c r="H151" s="84">
        <f t="shared" si="6"/>
        <v>1.72</v>
      </c>
      <c r="I151" s="51">
        <f t="shared" si="7"/>
        <v>137.6</v>
      </c>
    </row>
    <row r="152" spans="1:9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55">
        <v>110</v>
      </c>
      <c r="G152" s="46">
        <v>36.130000000000003</v>
      </c>
      <c r="H152" s="84">
        <f t="shared" si="6"/>
        <v>36.130000000000003</v>
      </c>
      <c r="I152" s="51">
        <f t="shared" si="7"/>
        <v>3974.3</v>
      </c>
    </row>
    <row r="153" spans="1:9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55">
        <v>200</v>
      </c>
      <c r="G153" s="46">
        <v>16.75</v>
      </c>
      <c r="H153" s="84">
        <f t="shared" si="6"/>
        <v>16.75</v>
      </c>
      <c r="I153" s="51">
        <f t="shared" si="7"/>
        <v>3350</v>
      </c>
    </row>
    <row r="154" spans="1:9" x14ac:dyDescent="0.2">
      <c r="A154" s="87" t="s">
        <v>493</v>
      </c>
      <c r="B154" s="87"/>
      <c r="C154" s="87"/>
      <c r="D154" s="87"/>
      <c r="E154" s="88"/>
      <c r="F154" s="55"/>
      <c r="G154" s="46"/>
      <c r="H154" s="84"/>
      <c r="I154" s="51">
        <f t="shared" si="7"/>
        <v>0</v>
      </c>
    </row>
    <row r="155" spans="1:9" ht="25.5" x14ac:dyDescent="0.2">
      <c r="A155" s="100" t="s">
        <v>33</v>
      </c>
      <c r="B155" s="91" t="s">
        <v>263</v>
      </c>
      <c r="C155" s="24" t="s">
        <v>482</v>
      </c>
      <c r="D155" s="6">
        <v>1</v>
      </c>
      <c r="E155" s="25" t="s">
        <v>262</v>
      </c>
      <c r="F155" s="55"/>
      <c r="G155" s="46"/>
      <c r="H155" s="84">
        <f t="shared" si="6"/>
        <v>0</v>
      </c>
      <c r="I155" s="51">
        <f t="shared" si="7"/>
        <v>0</v>
      </c>
    </row>
    <row r="156" spans="1:9" ht="25.5" x14ac:dyDescent="0.2">
      <c r="A156" s="101"/>
      <c r="B156" s="92"/>
      <c r="C156" s="24" t="s">
        <v>70</v>
      </c>
      <c r="D156" s="6">
        <v>1</v>
      </c>
      <c r="E156" s="25" t="s">
        <v>262</v>
      </c>
      <c r="F156" s="55"/>
      <c r="G156" s="46"/>
      <c r="H156" s="84">
        <f t="shared" si="6"/>
        <v>0</v>
      </c>
      <c r="I156" s="51">
        <f t="shared" si="7"/>
        <v>0</v>
      </c>
    </row>
    <row r="157" spans="1:9" ht="25.5" x14ac:dyDescent="0.2">
      <c r="A157" s="100" t="s">
        <v>34</v>
      </c>
      <c r="B157" s="91" t="s">
        <v>263</v>
      </c>
      <c r="C157" s="24" t="s">
        <v>482</v>
      </c>
      <c r="D157" s="6">
        <v>1</v>
      </c>
      <c r="E157" s="25" t="s">
        <v>239</v>
      </c>
      <c r="F157" s="55"/>
      <c r="G157" s="46"/>
      <c r="H157" s="84">
        <f t="shared" si="6"/>
        <v>0</v>
      </c>
      <c r="I157" s="51">
        <f t="shared" si="7"/>
        <v>0</v>
      </c>
    </row>
    <row r="158" spans="1:9" ht="25.5" x14ac:dyDescent="0.2">
      <c r="A158" s="101"/>
      <c r="B158" s="92"/>
      <c r="C158" s="24" t="s">
        <v>70</v>
      </c>
      <c r="D158" s="6">
        <v>1</v>
      </c>
      <c r="E158" s="25" t="s">
        <v>239</v>
      </c>
      <c r="F158" s="55"/>
      <c r="G158" s="46"/>
      <c r="H158" s="84">
        <f t="shared" si="6"/>
        <v>0</v>
      </c>
      <c r="I158" s="51">
        <f t="shared" si="7"/>
        <v>0</v>
      </c>
    </row>
    <row r="159" spans="1:9" ht="25.5" x14ac:dyDescent="0.2">
      <c r="A159" s="100" t="s">
        <v>55</v>
      </c>
      <c r="B159" s="91" t="s">
        <v>264</v>
      </c>
      <c r="C159" s="24" t="s">
        <v>482</v>
      </c>
      <c r="D159" s="6">
        <v>1</v>
      </c>
      <c r="E159" s="7" t="s">
        <v>257</v>
      </c>
      <c r="F159" s="55"/>
      <c r="G159" s="46"/>
      <c r="H159" s="84">
        <f t="shared" si="6"/>
        <v>0</v>
      </c>
      <c r="I159" s="51">
        <f t="shared" si="7"/>
        <v>0</v>
      </c>
    </row>
    <row r="160" spans="1:9" ht="25.5" x14ac:dyDescent="0.2">
      <c r="A160" s="101"/>
      <c r="B160" s="92"/>
      <c r="C160" s="24" t="s">
        <v>70</v>
      </c>
      <c r="D160" s="6">
        <v>1</v>
      </c>
      <c r="E160" s="7" t="s">
        <v>257</v>
      </c>
      <c r="F160" s="55"/>
      <c r="G160" s="46"/>
      <c r="H160" s="84">
        <f t="shared" si="6"/>
        <v>0</v>
      </c>
      <c r="I160" s="51">
        <f t="shared" si="7"/>
        <v>0</v>
      </c>
    </row>
    <row r="161" spans="1:9" ht="25.5" x14ac:dyDescent="0.2">
      <c r="A161" s="100" t="s">
        <v>57</v>
      </c>
      <c r="B161" s="91" t="s">
        <v>264</v>
      </c>
      <c r="C161" s="24" t="s">
        <v>482</v>
      </c>
      <c r="D161" s="6">
        <v>1</v>
      </c>
      <c r="E161" s="7" t="s">
        <v>134</v>
      </c>
      <c r="F161" s="55"/>
      <c r="G161" s="46"/>
      <c r="H161" s="84">
        <f t="shared" si="6"/>
        <v>0</v>
      </c>
      <c r="I161" s="51">
        <f t="shared" si="7"/>
        <v>0</v>
      </c>
    </row>
    <row r="162" spans="1:9" ht="25.5" x14ac:dyDescent="0.2">
      <c r="A162" s="101"/>
      <c r="B162" s="92"/>
      <c r="C162" s="24" t="s">
        <v>70</v>
      </c>
      <c r="D162" s="6">
        <v>1</v>
      </c>
      <c r="E162" s="7" t="s">
        <v>134</v>
      </c>
      <c r="F162" s="55"/>
      <c r="G162" s="46"/>
      <c r="H162" s="84">
        <f t="shared" si="6"/>
        <v>0</v>
      </c>
      <c r="I162" s="51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55">
        <v>1</v>
      </c>
      <c r="G163" s="46">
        <v>5910.75</v>
      </c>
      <c r="H163" s="84">
        <f t="shared" si="6"/>
        <v>5910.75</v>
      </c>
      <c r="I163" s="51">
        <f t="shared" si="7"/>
        <v>5910.75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55"/>
      <c r="G164" s="46"/>
      <c r="H164" s="84">
        <f t="shared" si="6"/>
        <v>0</v>
      </c>
      <c r="I164" s="51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55"/>
      <c r="G165" s="46"/>
      <c r="H165" s="84">
        <f t="shared" si="6"/>
        <v>0</v>
      </c>
      <c r="I165" s="51">
        <f t="shared" si="7"/>
        <v>0</v>
      </c>
    </row>
    <row r="166" spans="1:9" ht="38.25" x14ac:dyDescent="0.2">
      <c r="A166" s="94" t="s">
        <v>271</v>
      </c>
      <c r="B166" s="95" t="s">
        <v>232</v>
      </c>
      <c r="C166" s="24" t="s">
        <v>49</v>
      </c>
      <c r="D166" s="6">
        <v>1</v>
      </c>
      <c r="E166" s="25" t="s">
        <v>233</v>
      </c>
      <c r="F166" s="55">
        <v>1</v>
      </c>
      <c r="G166" s="46">
        <v>1494.68</v>
      </c>
      <c r="H166" s="84">
        <f t="shared" si="6"/>
        <v>1494.68</v>
      </c>
      <c r="I166" s="51">
        <f t="shared" si="7"/>
        <v>1494.68</v>
      </c>
    </row>
    <row r="167" spans="1:9" ht="51" x14ac:dyDescent="0.2">
      <c r="A167" s="94"/>
      <c r="B167" s="95"/>
      <c r="C167" s="24" t="s">
        <v>482</v>
      </c>
      <c r="D167" s="6">
        <v>1</v>
      </c>
      <c r="E167" s="25" t="s">
        <v>266</v>
      </c>
      <c r="F167" s="55"/>
      <c r="G167" s="46"/>
      <c r="H167" s="84">
        <f t="shared" si="6"/>
        <v>0</v>
      </c>
      <c r="I167" s="51">
        <f t="shared" si="7"/>
        <v>0</v>
      </c>
    </row>
    <row r="168" spans="1:9" ht="51" x14ac:dyDescent="0.2">
      <c r="A168" s="94"/>
      <c r="B168" s="95"/>
      <c r="C168" s="24" t="s">
        <v>482</v>
      </c>
      <c r="D168" s="6">
        <v>1</v>
      </c>
      <c r="E168" s="25" t="s">
        <v>265</v>
      </c>
      <c r="F168" s="55"/>
      <c r="G168" s="46"/>
      <c r="H168" s="84">
        <f t="shared" si="6"/>
        <v>0</v>
      </c>
      <c r="I168" s="51">
        <f t="shared" si="7"/>
        <v>0</v>
      </c>
    </row>
    <row r="169" spans="1:9" x14ac:dyDescent="0.2">
      <c r="A169" s="106" t="s">
        <v>494</v>
      </c>
      <c r="B169" s="106"/>
      <c r="C169" s="106"/>
      <c r="D169" s="106"/>
      <c r="E169" s="98"/>
      <c r="F169" s="55"/>
      <c r="G169" s="46"/>
      <c r="H169" s="84"/>
      <c r="I169" s="51">
        <f t="shared" si="7"/>
        <v>0</v>
      </c>
    </row>
    <row r="170" spans="1:9" ht="51" x14ac:dyDescent="0.2">
      <c r="A170" s="96" t="s">
        <v>35</v>
      </c>
      <c r="B170" s="95" t="s">
        <v>5</v>
      </c>
      <c r="C170" s="24" t="s">
        <v>482</v>
      </c>
      <c r="D170" s="6">
        <v>1</v>
      </c>
      <c r="E170" s="7" t="s">
        <v>406</v>
      </c>
      <c r="F170" s="55"/>
      <c r="G170" s="46"/>
      <c r="H170" s="84">
        <f t="shared" si="6"/>
        <v>0</v>
      </c>
      <c r="I170" s="51">
        <f t="shared" si="7"/>
        <v>0</v>
      </c>
    </row>
    <row r="171" spans="1:9" ht="51" x14ac:dyDescent="0.2">
      <c r="A171" s="96"/>
      <c r="B171" s="95"/>
      <c r="C171" s="24" t="s">
        <v>70</v>
      </c>
      <c r="D171" s="6">
        <v>1</v>
      </c>
      <c r="E171" s="7" t="s">
        <v>407</v>
      </c>
      <c r="F171" s="55"/>
      <c r="G171" s="46"/>
      <c r="H171" s="84">
        <f t="shared" si="6"/>
        <v>0</v>
      </c>
      <c r="I171" s="51">
        <f t="shared" si="7"/>
        <v>0</v>
      </c>
    </row>
    <row r="172" spans="1:9" ht="51" x14ac:dyDescent="0.2">
      <c r="A172" s="96"/>
      <c r="B172" s="95"/>
      <c r="C172" s="24" t="s">
        <v>70</v>
      </c>
      <c r="D172" s="6">
        <v>1</v>
      </c>
      <c r="E172" s="7" t="s">
        <v>408</v>
      </c>
      <c r="F172" s="55"/>
      <c r="G172" s="46"/>
      <c r="H172" s="84">
        <f t="shared" si="6"/>
        <v>0</v>
      </c>
      <c r="I172" s="51">
        <f t="shared" si="7"/>
        <v>0</v>
      </c>
    </row>
    <row r="173" spans="1:9" ht="51" x14ac:dyDescent="0.2">
      <c r="A173" s="96"/>
      <c r="B173" s="95"/>
      <c r="C173" s="24" t="s">
        <v>70</v>
      </c>
      <c r="D173" s="6">
        <v>1</v>
      </c>
      <c r="E173" s="7" t="s">
        <v>409</v>
      </c>
      <c r="F173" s="55"/>
      <c r="G173" s="46"/>
      <c r="H173" s="84">
        <f t="shared" si="6"/>
        <v>0</v>
      </c>
      <c r="I173" s="51">
        <f t="shared" si="7"/>
        <v>0</v>
      </c>
    </row>
    <row r="174" spans="1:9" ht="51" x14ac:dyDescent="0.2">
      <c r="A174" s="96" t="s">
        <v>36</v>
      </c>
      <c r="B174" s="95" t="s">
        <v>410</v>
      </c>
      <c r="C174" s="24" t="s">
        <v>482</v>
      </c>
      <c r="D174" s="29">
        <v>1</v>
      </c>
      <c r="E174" s="7" t="s">
        <v>234</v>
      </c>
      <c r="F174" s="55"/>
      <c r="G174" s="46"/>
      <c r="H174" s="84">
        <f t="shared" si="6"/>
        <v>0</v>
      </c>
      <c r="I174" s="51">
        <f t="shared" si="7"/>
        <v>0</v>
      </c>
    </row>
    <row r="175" spans="1:9" ht="63.75" x14ac:dyDescent="0.2">
      <c r="A175" s="96"/>
      <c r="B175" s="95"/>
      <c r="C175" s="15" t="s">
        <v>0</v>
      </c>
      <c r="D175" s="29">
        <v>1</v>
      </c>
      <c r="E175" s="7" t="s">
        <v>235</v>
      </c>
      <c r="F175" s="55"/>
      <c r="G175" s="46"/>
      <c r="H175" s="84">
        <f t="shared" si="6"/>
        <v>0</v>
      </c>
      <c r="I175" s="51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55"/>
      <c r="G176" s="46"/>
      <c r="H176" s="84">
        <f t="shared" si="6"/>
        <v>0</v>
      </c>
      <c r="I176" s="51">
        <f t="shared" si="7"/>
        <v>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55"/>
      <c r="G177" s="46"/>
      <c r="H177" s="84">
        <f t="shared" si="6"/>
        <v>0</v>
      </c>
      <c r="I177" s="51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55"/>
      <c r="G178" s="46"/>
      <c r="H178" s="84">
        <f t="shared" si="6"/>
        <v>0</v>
      </c>
      <c r="I178" s="51">
        <f t="shared" si="7"/>
        <v>0</v>
      </c>
    </row>
    <row r="179" spans="1:9" x14ac:dyDescent="0.2">
      <c r="A179" s="106" t="s">
        <v>496</v>
      </c>
      <c r="B179" s="106"/>
      <c r="C179" s="106"/>
      <c r="D179" s="106"/>
      <c r="E179" s="98"/>
      <c r="F179" s="55"/>
      <c r="G179" s="46"/>
      <c r="H179" s="84"/>
      <c r="I179" s="51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55"/>
      <c r="G180" s="46"/>
      <c r="H180" s="84"/>
      <c r="I180" s="51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55"/>
      <c r="G181" s="46"/>
      <c r="H181" s="84">
        <f t="shared" si="6"/>
        <v>0</v>
      </c>
      <c r="I181" s="51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55"/>
      <c r="G182" s="46"/>
      <c r="H182" s="84">
        <f t="shared" si="6"/>
        <v>0</v>
      </c>
      <c r="I182" s="51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55"/>
      <c r="G183" s="46"/>
      <c r="H183" s="84">
        <f t="shared" si="6"/>
        <v>0</v>
      </c>
      <c r="I183" s="51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55"/>
      <c r="G184" s="46"/>
      <c r="H184" s="84">
        <f t="shared" si="6"/>
        <v>0</v>
      </c>
      <c r="I184" s="51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55"/>
      <c r="G185" s="46"/>
      <c r="H185" s="84">
        <f t="shared" si="6"/>
        <v>0</v>
      </c>
      <c r="I185" s="51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55"/>
      <c r="G186" s="46"/>
      <c r="H186" s="84">
        <f t="shared" si="6"/>
        <v>0</v>
      </c>
      <c r="I186" s="51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55"/>
      <c r="G187" s="46"/>
      <c r="H187" s="84">
        <f t="shared" si="6"/>
        <v>0</v>
      </c>
      <c r="I187" s="51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55"/>
      <c r="G188" s="46"/>
      <c r="H188" s="84">
        <f t="shared" si="6"/>
        <v>0</v>
      </c>
      <c r="I188" s="51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55"/>
      <c r="G189" s="46"/>
      <c r="H189" s="84">
        <f t="shared" si="6"/>
        <v>0</v>
      </c>
      <c r="I189" s="51">
        <f t="shared" si="7"/>
        <v>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55"/>
      <c r="G190" s="46"/>
      <c r="H190" s="84">
        <f t="shared" si="6"/>
        <v>0</v>
      </c>
      <c r="I190" s="51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55"/>
      <c r="G191" s="46"/>
      <c r="H191" s="84">
        <f t="shared" si="6"/>
        <v>0</v>
      </c>
      <c r="I191" s="51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55"/>
      <c r="G192" s="46"/>
      <c r="H192" s="84">
        <f t="shared" si="6"/>
        <v>0</v>
      </c>
      <c r="I192" s="51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55"/>
      <c r="G193" s="46"/>
      <c r="H193" s="84">
        <f t="shared" si="6"/>
        <v>0</v>
      </c>
      <c r="I193" s="51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55"/>
      <c r="G194" s="46"/>
      <c r="H194" s="84"/>
      <c r="I194" s="51"/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55"/>
      <c r="G195" s="46"/>
      <c r="H195" s="84">
        <f t="shared" si="6"/>
        <v>0</v>
      </c>
      <c r="I195" s="51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55"/>
      <c r="G196" s="46"/>
      <c r="H196" s="84">
        <f t="shared" si="6"/>
        <v>0</v>
      </c>
      <c r="I196" s="51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55"/>
      <c r="G197" s="46"/>
      <c r="H197" s="84">
        <f t="shared" si="6"/>
        <v>0</v>
      </c>
      <c r="I197" s="51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55"/>
      <c r="G198" s="46"/>
      <c r="H198" s="84">
        <f t="shared" si="6"/>
        <v>0</v>
      </c>
      <c r="I198" s="51">
        <f t="shared" si="7"/>
        <v>0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55"/>
      <c r="G199" s="46"/>
      <c r="H199" s="84">
        <f t="shared" si="6"/>
        <v>0</v>
      </c>
      <c r="I199" s="51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55"/>
      <c r="G200" s="46"/>
      <c r="H200" s="84"/>
      <c r="I200" s="51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55"/>
      <c r="G201" s="46"/>
      <c r="H201" s="84">
        <f t="shared" si="6"/>
        <v>0</v>
      </c>
      <c r="I201" s="51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55"/>
      <c r="G202" s="46"/>
      <c r="H202" s="84">
        <f t="shared" si="6"/>
        <v>0</v>
      </c>
      <c r="I202" s="51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55"/>
      <c r="G203" s="46"/>
      <c r="H203" s="84">
        <f t="shared" si="6"/>
        <v>0</v>
      </c>
      <c r="I203" s="51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55"/>
      <c r="G204" s="46"/>
      <c r="H204" s="84">
        <f t="shared" si="6"/>
        <v>0</v>
      </c>
      <c r="I204" s="51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55"/>
      <c r="G205" s="46"/>
      <c r="H205" s="84">
        <f t="shared" si="6"/>
        <v>0</v>
      </c>
      <c r="I205" s="51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55"/>
      <c r="G206" s="46"/>
      <c r="H206" s="84">
        <f t="shared" si="6"/>
        <v>0</v>
      </c>
      <c r="I206" s="51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55"/>
      <c r="G207" s="46"/>
      <c r="H207" s="84">
        <f t="shared" si="6"/>
        <v>0</v>
      </c>
      <c r="I207" s="51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64"/>
      <c r="G208" s="47"/>
      <c r="H208" s="84">
        <f t="shared" ref="H208:H264" si="8">G208/D208</f>
        <v>0</v>
      </c>
      <c r="I208" s="51">
        <f t="shared" ref="I208:I271" si="9">H208*F208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55"/>
      <c r="G209" s="46"/>
      <c r="H209" s="84">
        <f t="shared" si="8"/>
        <v>0</v>
      </c>
      <c r="I209" s="51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55"/>
      <c r="G210" s="46"/>
      <c r="H210" s="84">
        <f t="shared" si="8"/>
        <v>0</v>
      </c>
      <c r="I210" s="51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55"/>
      <c r="G211" s="46"/>
      <c r="H211" s="84">
        <f t="shared" si="8"/>
        <v>0</v>
      </c>
      <c r="I211" s="51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55"/>
      <c r="G212" s="46"/>
      <c r="H212" s="84">
        <f t="shared" si="8"/>
        <v>0</v>
      </c>
      <c r="I212" s="51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55"/>
      <c r="G213" s="46"/>
      <c r="H213" s="84"/>
      <c r="I213" s="51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55"/>
      <c r="G214" s="46"/>
      <c r="H214" s="84">
        <f t="shared" si="8"/>
        <v>0</v>
      </c>
      <c r="I214" s="51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55"/>
      <c r="G215" s="46"/>
      <c r="H215" s="84">
        <f t="shared" si="8"/>
        <v>0</v>
      </c>
      <c r="I215" s="51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55"/>
      <c r="G216" s="46"/>
      <c r="H216" s="84">
        <f t="shared" si="8"/>
        <v>0</v>
      </c>
      <c r="I216" s="51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55"/>
      <c r="G217" s="46"/>
      <c r="H217" s="84">
        <f t="shared" si="8"/>
        <v>0</v>
      </c>
      <c r="I217" s="51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55"/>
      <c r="G218" s="46"/>
      <c r="H218" s="84">
        <f t="shared" si="8"/>
        <v>0</v>
      </c>
      <c r="I218" s="51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55"/>
      <c r="G219" s="46"/>
      <c r="H219" s="84"/>
      <c r="I219" s="51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55"/>
      <c r="G220" s="46"/>
      <c r="H220" s="84">
        <f t="shared" si="8"/>
        <v>0</v>
      </c>
      <c r="I220" s="51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55"/>
      <c r="G221" s="46"/>
      <c r="H221" s="84">
        <f t="shared" si="8"/>
        <v>0</v>
      </c>
      <c r="I221" s="51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55"/>
      <c r="G222" s="46"/>
      <c r="H222" s="84">
        <f t="shared" si="8"/>
        <v>0</v>
      </c>
      <c r="I222" s="51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55"/>
      <c r="G223" s="46"/>
      <c r="H223" s="84"/>
      <c r="I223" s="51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55"/>
      <c r="G224" s="46"/>
      <c r="H224" s="84">
        <f t="shared" si="8"/>
        <v>0</v>
      </c>
      <c r="I224" s="51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55"/>
      <c r="G225" s="46"/>
      <c r="H225" s="84">
        <f t="shared" si="8"/>
        <v>0</v>
      </c>
      <c r="I225" s="51">
        <f t="shared" si="9"/>
        <v>0</v>
      </c>
    </row>
    <row r="226" spans="1:9" x14ac:dyDescent="0.2">
      <c r="A226" s="87" t="s">
        <v>495</v>
      </c>
      <c r="B226" s="87"/>
      <c r="C226" s="87"/>
      <c r="D226" s="87"/>
      <c r="E226" s="88"/>
      <c r="F226" s="55"/>
      <c r="G226" s="46"/>
      <c r="H226" s="84"/>
      <c r="I226" s="51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55"/>
      <c r="G227" s="46"/>
      <c r="H227" s="84">
        <f t="shared" si="8"/>
        <v>0</v>
      </c>
      <c r="I227" s="51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55"/>
      <c r="G228" s="46"/>
      <c r="H228" s="84">
        <f t="shared" si="8"/>
        <v>0</v>
      </c>
      <c r="I228" s="51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55"/>
      <c r="G229" s="46"/>
      <c r="H229" s="84">
        <f t="shared" si="8"/>
        <v>0</v>
      </c>
      <c r="I229" s="51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55">
        <v>1</v>
      </c>
      <c r="G230" s="46">
        <v>919.64</v>
      </c>
      <c r="H230" s="84">
        <f t="shared" si="8"/>
        <v>919.64</v>
      </c>
      <c r="I230" s="51">
        <f t="shared" si="9"/>
        <v>919.64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55"/>
      <c r="G231" s="46"/>
      <c r="H231" s="84">
        <f t="shared" si="8"/>
        <v>0</v>
      </c>
      <c r="I231" s="51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55"/>
      <c r="G232" s="46"/>
      <c r="H232" s="84">
        <f t="shared" si="8"/>
        <v>0</v>
      </c>
      <c r="I232" s="51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55">
        <v>1</v>
      </c>
      <c r="G233" s="46">
        <v>3899.36</v>
      </c>
      <c r="H233" s="84">
        <f t="shared" si="8"/>
        <v>3899.36</v>
      </c>
      <c r="I233" s="51">
        <f t="shared" si="9"/>
        <v>3899.36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55"/>
      <c r="G234" s="46"/>
      <c r="H234" s="84">
        <f t="shared" si="8"/>
        <v>0</v>
      </c>
      <c r="I234" s="51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55">
        <v>1</v>
      </c>
      <c r="G235" s="46">
        <v>4440.96</v>
      </c>
      <c r="H235" s="84">
        <f t="shared" si="8"/>
        <v>4440.96</v>
      </c>
      <c r="I235" s="51">
        <f t="shared" si="9"/>
        <v>4440.96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55"/>
      <c r="G236" s="46"/>
      <c r="H236" s="84">
        <f t="shared" si="8"/>
        <v>0</v>
      </c>
      <c r="I236" s="51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55"/>
      <c r="G237" s="46"/>
      <c r="H237" s="84">
        <f t="shared" si="8"/>
        <v>0</v>
      </c>
      <c r="I237" s="51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55"/>
      <c r="G238" s="46"/>
      <c r="H238" s="84">
        <f t="shared" si="8"/>
        <v>0</v>
      </c>
      <c r="I238" s="51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55"/>
      <c r="G239" s="46"/>
      <c r="H239" s="84">
        <f t="shared" si="8"/>
        <v>0</v>
      </c>
      <c r="I239" s="51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55"/>
      <c r="G240" s="46"/>
      <c r="H240" s="84">
        <f t="shared" si="8"/>
        <v>0</v>
      </c>
      <c r="I240" s="51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55">
        <v>1</v>
      </c>
      <c r="G241" s="46">
        <v>4438.38</v>
      </c>
      <c r="H241" s="84">
        <f t="shared" si="8"/>
        <v>4438.38</v>
      </c>
      <c r="I241" s="51">
        <f t="shared" si="9"/>
        <v>4438.38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55"/>
      <c r="G242" s="46"/>
      <c r="H242" s="84">
        <f t="shared" si="8"/>
        <v>0</v>
      </c>
      <c r="I242" s="51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55"/>
      <c r="G243" s="46"/>
      <c r="H243" s="84">
        <f t="shared" si="8"/>
        <v>0</v>
      </c>
      <c r="I243" s="51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55"/>
      <c r="G244" s="46"/>
      <c r="H244" s="84">
        <f t="shared" si="8"/>
        <v>0</v>
      </c>
      <c r="I244" s="51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55"/>
      <c r="G245" s="46"/>
      <c r="H245" s="84">
        <f t="shared" si="8"/>
        <v>0</v>
      </c>
      <c r="I245" s="51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55"/>
      <c r="G246" s="46"/>
      <c r="H246" s="84">
        <f t="shared" si="8"/>
        <v>0</v>
      </c>
      <c r="I246" s="51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55"/>
      <c r="G247" s="46"/>
      <c r="H247" s="84">
        <f t="shared" si="8"/>
        <v>0</v>
      </c>
      <c r="I247" s="51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55">
        <v>1</v>
      </c>
      <c r="G248" s="46">
        <v>1580.17</v>
      </c>
      <c r="H248" s="84">
        <f t="shared" si="8"/>
        <v>1580.17</v>
      </c>
      <c r="I248" s="51">
        <f t="shared" si="9"/>
        <v>1580.17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55"/>
      <c r="G249" s="46"/>
      <c r="H249" s="84">
        <f t="shared" si="8"/>
        <v>0</v>
      </c>
      <c r="I249" s="51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55"/>
      <c r="G250" s="46"/>
      <c r="H250" s="84">
        <f t="shared" si="8"/>
        <v>0</v>
      </c>
      <c r="I250" s="51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55"/>
      <c r="G251" s="46"/>
      <c r="H251" s="84">
        <f t="shared" si="8"/>
        <v>0</v>
      </c>
      <c r="I251" s="51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55"/>
      <c r="G252" s="46"/>
      <c r="H252" s="84">
        <f t="shared" si="8"/>
        <v>0</v>
      </c>
      <c r="I252" s="51">
        <f t="shared" si="9"/>
        <v>0</v>
      </c>
    </row>
    <row r="253" spans="1:11" x14ac:dyDescent="0.2">
      <c r="A253" s="87" t="s">
        <v>497</v>
      </c>
      <c r="B253" s="87"/>
      <c r="C253" s="87"/>
      <c r="D253" s="87"/>
      <c r="E253" s="88"/>
      <c r="F253" s="55"/>
      <c r="G253" s="46"/>
      <c r="H253" s="84"/>
      <c r="I253" s="51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55">
        <v>5</v>
      </c>
      <c r="G254" s="46">
        <v>583.44000000000005</v>
      </c>
      <c r="H254" s="84">
        <f t="shared" si="8"/>
        <v>583.44000000000005</v>
      </c>
      <c r="I254" s="51">
        <f t="shared" si="9"/>
        <v>2917.2000000000003</v>
      </c>
      <c r="J254" s="44"/>
      <c r="K254" s="44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55"/>
      <c r="G255" s="46"/>
      <c r="H255" s="84">
        <f t="shared" si="8"/>
        <v>0</v>
      </c>
      <c r="I255" s="51">
        <f t="shared" si="9"/>
        <v>0</v>
      </c>
      <c r="J255" s="44"/>
      <c r="K255" s="44"/>
    </row>
    <row r="256" spans="1:11" ht="25.5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55"/>
      <c r="G256" s="46"/>
      <c r="H256" s="84">
        <f t="shared" si="8"/>
        <v>0</v>
      </c>
      <c r="I256" s="51">
        <f t="shared" si="9"/>
        <v>0</v>
      </c>
      <c r="J256" s="44"/>
      <c r="K256" s="44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55">
        <v>0.7</v>
      </c>
      <c r="G257" s="46">
        <v>497.87</v>
      </c>
      <c r="H257" s="84">
        <f t="shared" si="8"/>
        <v>497.87</v>
      </c>
      <c r="I257" s="51">
        <f t="shared" si="9"/>
        <v>348.50899999999996</v>
      </c>
      <c r="J257" s="44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55"/>
      <c r="G258" s="46"/>
      <c r="H258" s="84">
        <f t="shared" si="8"/>
        <v>0</v>
      </c>
      <c r="I258" s="51">
        <f t="shared" si="9"/>
        <v>0</v>
      </c>
    </row>
    <row r="259" spans="1:10" x14ac:dyDescent="0.2">
      <c r="A259" s="87" t="s">
        <v>498</v>
      </c>
      <c r="B259" s="87"/>
      <c r="C259" s="87"/>
      <c r="D259" s="87"/>
      <c r="E259" s="88"/>
      <c r="F259" s="55"/>
      <c r="G259" s="46"/>
      <c r="H259" s="84"/>
      <c r="I259" s="51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55"/>
      <c r="G260" s="46"/>
      <c r="H260" s="84">
        <f t="shared" si="8"/>
        <v>0</v>
      </c>
      <c r="I260" s="51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55"/>
      <c r="G261" s="46"/>
      <c r="H261" s="84">
        <f t="shared" si="8"/>
        <v>0</v>
      </c>
      <c r="I261" s="51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55"/>
      <c r="G262" s="46"/>
      <c r="H262" s="84">
        <f t="shared" si="8"/>
        <v>0</v>
      </c>
      <c r="I262" s="51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55"/>
      <c r="G263" s="46"/>
      <c r="H263" s="84">
        <f t="shared" si="8"/>
        <v>0</v>
      </c>
      <c r="I263" s="51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55"/>
      <c r="G264" s="46"/>
      <c r="H264" s="84">
        <f t="shared" si="8"/>
        <v>0</v>
      </c>
      <c r="I264" s="51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55"/>
      <c r="G265" s="46"/>
      <c r="H265" s="84">
        <f>G265/D265</f>
        <v>0</v>
      </c>
      <c r="I265" s="51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55"/>
      <c r="G266" s="46"/>
      <c r="H266" s="84">
        <f t="shared" ref="H266:H277" si="10">G266/D266</f>
        <v>0</v>
      </c>
      <c r="I266" s="51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55"/>
      <c r="G267" s="46"/>
      <c r="H267" s="84">
        <f t="shared" si="10"/>
        <v>0</v>
      </c>
      <c r="I267" s="51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55"/>
      <c r="G268" s="46"/>
      <c r="H268" s="84">
        <f t="shared" si="10"/>
        <v>0</v>
      </c>
      <c r="I268" s="51">
        <f t="shared" si="9"/>
        <v>0</v>
      </c>
    </row>
    <row r="269" spans="1:10" x14ac:dyDescent="0.2">
      <c r="A269" s="87" t="s">
        <v>499</v>
      </c>
      <c r="B269" s="87"/>
      <c r="C269" s="87"/>
      <c r="D269" s="87"/>
      <c r="E269" s="88"/>
      <c r="F269" s="55"/>
      <c r="G269" s="46"/>
      <c r="H269" s="84"/>
      <c r="I269" s="51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55"/>
      <c r="G270" s="46"/>
      <c r="H270" s="84">
        <f t="shared" si="10"/>
        <v>0</v>
      </c>
      <c r="I270" s="51">
        <f t="shared" si="9"/>
        <v>0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55"/>
      <c r="G271" s="46"/>
      <c r="H271" s="84">
        <f t="shared" si="10"/>
        <v>0</v>
      </c>
      <c r="I271" s="51">
        <f t="shared" si="9"/>
        <v>0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55"/>
      <c r="G272" s="46"/>
      <c r="H272" s="84">
        <f t="shared" si="10"/>
        <v>0</v>
      </c>
      <c r="I272" s="51">
        <f t="shared" ref="I272:I284" si="11">H272*F272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55"/>
      <c r="G273" s="46"/>
      <c r="H273" s="84">
        <f t="shared" si="10"/>
        <v>0</v>
      </c>
      <c r="I273" s="51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55"/>
      <c r="G274" s="46"/>
      <c r="H274" s="84">
        <f t="shared" si="10"/>
        <v>0</v>
      </c>
      <c r="I274" s="51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55"/>
      <c r="G275" s="46"/>
      <c r="H275" s="84">
        <f t="shared" si="10"/>
        <v>0</v>
      </c>
      <c r="I275" s="51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55"/>
      <c r="G276" s="46"/>
      <c r="H276" s="84">
        <f t="shared" si="10"/>
        <v>0</v>
      </c>
      <c r="I276" s="51">
        <f t="shared" si="11"/>
        <v>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55"/>
      <c r="G277" s="46"/>
      <c r="H277" s="84">
        <f t="shared" si="10"/>
        <v>0</v>
      </c>
      <c r="I277" s="51">
        <f t="shared" si="11"/>
        <v>0</v>
      </c>
    </row>
    <row r="278" spans="1:9" x14ac:dyDescent="0.2">
      <c r="A278" s="93" t="s">
        <v>447</v>
      </c>
      <c r="B278" s="93"/>
      <c r="C278" s="93"/>
      <c r="D278" s="93"/>
      <c r="E278" s="93"/>
      <c r="F278" s="65"/>
      <c r="G278" s="46"/>
      <c r="H278" s="84"/>
      <c r="I278" s="51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65"/>
      <c r="G279" s="46"/>
      <c r="H279" s="84"/>
      <c r="I279" s="51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2"/>
      <c r="G280" s="46"/>
      <c r="H280" s="84"/>
      <c r="I280" s="51">
        <f t="shared" si="11"/>
        <v>0</v>
      </c>
    </row>
    <row r="281" spans="1:9" x14ac:dyDescent="0.2">
      <c r="A281" s="87" t="s">
        <v>433</v>
      </c>
      <c r="B281" s="87"/>
      <c r="C281" s="87"/>
      <c r="D281" s="87"/>
      <c r="E281" s="88"/>
      <c r="F281" s="63"/>
      <c r="G281" s="46"/>
      <c r="H281" s="84"/>
      <c r="I281" s="51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66"/>
      <c r="G282" s="46"/>
      <c r="H282" s="84">
        <f t="shared" ref="H282:H284" si="12">G282/D282</f>
        <v>0</v>
      </c>
      <c r="I282" s="51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66"/>
      <c r="G283" s="46"/>
      <c r="H283" s="84">
        <f t="shared" si="12"/>
        <v>0</v>
      </c>
      <c r="I283" s="51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66"/>
      <c r="G284" s="46"/>
      <c r="H284" s="84">
        <f t="shared" si="12"/>
        <v>0</v>
      </c>
      <c r="I284" s="51">
        <f t="shared" si="11"/>
        <v>0</v>
      </c>
    </row>
    <row r="285" spans="1:9" ht="23.25" customHeight="1" x14ac:dyDescent="0.2">
      <c r="A285" s="43"/>
      <c r="B285" s="38"/>
      <c r="C285" s="44"/>
      <c r="D285" s="45"/>
      <c r="E285" s="39"/>
      <c r="F285" s="67"/>
      <c r="H285" s="54" t="s">
        <v>505</v>
      </c>
      <c r="I285" s="42">
        <f>SUM(I15:I284)</f>
        <v>38178.491115099991</v>
      </c>
    </row>
    <row r="286" spans="1:9" x14ac:dyDescent="0.2">
      <c r="A286" s="43"/>
      <c r="B286" s="38"/>
      <c r="C286" s="44"/>
      <c r="D286" s="45"/>
      <c r="E286" s="39"/>
      <c r="F286" s="67"/>
    </row>
    <row r="287" spans="1:9" x14ac:dyDescent="0.2">
      <c r="A287" s="43"/>
      <c r="B287" s="38"/>
      <c r="C287" s="44"/>
      <c r="D287" s="45"/>
      <c r="E287" s="39"/>
      <c r="F287" s="67"/>
    </row>
    <row r="288" spans="1:9" ht="25.5" x14ac:dyDescent="0.2">
      <c r="A288" s="72" t="s">
        <v>485</v>
      </c>
      <c r="B288" s="73" t="s">
        <v>486</v>
      </c>
      <c r="C288" s="73" t="s">
        <v>428</v>
      </c>
      <c r="D288" s="74" t="s">
        <v>484</v>
      </c>
      <c r="E288" s="83" t="s">
        <v>487</v>
      </c>
      <c r="F288" s="73" t="s">
        <v>1</v>
      </c>
    </row>
    <row r="289" spans="1:6" x14ac:dyDescent="0.2">
      <c r="A289" s="79">
        <v>1</v>
      </c>
      <c r="B289" s="75" t="s">
        <v>515</v>
      </c>
      <c r="C289" s="76" t="s">
        <v>49</v>
      </c>
      <c r="D289" s="76" t="s">
        <v>516</v>
      </c>
      <c r="E289" s="102" t="s">
        <v>517</v>
      </c>
      <c r="F289" s="103" t="s">
        <v>518</v>
      </c>
    </row>
    <row r="290" spans="1:6" ht="25.5" x14ac:dyDescent="0.2">
      <c r="A290" s="77">
        <v>2</v>
      </c>
      <c r="B290" s="78" t="s">
        <v>544</v>
      </c>
      <c r="C290" s="77" t="s">
        <v>507</v>
      </c>
      <c r="D290" s="76" t="s">
        <v>545</v>
      </c>
      <c r="E290" s="102"/>
      <c r="F290" s="104"/>
    </row>
    <row r="291" spans="1:6" x14ac:dyDescent="0.2">
      <c r="A291" s="79">
        <v>3</v>
      </c>
      <c r="B291" s="80" t="s">
        <v>519</v>
      </c>
      <c r="C291" s="76" t="s">
        <v>0</v>
      </c>
      <c r="D291" s="76" t="s">
        <v>537</v>
      </c>
      <c r="E291" s="102"/>
      <c r="F291" s="104"/>
    </row>
    <row r="292" spans="1:6" x14ac:dyDescent="0.2">
      <c r="A292" s="77">
        <v>4</v>
      </c>
      <c r="B292" s="80" t="s">
        <v>520</v>
      </c>
      <c r="C292" s="76" t="s">
        <v>521</v>
      </c>
      <c r="D292" s="76" t="s">
        <v>538</v>
      </c>
      <c r="E292" s="102"/>
      <c r="F292" s="104"/>
    </row>
    <row r="293" spans="1:6" x14ac:dyDescent="0.2">
      <c r="A293" s="79">
        <v>5</v>
      </c>
      <c r="B293" s="75" t="s">
        <v>522</v>
      </c>
      <c r="C293" s="76" t="s">
        <v>521</v>
      </c>
      <c r="D293" s="76" t="s">
        <v>539</v>
      </c>
      <c r="E293" s="102"/>
      <c r="F293" s="104"/>
    </row>
    <row r="294" spans="1:6" x14ac:dyDescent="0.2">
      <c r="A294" s="77">
        <v>6</v>
      </c>
      <c r="B294" s="80" t="s">
        <v>523</v>
      </c>
      <c r="C294" s="76" t="s">
        <v>521</v>
      </c>
      <c r="D294" s="76" t="s">
        <v>540</v>
      </c>
      <c r="E294" s="102"/>
      <c r="F294" s="104"/>
    </row>
    <row r="295" spans="1:6" x14ac:dyDescent="0.2">
      <c r="A295" s="79">
        <v>7</v>
      </c>
      <c r="B295" s="80" t="s">
        <v>524</v>
      </c>
      <c r="C295" s="76" t="s">
        <v>49</v>
      </c>
      <c r="D295" s="76" t="s">
        <v>537</v>
      </c>
      <c r="E295" s="102"/>
      <c r="F295" s="104"/>
    </row>
    <row r="296" spans="1:6" x14ac:dyDescent="0.2">
      <c r="A296" s="77">
        <v>8</v>
      </c>
      <c r="B296" s="75" t="s">
        <v>525</v>
      </c>
      <c r="C296" s="76" t="s">
        <v>0</v>
      </c>
      <c r="D296" s="76" t="s">
        <v>541</v>
      </c>
      <c r="E296" s="102"/>
      <c r="F296" s="104"/>
    </row>
    <row r="297" spans="1:6" x14ac:dyDescent="0.2">
      <c r="A297" s="79">
        <v>9</v>
      </c>
      <c r="B297" s="75" t="s">
        <v>526</v>
      </c>
      <c r="C297" s="76" t="s">
        <v>0</v>
      </c>
      <c r="D297" s="76" t="s">
        <v>541</v>
      </c>
      <c r="E297" s="102"/>
      <c r="F297" s="104"/>
    </row>
    <row r="298" spans="1:6" x14ac:dyDescent="0.2">
      <c r="A298" s="77">
        <v>10</v>
      </c>
      <c r="B298" s="78" t="s">
        <v>506</v>
      </c>
      <c r="C298" s="76" t="s">
        <v>521</v>
      </c>
      <c r="D298" s="76" t="s">
        <v>527</v>
      </c>
      <c r="E298" s="102"/>
      <c r="F298" s="104"/>
    </row>
    <row r="299" spans="1:6" x14ac:dyDescent="0.2">
      <c r="A299" s="79">
        <v>11</v>
      </c>
      <c r="B299" s="80" t="s">
        <v>528</v>
      </c>
      <c r="C299" s="76" t="s">
        <v>521</v>
      </c>
      <c r="D299" s="76" t="s">
        <v>529</v>
      </c>
      <c r="E299" s="102"/>
      <c r="F299" s="104"/>
    </row>
    <row r="300" spans="1:6" x14ac:dyDescent="0.2">
      <c r="A300" s="77">
        <v>12</v>
      </c>
      <c r="B300" s="80" t="s">
        <v>530</v>
      </c>
      <c r="C300" s="76" t="s">
        <v>521</v>
      </c>
      <c r="D300" s="76" t="s">
        <v>531</v>
      </c>
      <c r="E300" s="102"/>
      <c r="F300" s="104"/>
    </row>
    <row r="301" spans="1:6" x14ac:dyDescent="0.2">
      <c r="A301" s="79">
        <v>13</v>
      </c>
      <c r="B301" s="75" t="s">
        <v>532</v>
      </c>
      <c r="C301" s="76" t="s">
        <v>49</v>
      </c>
      <c r="D301" s="76" t="s">
        <v>542</v>
      </c>
      <c r="E301" s="102"/>
      <c r="F301" s="104"/>
    </row>
    <row r="302" spans="1:6" x14ac:dyDescent="0.2">
      <c r="A302" s="77">
        <v>14</v>
      </c>
      <c r="B302" s="80" t="s">
        <v>508</v>
      </c>
      <c r="C302" s="76" t="s">
        <v>0</v>
      </c>
      <c r="D302" s="76" t="s">
        <v>533</v>
      </c>
      <c r="E302" s="102"/>
      <c r="F302" s="104"/>
    </row>
    <row r="303" spans="1:6" x14ac:dyDescent="0.2">
      <c r="A303" s="79">
        <v>15</v>
      </c>
      <c r="B303" s="80" t="s">
        <v>509</v>
      </c>
      <c r="C303" s="76" t="s">
        <v>0</v>
      </c>
      <c r="D303" s="76" t="s">
        <v>533</v>
      </c>
      <c r="E303" s="102"/>
      <c r="F303" s="105"/>
    </row>
    <row r="304" spans="1:6" ht="63.75" x14ac:dyDescent="0.2">
      <c r="A304" s="77">
        <v>16</v>
      </c>
      <c r="B304" s="75" t="s">
        <v>510</v>
      </c>
      <c r="C304" s="76" t="s">
        <v>534</v>
      </c>
      <c r="D304" s="76" t="s">
        <v>543</v>
      </c>
      <c r="E304" s="102"/>
      <c r="F304" s="81" t="s">
        <v>535</v>
      </c>
    </row>
  </sheetData>
  <sheetProtection password="C472" sheet="1" objects="1" scenarios="1"/>
  <autoFilter ref="A12:E284" xr:uid="{00000000-0009-0000-0000-000000000000}"/>
  <mergeCells count="72">
    <mergeCell ref="E289:E304"/>
    <mergeCell ref="F289:F303"/>
    <mergeCell ref="A169:E169"/>
    <mergeCell ref="A170:A173"/>
    <mergeCell ref="B170:B173"/>
    <mergeCell ref="A174:A175"/>
    <mergeCell ref="B174:B175"/>
    <mergeCell ref="A226:E226"/>
    <mergeCell ref="A179:E179"/>
    <mergeCell ref="A253:E253"/>
    <mergeCell ref="A259:E259"/>
    <mergeCell ref="A269:E269"/>
    <mergeCell ref="A278:E278"/>
    <mergeCell ref="A281:E281"/>
    <mergeCell ref="B159:B160"/>
    <mergeCell ref="A161:A162"/>
    <mergeCell ref="B161:B162"/>
    <mergeCell ref="A166:A168"/>
    <mergeCell ref="B166:B168"/>
    <mergeCell ref="A159:A160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IV POD Klaipėda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Andrius Varkalys</cp:lastModifiedBy>
  <cp:lastPrinted>2019-01-28T07:51:40Z</cp:lastPrinted>
  <dcterms:created xsi:type="dcterms:W3CDTF">2000-03-15T14:19:55Z</dcterms:created>
  <dcterms:modified xsi:type="dcterms:W3CDTF">2019-05-09T07:11:34Z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