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glmir\Desktop\Gruodis\Sutartys\SUT-24-4412\"/>
    </mc:Choice>
  </mc:AlternateContent>
  <bookViews>
    <workbookView xWindow="-120" yWindow="-120" windowWidth="20730" windowHeight="11160"/>
  </bookViews>
  <sheets>
    <sheet name="sarasas" sheetId="1" r:id="rId1"/>
  </sheets>
  <definedNames>
    <definedName name="_xlnm._FilterDatabase" localSheetId="0" hidden="1">sarasas!$A$4:$F$16</definedName>
    <definedName name="_xlnm.Print_Area" localSheetId="0">sarasas!$A$1:$H$16</definedName>
    <definedName name="_xlnm.Print_Titles" localSheetId="0">sarasas!$4:$4</definedName>
  </definedNames>
  <calcPr calcId="152511"/>
</workbook>
</file>

<file path=xl/calcChain.xml><?xml version="1.0" encoding="utf-8"?>
<calcChain xmlns="http://schemas.openxmlformats.org/spreadsheetml/2006/main">
  <c r="F15" i="1" l="1"/>
  <c r="G15" i="1" s="1"/>
  <c r="F14" i="1"/>
  <c r="G14" i="1" s="1"/>
  <c r="F13" i="1"/>
  <c r="G13" i="1" s="1"/>
  <c r="F12" i="1"/>
  <c r="G12" i="1" s="1"/>
  <c r="F11" i="1"/>
  <c r="G11" i="1" s="1"/>
  <c r="F10" i="1"/>
  <c r="G10" i="1" s="1"/>
  <c r="F9" i="1"/>
  <c r="G9" i="1" s="1"/>
  <c r="F8" i="1"/>
  <c r="G8" i="1" s="1"/>
  <c r="F7" i="1"/>
  <c r="G7" i="1" s="1"/>
  <c r="F6" i="1"/>
  <c r="G6" i="1" s="1"/>
  <c r="G16" i="1" l="1"/>
</calcChain>
</file>

<file path=xl/sharedStrings.xml><?xml version="1.0" encoding="utf-8"?>
<sst xmlns="http://schemas.openxmlformats.org/spreadsheetml/2006/main" count="54" uniqueCount="46">
  <si>
    <t>kg</t>
  </si>
  <si>
    <t>Mato vnt.</t>
  </si>
  <si>
    <t>Pirkimo dalies Nr.</t>
  </si>
  <si>
    <t>1.1.</t>
  </si>
  <si>
    <t>1.2.</t>
  </si>
  <si>
    <t>1.3.</t>
  </si>
  <si>
    <t>1.4.</t>
  </si>
  <si>
    <t>1.5.</t>
  </si>
  <si>
    <t>1.6.</t>
  </si>
  <si>
    <t>1.7.</t>
  </si>
  <si>
    <t>1.8.</t>
  </si>
  <si>
    <t>Gruntai, glaistai, tinkas, išsilyginantys mišiniai</t>
  </si>
  <si>
    <t>Orientacinis kiekis</t>
  </si>
  <si>
    <t>Prekės pavadinimas ir techniniai reikalavimai</t>
  </si>
  <si>
    <t>Vieneto  įkainis be PVM, Eur</t>
  </si>
  <si>
    <t>Vieneto įkainis su PVM,Eur</t>
  </si>
  <si>
    <t>Viso su PVM,Eur</t>
  </si>
  <si>
    <t>Prekės pavadinimas, techninė specifikacija, gamintojas</t>
  </si>
  <si>
    <t>1.</t>
  </si>
  <si>
    <t>l</t>
  </si>
  <si>
    <t xml:space="preserve"> I pirkimo dalies suma su PVM:</t>
  </si>
  <si>
    <r>
      <t xml:space="preserve">Neįgeriančių paviršių gruntas 
• Paskirtis – užtikrinti sukibimą, skirtas tankiems ir neįgeriantiems paviršiams (lygiam betono paviršiui, monolitinėms betoninėms luboms, stiklų blokų paviršiams) sienoms ir luboms prieš dengiant gipsinį tinką.
• Sąnaudos: ne daugiau 250 g/m²
</t>
    </r>
    <r>
      <rPr>
        <sz val="11"/>
        <rFont val="Times New Roman"/>
        <family val="1"/>
        <charset val="186"/>
      </rPr>
      <t>• Spalva: rausva;</t>
    </r>
    <r>
      <rPr>
        <sz val="11"/>
        <rFont val="Times New Roman"/>
        <family val="1"/>
      </rPr>
      <t xml:space="preserve">
• pH reikšmė: 9 (+/- 1);</t>
    </r>
  </si>
  <si>
    <t>Smulkiagrūdis statybinis glaistas vidaus darbams
• Paskirtis - skirtas betono, gipskartonio plokščių, tinkuotų bei kitų mineralinių paviršių išlyginimui prieš dažymą bei tapetavimą. Tinka nedideliems paviršiaus nelygumams, plyšiams, įtrūkiams užtaisyti. Rekomenduojamas baigiamajam sluoksniui.
• Nelakiųjų medžiagų kiekis: 70 (+/-3) %.
•Tankis: 1,74-1,78 g/cm³
•Maksimalus leistinas sluoksnio storis: iki 2 mm.
•Sąnaudos: ne daugiau 1,8 kg/m² 1 mm storio sluoksniui.
• Pakuotė: 18(+/-2) kg</t>
  </si>
  <si>
    <t>Cementinis glaistas
• Paskirtis - galutiniam sienų bei lubų glaistymui sausose, drėgnose ir šlapiose patalpose. Tinka išorės darbams. Galima naudoti fasadams, rūsio, dušo patalpoms glaistyti. Glaistą galima tepti ant betoninio, plytinio, gruntuoto gipso-kartono plokščių pagrindo, cementiniu tinku nutinkuotų paviršių bei pirmojo tinko sluoksnio.
• Savybės - atsparus šalčiui, tinka išorės darbams. Džiūdamas netrūkinėja. Plastiškas ir elastingas, todėl viduje galima naudoti ant silpnesnių paviršių, tokių kaip kalkinis tinkas ar gruntuotas gipskartonis.
• Sluoksnio storis – ne mažiau kaip iki 2 mm;
• Sąnaudos – ne daugiau 1,3 kg/m² 1mm storio sluoksniui;</t>
  </si>
  <si>
    <t>Plytelių tarpų glaistas
• Paskirtis – keramikinių ir klinkerinių sienų bei grindų plytelių glaistas cemento pagrindu.
• Siūlės plotis – 2-8 mm;
• Spalva – taikoma pagal plytelės spalvą.</t>
  </si>
  <si>
    <t>Smulkiagrūdis remontinis glaistas
• Paskirtis – įtrūkimų ir skylių remontui, paviršiniam glaistymui, cemento – smėlio sluoksnių remontui, tinka laiptų glaistymui, vidaus darbams.
• Sluoksnio storis: ne mažiau kaip iki 30 mm;
• Išeiga –  ne daugiau 2,3 kg/m²  (1mm storiui)</t>
  </si>
  <si>
    <t xml:space="preserve">Gipsinis tinkas
• Paskirtis - vienasluoksnis vidaus sienų ir lubų tinkas, naudojamas dirbant rankomis. Betono sienoms, luboms bei įvairioms betono konstrukcijoms, skirtas normalaus drėgnumo patalpoms bei gyvenamųjų pastatų vonioms, virtuvėms tinkuoti.
• Mišinio naudojimo laikas – 1,5 val  (+/- 0,5 val)
• Minimalus tinko storis – 5mm (+/-1mm)
• pH vertė: 10-12;
• Stiprumas lenkiant ≥ 1,0 N/mm² 
• Stiprumas gniuždant ≥ 2 N/mm²
• Vandens garų laidumo rodikliai: 10(+/-0,5) (sauso)μ
• Šilumos laidumo koeficientas: ≤ 0,34 W/mK 
• Degumo klasė: ne mažiau A1. </t>
  </si>
  <si>
    <t>Gipsinis tinkas
• Paskirtis – sienų ir lubų tinkavimui. Skirtas mašininiam darbui vidaus patalpose.
• Paviršiai – įvairių paviršių dengimui (plytos, blokai, betonas);
• Degumo klasė: ne mažiau A1;
• Stipris gniuždant: ≥ 2 N/mm2
• Stipris lenkiat: ≥ 1 N/mm2
• Priekibio stipris su pagrindu: ≥ 0,1 N/mm2
• Rišimosi pradžia: &gt;50 min.
• Kalcio sulfato kiekis: &gt;50 %</t>
  </si>
  <si>
    <t xml:space="preserve">Savaime išsilyginantis mišinys:
• Paskirtis – pagrindui po danga išlyginti bei grindims išlieti
• Minimalus storio sluoksnis: 1-2 mm
• Maksimalus storio sluoksnis:15-16 mm
• Atsparus koncentruotai apkrovai ir nusitrynimui.
• Atsparumas suspaudimui – C20(±1)
• Atsparumas lenkimui –  F7(±1)
• Degumas – ne mažiau A2fl-s1
• Išeiga –  ne daugiau 1,7 kg/m2  (1mm storiui) </t>
  </si>
  <si>
    <t>1.10.</t>
  </si>
  <si>
    <t>Silikatinis gruntas
• Tipas: vienkomponenčiai bespalviai silikatiniai gruntavimo dažai su kalio stiklo rišikliu;
• Paskirtis: suvienodinti ir sumažinti
pagrindo įgeriamumą ir sustiprinti paviršių;
• Pritaikymas: tinka kalkinio, kalkinio cementinio ir cementinio tinko paviršiams, betonui bei mūrui iš šalčiui atsparių silikatinių ir molinių plytų dažyti;
• Padengimas: ne mažiau nei 5m²/l;
• Džiūvimo laikas: 2(±0,25)val.;
• Tirpiklis: vanduo;
• Pakuotė: ne mažesnė nei 10 ltr.</t>
  </si>
  <si>
    <t>Giluminis gruntas
• Paskirtis – skirtas pagrindo paviršiaus stiprinimui prieš klijuojant ant jo plyteles, liejant, dažant ar jį tinkuojant;
• Sudėtis – vandeninė sintetinių dervų dispersija arba lygiavertė;
• Tankis: apytiksliai 1,0 kg/dm3;
• Darbinė temperatūra: nuo +5° iki +25 °C;
• Džiūvimo laikas: 2(±0,25) val., atsižvelgiant į pagrindo įgertį, temperatūrą ir drėgmę;
• Sąnaudos: ne daugiau nei 0,5 l/m2, priklausomai nuo pagrindo lygumo bei vandens įgeriamumo.
• Pakuotė: ne mažesnė nei 10 ltr.</t>
  </si>
  <si>
    <t>1.9.</t>
  </si>
  <si>
    <t>5 priedas</t>
  </si>
  <si>
    <t>Įvairių statybinių cheminių medžiagų kainų pasiūlymo lentelė</t>
  </si>
  <si>
    <t xml:space="preserve">GRUNTAS IGIS.AG 10L. 
• Paskirtis – Gruntas skirtas porėtų ir drėgmę sugeriančių paviršių (betono, tinko, gipso kartono plokščių) įgeriamumo suvienodinimui prieš glaistymą ar tapetavimą. Puikiai tinka mineralinių pagrindų gruntavimui prieš klijuojant apdailos plyteles klijais be tirpiklių. Išorės ir vidaus darbams.
•Rišiklis – akrilo dispersija;
• Tankis: ~1.000 g/cm3
• Darbinė temperatūra: nuo +5° iki +25 °C;
• Džiūvimo laikas: 2 val., atsižvelgiant į pagrindo įgertį, temperatūrą ir drėgmę;
• Sąnaudos: 5-20 m²/l, priklausomai nuo pagrindo lygumo bei vandens įgeriamumo.
• Pakuotė: 10 ltr.
• Spalva – balta/balkšva;
https://www.igis.lt/produktas/akrilinis-giluminis-gruntas-igis-ag/
 </t>
  </si>
  <si>
    <t>Silikatinis gruntas Sadolin silikat 10 l
• Tipas: vienkomponenčiai bespalviai silikatiniai gruntavimo dažai su kalio stiklo rišikliu;
• Paskirtis: suvienodinti ir sumažinti
pagrindo įgeriamumą ir sustiprinti paviršių;
• Pritaikymas: tinka kalkinio, kalkinio cementinio ir cementinio tinko paviršiams, betonui bei mūrui iš šalčiui atsparių silikatinių ir molinių plytų dažyti;
• Padengimas:  5-7 m²/l;
• Džiūvimo laikas: 2val.;
• Tirpiklis: vanduo;
• Pakuotė: 10 ltr.
https://www.sadolin.lt/lt/produktai/silikat-base?size=5l</t>
  </si>
  <si>
    <r>
      <t xml:space="preserve">Neįgeriančių paviršių gruntas Betokontakt, Knauf 
• Paskirtis – užtikrinti sukibimą, skirtas tankiems ir neįgeriantiems paviršiams (lygiam betono paviršiui, monolitinėms betoninėms luboms, stiklų blokų paviršiams) sienoms ir luboms prieš dengiant gipsinį tinką.
• Sąnaudos: ne daugiau 225 g/m²
</t>
    </r>
    <r>
      <rPr>
        <sz val="11"/>
        <rFont val="Times New Roman"/>
        <family val="1"/>
        <charset val="186"/>
      </rPr>
      <t>• Spalva: rausva;</t>
    </r>
    <r>
      <rPr>
        <sz val="11"/>
        <rFont val="Times New Roman"/>
        <family val="1"/>
      </rPr>
      <t xml:space="preserve">
• pH reikšmė: 9;
https://www.knauf.lt/produktai-ir-sistemos/produktu-a-z/betokontakt.html</t>
    </r>
  </si>
  <si>
    <t>Smulkiagrūdis statybinis glaistas vidaus darbams, IGIS KR, 18kg
• Paskirtis - skirtas betono, gipskartonio plokščių, tinkuotų bei kitų mineralinių paviršių išlyginimui prieš dažymą bei tapetavimą. Tinka nedideliems paviršiaus nelygumams, plyšiams, įtrūkiams užtaisyti. Rekomenduojamas baigiamajam sluoksniui.
• Nelakiųjų medžiagų kiekis: 69,0-71,0 % LST EN ISO 3251.
•Tankis: 1,74-1,78 g/cm³
•Maksimalus leistinas sluoksnio storis: 2 mm.
•Sąnaudos: ne daugiau 1,6 kg/m² 1 mm storio sluoksniui.
• Pakuotė: 18 kg
https://www.igis.lt/produktas/universalus-glaistas-igis-kr/</t>
  </si>
  <si>
    <t>Cementinis glaistas Weber VH, 20 kg 
• Paskirtis - galutiniam sienų bei lubų glaistymui sausose, drėgnose ir šlapiose patalpose. Tinka išorės darbams. Galima naudoti fasadams, rūsio, dušo patalpoms glaistyti. Glaistą galima tepti ant betoninio, plytinio, gruntuoto gipso-kartono plokščių pagrindo, cementiniu tinku nutinkuotų paviršių bei pirmojo tinko sluoksnio.
• Savybės - atsparus šalčiui, tinka išorės darbams. Džiūdamas netrūkinėja. Plastiškas ir elastingas, todėl viduje galima naudoti ant silpnesnių paviršių, tokių kaip kalkinis tinkas ar gruntuotas gipskartonis.
• Sluoksnio storis – 2 mm;
• Sąnaudos –  1,2 kg/m² 1mm storio sluoksniui;
https://www.lt.weber/glaistai-ir-tinkai/tinkavimo-sistemos/weber-vh</t>
  </si>
  <si>
    <t>Plytelių tarpų glaistas Ceresit CE33, 5 kg. 
• Paskirtis – keramikinių ir klinkerinių sienų bei grindų plytelių glaistas cemento pagrindu.
• Siūlės plotis – 2-8 mm;
• Spalva – įvairių spalvų, taikoma pagal plytelės spalvą.
https://www.ceresit.lt/produktai/plyteliu-klojimo-sprendimai/produktai.html/ceresit-ce-33/SAP_0201SFC013M4.html</t>
  </si>
  <si>
    <t>Smulkiagrūdis remontinis glaistas Ceresit CN 83
• Paskirtis – įtrūkimų ir skylių remontui, paviršiniam glaistymui, cemento – smėlio sluoksnių remontui, tinka laiptų glaistymui, vidaus darbams.
• Sluoksnio storis: iki 30 mm;
• Išeiga –  2 kg/m²  (1mm storiui)
https://www.ceresit.lt/produktai/grindu-sprendimai/produktai.html/ceresit-cn-83/SAP_0201TBC014A0.html</t>
  </si>
  <si>
    <t>Gipsinis tinkas Rotband, Knauf, 30 kg.
• Paskirtis - vienasluoksnis vidaus sienų ir lubų tinkas, naudojamas dirbant rankomis. Betono sienoms, luboms bei įvairioms betono konstrukcijoms, skirtas normalaus drėgnumo patalpoms bei gyvenamųjų pastatų vonioms, virtuvėms tinkuoti.
• Mišinio naudojimo laikas – 1,5 val 
• Minimalus tinko storis – 5mm 
• pH vertė: 10-12;
• Stiprumas lenkiant ≥ 1,0 N/mm² 
• Stiprumas gniuždant ≥ 2 N/mm²
• Vandens garų laidumo rodikliai: 10/6 (sauso)μ
• Šilumos laidumo koeficientas: ≤ 0,34 W/mK 
• Degumo klasė: ne mažiau A1. 
https://www.knauf.lt/produktai-ir-sistemos/produktu-a-z/rotband.html?gclid=Cj0KCQiA37KbBhDgA</t>
  </si>
  <si>
    <t>Savaime išsilyginantis mišinys Ceresit CN69:
• Paskirtis – pagrindui po danga išlyginti bei grindims išlieti
• Minimalus storio sluoksnis: 1-2 mm
• Maksimalus storio sluoksnis:15-16 mm
• Atsparus koncentruotai apkrovai ir nusitrynimui.
• Atsparumas suspaudimui – C20(±1)
• Atsparumas lenkimui –  F7(±1)
• Degumas – ne mažiau A2fl-s1
• Išeiga –  ne daugiau 1,7 kg/m2  (1mm storiui) 
https://www.ceresit.lt/produktai/grindu-sprendimai/produktai.html/ceresit-cn-69/SAP_0201TAC013Z0.html</t>
  </si>
  <si>
    <t>Gipsinis tinkas Knauf MP75 L
• Paskirtis – sienų ir lubų tinkavimui. Skirtas mašininiam darbui vidaus patalpose.
• Paviršiai – įvairių paviršių dengimui (plytos, blokai, betonas);
• Degumo klasė: A1;
• Stipris gniuždant: ≥ 2 N/mm2
• Stipris lenkiat: ≥ 1 N/mm2
• Priekibio stipris su pagrindu: ≥ 0,1 N/mm2
• Rišimosi pradžia: &gt;50 min.
• Kalcio sulfato kiekis: &gt;85 %
https://www.knauf.lt/produktai-ir-sistemos/produktu-a-z/mp-75-l.html</t>
  </si>
  <si>
    <t>Tiekėjo pavadinimas: UAB Kesko Senukai Lithuania</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</si>
</sst>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0"/>
      <name val="Arial"/>
      <charset val="186"/>
    </font>
    <font>
      <sz val="10"/>
      <name val="TimesLT"/>
      <charset val="186"/>
    </font>
    <font>
      <sz val="11"/>
      <name val="Times New Roman"/>
      <family val="1"/>
    </font>
    <font>
      <sz val="11"/>
      <color indexed="8"/>
      <name val="Times New Roman"/>
      <family val="1"/>
      <charset val="186"/>
    </font>
    <font>
      <sz val="11"/>
      <color indexed="17"/>
      <name val="Times New Roman"/>
      <family val="1"/>
    </font>
    <font>
      <sz val="11"/>
      <color indexed="20"/>
      <name val="Times New Roman"/>
      <family val="1"/>
    </font>
    <font>
      <sz val="11"/>
      <name val="Times New Roman"/>
      <family val="1"/>
      <charset val="186"/>
    </font>
    <font>
      <b/>
      <sz val="11"/>
      <name val="Times New Roman"/>
      <family val="1"/>
      <charset val="186"/>
    </font>
    <font>
      <sz val="12"/>
      <name val="Times New Roman"/>
      <family val="1"/>
      <charset val="186"/>
    </font>
    <font>
      <b/>
      <sz val="12"/>
      <name val="Times New Roman"/>
      <family val="1"/>
      <charset val="186"/>
    </font>
    <font>
      <b/>
      <sz val="12"/>
      <name val="Times New Roman"/>
      <family val="1"/>
    </font>
    <font>
      <b/>
      <sz val="12"/>
      <name val="Times New Roman Baltic"/>
      <family val="1"/>
      <charset val="186"/>
    </font>
    <font>
      <b/>
      <sz val="14"/>
      <name val="Times New Roman"/>
      <family val="1"/>
      <charset val="186"/>
    </font>
    <font>
      <sz val="11"/>
      <color rgb="FF000000"/>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1" fillId="0" borderId="0"/>
  </cellStyleXfs>
  <cellXfs count="52">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vertical="center"/>
    </xf>
    <xf numFmtId="0" fontId="3" fillId="0" borderId="0" xfId="0" applyFont="1"/>
    <xf numFmtId="0" fontId="2" fillId="0" borderId="0" xfId="0" applyFont="1"/>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left" vertical="top"/>
    </xf>
    <xf numFmtId="0" fontId="2" fillId="0" borderId="1" xfId="2"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vertical="center" wrapText="1"/>
    </xf>
    <xf numFmtId="0" fontId="2" fillId="2" borderId="0" xfId="0" applyFont="1" applyFill="1" applyAlignment="1">
      <alignment vertical="center" textRotation="90" wrapText="1"/>
    </xf>
    <xf numFmtId="0" fontId="6" fillId="0" borderId="1" xfId="0" applyFont="1" applyBorder="1" applyAlignment="1">
      <alignment vertical="center" wrapText="1"/>
    </xf>
    <xf numFmtId="0" fontId="2" fillId="0" borderId="2" xfId="1" applyFont="1" applyBorder="1" applyAlignment="1">
      <alignment vertical="center" wrapText="1"/>
    </xf>
    <xf numFmtId="0" fontId="2" fillId="0" borderId="4" xfId="2" applyFont="1" applyBorder="1" applyAlignment="1">
      <alignment horizontal="center" vertical="center"/>
    </xf>
    <xf numFmtId="0" fontId="8" fillId="0" borderId="1" xfId="0" applyFont="1" applyBorder="1" applyAlignment="1">
      <alignment horizontal="center" vertical="center" wrapText="1"/>
    </xf>
    <xf numFmtId="0" fontId="6" fillId="0" borderId="1" xfId="1" applyFont="1" applyBorder="1" applyAlignment="1">
      <alignment horizontal="center" vertical="center"/>
    </xf>
    <xf numFmtId="0" fontId="6" fillId="0" borderId="1" xfId="2" applyFont="1" applyBorder="1" applyAlignment="1">
      <alignment horizontal="center" vertical="center"/>
    </xf>
    <xf numFmtId="0" fontId="2" fillId="0" borderId="2" xfId="1" applyFont="1" applyBorder="1" applyAlignment="1">
      <alignment horizontal="center" vertical="center"/>
    </xf>
    <xf numFmtId="0" fontId="8"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10" fillId="2" borderId="1" xfId="0" applyFont="1" applyFill="1" applyBorder="1" applyAlignment="1">
      <alignment horizontal="center" vertical="center" wrapText="1"/>
    </xf>
    <xf numFmtId="0" fontId="2" fillId="0" borderId="3" xfId="0" applyFont="1" applyBorder="1"/>
    <xf numFmtId="0" fontId="9" fillId="0" borderId="0" xfId="0" applyFont="1" applyAlignment="1">
      <alignment horizontal="left" vertical="center"/>
    </xf>
    <xf numFmtId="2" fontId="11" fillId="3"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9" fillId="4" borderId="5" xfId="0" applyFont="1" applyFill="1" applyBorder="1" applyAlignment="1">
      <alignment vertical="center"/>
    </xf>
    <xf numFmtId="0" fontId="9" fillId="4" borderId="3" xfId="0" applyFont="1" applyFill="1" applyBorder="1" applyAlignment="1">
      <alignment vertical="center"/>
    </xf>
    <xf numFmtId="0" fontId="2" fillId="4" borderId="1" xfId="0" applyFont="1" applyFill="1" applyBorder="1" applyAlignment="1">
      <alignment vertical="center" textRotation="90" wrapText="1"/>
    </xf>
    <xf numFmtId="0" fontId="2" fillId="4" borderId="1" xfId="0" applyFont="1" applyFill="1" applyBorder="1"/>
    <xf numFmtId="0" fontId="7" fillId="0" borderId="0" xfId="0" applyFont="1" applyAlignment="1">
      <alignment vertical="center"/>
    </xf>
    <xf numFmtId="0" fontId="9" fillId="4" borderId="1" xfId="0" applyFont="1" applyFill="1" applyBorder="1" applyAlignment="1">
      <alignment horizontal="center" vertical="center" wrapText="1"/>
    </xf>
    <xf numFmtId="0" fontId="6" fillId="0" borderId="2" xfId="0" applyFont="1" applyBorder="1" applyAlignment="1">
      <alignment vertical="center" wrapText="1"/>
    </xf>
    <xf numFmtId="0" fontId="2" fillId="3" borderId="0" xfId="0" applyFont="1" applyFill="1"/>
    <xf numFmtId="2" fontId="9" fillId="0" borderId="1" xfId="0" applyNumberFormat="1" applyFont="1" applyBorder="1" applyAlignment="1">
      <alignment horizontal="center" vertical="center"/>
    </xf>
    <xf numFmtId="0" fontId="6" fillId="0" borderId="0" xfId="0" applyFont="1" applyAlignment="1">
      <alignment vertical="top" wrapText="1"/>
    </xf>
    <xf numFmtId="0" fontId="3" fillId="0" borderId="0" xfId="0" applyFont="1" applyAlignment="1">
      <alignment vertical="top" wrapText="1"/>
    </xf>
    <xf numFmtId="0" fontId="3" fillId="3" borderId="0" xfId="0" applyFont="1" applyFill="1"/>
    <xf numFmtId="0" fontId="2" fillId="0" borderId="1" xfId="0" applyFont="1" applyFill="1" applyBorder="1" applyAlignment="1">
      <alignment wrapText="1"/>
    </xf>
    <xf numFmtId="0" fontId="2" fillId="0" borderId="1" xfId="1" applyFont="1" applyFill="1" applyBorder="1" applyAlignment="1">
      <alignment vertical="center" wrapText="1"/>
    </xf>
    <xf numFmtId="0" fontId="9" fillId="0" borderId="2" xfId="0" applyFont="1" applyBorder="1" applyAlignment="1">
      <alignment horizontal="right" vertical="center" wrapText="1"/>
    </xf>
    <xf numFmtId="0" fontId="0" fillId="0" borderId="5" xfId="0" applyBorder="1" applyAlignment="1">
      <alignment horizontal="right"/>
    </xf>
    <xf numFmtId="0" fontId="0" fillId="0" borderId="3" xfId="0" applyBorder="1" applyAlignment="1">
      <alignment horizontal="right"/>
    </xf>
    <xf numFmtId="0" fontId="12" fillId="0" borderId="0" xfId="0" applyFont="1" applyAlignment="1">
      <alignment horizontal="left" vertical="center"/>
    </xf>
  </cellXfs>
  <cellStyles count="3">
    <cellStyle name="Normal" xfId="0" builtinId="0"/>
    <cellStyle name="Normal_SARASAS"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topLeftCell="A14" zoomScale="85" zoomScaleNormal="85" workbookViewId="0">
      <selection activeCell="F24" sqref="F24"/>
    </sheetView>
  </sheetViews>
  <sheetFormatPr defaultRowHeight="15" outlineLevelRow="2"/>
  <cols>
    <col min="1" max="1" width="11.5703125" style="4" customWidth="1"/>
    <col min="2" max="2" width="49.42578125" style="6" customWidth="1"/>
    <col min="3" max="3" width="7.7109375" style="7" customWidth="1"/>
    <col min="4" max="4" width="14.140625" style="8" customWidth="1"/>
    <col min="5" max="5" width="12.85546875" style="9" customWidth="1"/>
    <col min="6" max="6" width="12.5703125" style="10" customWidth="1"/>
    <col min="7" max="7" width="13.7109375" style="4" customWidth="1"/>
    <col min="8" max="8" width="103.7109375" style="4" customWidth="1"/>
    <col min="9" max="9" width="12.5703125" style="4" bestFit="1" customWidth="1"/>
    <col min="10" max="16384" width="9.140625" style="4"/>
  </cols>
  <sheetData>
    <row r="1" spans="1:9" s="3" customFormat="1" ht="18.75">
      <c r="A1" s="51"/>
      <c r="B1" s="51"/>
      <c r="C1" s="2"/>
      <c r="D1" s="2"/>
      <c r="E1" s="1"/>
      <c r="F1" s="2"/>
      <c r="H1" s="3" t="s">
        <v>33</v>
      </c>
    </row>
    <row r="2" spans="1:9" s="3" customFormat="1" ht="15.75">
      <c r="A2" s="28" t="s">
        <v>34</v>
      </c>
      <c r="B2" s="28"/>
      <c r="C2" s="2"/>
      <c r="D2" s="2"/>
      <c r="E2" s="1"/>
      <c r="F2" s="2"/>
      <c r="G2" s="28" t="s">
        <v>45</v>
      </c>
    </row>
    <row r="4" spans="1:9" s="14" customFormat="1" ht="47.25">
      <c r="A4" s="23" t="s">
        <v>2</v>
      </c>
      <c r="B4" s="23" t="s">
        <v>13</v>
      </c>
      <c r="C4" s="23" t="s">
        <v>1</v>
      </c>
      <c r="D4" s="26" t="s">
        <v>12</v>
      </c>
      <c r="E4" s="24" t="s">
        <v>14</v>
      </c>
      <c r="F4" s="24" t="s">
        <v>15</v>
      </c>
      <c r="G4" s="25" t="s">
        <v>16</v>
      </c>
      <c r="H4" s="29" t="s">
        <v>17</v>
      </c>
    </row>
    <row r="5" spans="1:9" s="14" customFormat="1" ht="15.75">
      <c r="A5" s="39" t="s">
        <v>18</v>
      </c>
      <c r="B5" s="34" t="s">
        <v>11</v>
      </c>
      <c r="C5" s="34"/>
      <c r="D5" s="34"/>
      <c r="E5" s="34"/>
      <c r="F5" s="35"/>
      <c r="G5" s="36"/>
      <c r="H5" s="37"/>
    </row>
    <row r="6" spans="1:9" s="5" customFormat="1" ht="210" outlineLevel="2">
      <c r="A6" s="19" t="s">
        <v>3</v>
      </c>
      <c r="B6" s="15" t="s">
        <v>31</v>
      </c>
      <c r="C6" s="17" t="s">
        <v>19</v>
      </c>
      <c r="D6" s="30">
        <v>2000</v>
      </c>
      <c r="E6" s="30">
        <v>0.88</v>
      </c>
      <c r="F6" s="32">
        <f>E6*1.21</f>
        <v>1.0648</v>
      </c>
      <c r="G6" s="31">
        <f>D6*F6</f>
        <v>2129.6</v>
      </c>
      <c r="H6" s="46" t="s">
        <v>35</v>
      </c>
      <c r="I6" s="41"/>
    </row>
    <row r="7" spans="1:9" s="5" customFormat="1" ht="180" outlineLevel="2">
      <c r="A7" s="19" t="s">
        <v>4</v>
      </c>
      <c r="B7" s="40" t="s">
        <v>30</v>
      </c>
      <c r="C7" s="17" t="s">
        <v>19</v>
      </c>
      <c r="D7" s="30">
        <v>1500</v>
      </c>
      <c r="E7" s="30">
        <v>3.26</v>
      </c>
      <c r="F7" s="32">
        <f t="shared" ref="F7:F15" si="0">E7*1.21</f>
        <v>3.9445999999999994</v>
      </c>
      <c r="G7" s="31">
        <f t="shared" ref="G7:G15" si="1">D7*F7</f>
        <v>5916.8999999999987</v>
      </c>
      <c r="H7" s="33" t="s">
        <v>36</v>
      </c>
      <c r="I7" s="41"/>
    </row>
    <row r="8" spans="1:9" s="5" customFormat="1" ht="135" outlineLevel="2">
      <c r="A8" s="12" t="s">
        <v>5</v>
      </c>
      <c r="B8" s="16" t="s">
        <v>21</v>
      </c>
      <c r="C8" s="18" t="s">
        <v>0</v>
      </c>
      <c r="D8" s="30">
        <v>3000</v>
      </c>
      <c r="E8" s="30">
        <v>2.02</v>
      </c>
      <c r="F8" s="32">
        <f t="shared" si="0"/>
        <v>2.4441999999999999</v>
      </c>
      <c r="G8" s="31">
        <f t="shared" si="1"/>
        <v>7332.5999999999995</v>
      </c>
      <c r="H8" s="47" t="s">
        <v>37</v>
      </c>
      <c r="I8" s="41"/>
    </row>
    <row r="9" spans="1:9" s="5" customFormat="1" ht="165" outlineLevel="2">
      <c r="A9" s="12" t="s">
        <v>6</v>
      </c>
      <c r="B9" s="16" t="s">
        <v>22</v>
      </c>
      <c r="C9" s="18" t="s">
        <v>0</v>
      </c>
      <c r="D9" s="30">
        <v>9000</v>
      </c>
      <c r="E9" s="30">
        <v>0.54</v>
      </c>
      <c r="F9" s="32">
        <f t="shared" si="0"/>
        <v>0.65339999999999998</v>
      </c>
      <c r="G9" s="31">
        <f t="shared" si="1"/>
        <v>5880.5999999999995</v>
      </c>
      <c r="H9" s="13" t="s">
        <v>38</v>
      </c>
    </row>
    <row r="10" spans="1:9" s="5" customFormat="1" ht="225" outlineLevel="2">
      <c r="A10" s="12" t="s">
        <v>7</v>
      </c>
      <c r="B10" s="16" t="s">
        <v>23</v>
      </c>
      <c r="C10" s="18" t="s">
        <v>0</v>
      </c>
      <c r="D10" s="30">
        <v>1000</v>
      </c>
      <c r="E10" s="30">
        <v>0.64</v>
      </c>
      <c r="F10" s="32">
        <f t="shared" si="0"/>
        <v>0.77439999999999998</v>
      </c>
      <c r="G10" s="31">
        <f t="shared" si="1"/>
        <v>774.4</v>
      </c>
      <c r="H10" s="13" t="s">
        <v>39</v>
      </c>
    </row>
    <row r="11" spans="1:9" s="5" customFormat="1" ht="90" outlineLevel="2">
      <c r="A11" s="12" t="s">
        <v>8</v>
      </c>
      <c r="B11" s="16" t="s">
        <v>24</v>
      </c>
      <c r="C11" s="18" t="s">
        <v>0</v>
      </c>
      <c r="D11" s="30">
        <v>1000</v>
      </c>
      <c r="E11" s="30">
        <v>1.35</v>
      </c>
      <c r="F11" s="32">
        <f t="shared" si="0"/>
        <v>1.6335</v>
      </c>
      <c r="G11" s="31">
        <f t="shared" si="1"/>
        <v>1633.5</v>
      </c>
      <c r="H11" s="13" t="s">
        <v>40</v>
      </c>
    </row>
    <row r="12" spans="1:9" s="5" customFormat="1" ht="105" outlineLevel="2">
      <c r="A12" s="12" t="s">
        <v>9</v>
      </c>
      <c r="B12" s="16" t="s">
        <v>25</v>
      </c>
      <c r="C12" s="18" t="s">
        <v>0</v>
      </c>
      <c r="D12" s="30">
        <v>3000</v>
      </c>
      <c r="E12" s="30">
        <v>0.51</v>
      </c>
      <c r="F12" s="32">
        <f t="shared" si="0"/>
        <v>0.61709999999999998</v>
      </c>
      <c r="G12" s="31">
        <f t="shared" si="1"/>
        <v>1851.3</v>
      </c>
      <c r="H12" s="13" t="s">
        <v>41</v>
      </c>
    </row>
    <row r="13" spans="1:9" s="5" customFormat="1" ht="210" outlineLevel="2">
      <c r="A13" s="19" t="s">
        <v>10</v>
      </c>
      <c r="B13" s="16" t="s">
        <v>26</v>
      </c>
      <c r="C13" s="20" t="s">
        <v>0</v>
      </c>
      <c r="D13" s="30">
        <v>3000</v>
      </c>
      <c r="E13" s="30">
        <v>0.52</v>
      </c>
      <c r="F13" s="32">
        <f t="shared" si="0"/>
        <v>0.62919999999999998</v>
      </c>
      <c r="G13" s="31">
        <f t="shared" si="1"/>
        <v>1887.6</v>
      </c>
      <c r="H13" s="13" t="s">
        <v>42</v>
      </c>
    </row>
    <row r="14" spans="1:9" s="5" customFormat="1" ht="165" outlineLevel="2">
      <c r="A14" s="12" t="s">
        <v>32</v>
      </c>
      <c r="B14" s="40" t="s">
        <v>27</v>
      </c>
      <c r="C14" s="11" t="s">
        <v>0</v>
      </c>
      <c r="D14" s="30">
        <v>3000</v>
      </c>
      <c r="E14" s="30">
        <v>0.27</v>
      </c>
      <c r="F14" s="32">
        <f t="shared" si="0"/>
        <v>0.32669999999999999</v>
      </c>
      <c r="G14" s="31">
        <f t="shared" si="1"/>
        <v>980.1</v>
      </c>
      <c r="H14" s="15" t="s">
        <v>44</v>
      </c>
    </row>
    <row r="15" spans="1:9" s="5" customFormat="1" ht="165" outlineLevel="2">
      <c r="A15" s="12" t="s">
        <v>29</v>
      </c>
      <c r="B15" s="16" t="s">
        <v>28</v>
      </c>
      <c r="C15" s="22" t="s">
        <v>0</v>
      </c>
      <c r="D15" s="30">
        <v>8000</v>
      </c>
      <c r="E15" s="30">
        <v>0.48</v>
      </c>
      <c r="F15" s="32">
        <f t="shared" si="0"/>
        <v>0.58079999999999998</v>
      </c>
      <c r="G15" s="31">
        <f t="shared" si="1"/>
        <v>4646.3999999999996</v>
      </c>
      <c r="H15" s="13" t="s">
        <v>43</v>
      </c>
    </row>
    <row r="16" spans="1:9" s="5" customFormat="1" ht="15.75" outlineLevel="2">
      <c r="A16" s="21"/>
      <c r="B16" s="48" t="s">
        <v>20</v>
      </c>
      <c r="C16" s="49"/>
      <c r="D16" s="49"/>
      <c r="E16" s="49"/>
      <c r="F16" s="50"/>
      <c r="G16" s="42">
        <f>SUM(G6:G15)</f>
        <v>33032.999999999993</v>
      </c>
      <c r="H16" s="27"/>
    </row>
    <row r="18" spans="2:9">
      <c r="B18" s="38"/>
    </row>
    <row r="19" spans="2:9">
      <c r="B19" s="43"/>
      <c r="C19" s="43"/>
      <c r="D19" s="43"/>
      <c r="E19" s="43"/>
      <c r="F19" s="43"/>
      <c r="G19" s="43"/>
      <c r="H19" s="43"/>
    </row>
    <row r="20" spans="2:9">
      <c r="B20" s="43"/>
      <c r="C20" s="43"/>
      <c r="D20" s="43"/>
      <c r="E20" s="43"/>
      <c r="F20" s="43"/>
      <c r="G20" s="43"/>
      <c r="H20" s="43"/>
    </row>
    <row r="21" spans="2:9">
      <c r="B21" s="44"/>
      <c r="C21" s="44"/>
      <c r="D21" s="44"/>
      <c r="E21" s="44"/>
      <c r="F21" s="44"/>
      <c r="G21" s="44"/>
      <c r="H21" s="44"/>
      <c r="I21" s="45"/>
    </row>
  </sheetData>
  <autoFilter ref="A4:F16"/>
  <mergeCells count="2">
    <mergeCell ref="B16:F16"/>
    <mergeCell ref="A1:B1"/>
  </mergeCells>
  <phoneticPr fontId="0" type="noConversion"/>
  <pageMargins left="0.31496062992125984" right="0.15748031496062992" top="0.35433070866141736" bottom="0.35433070866141736" header="0.51181102362204722" footer="0.51181102362204722"/>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80F2B8F6-7FF6-40C0-B0DC-204D3C7E1B2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1B97805-6CF4-48CA-8844-529A1D6C32B0}">
  <ds:schemaRefs>
    <ds:schemaRef ds:uri="http://schemas.microsoft.com/sharepoint/v3/contenttype/forms"/>
  </ds:schemaRefs>
</ds:datastoreItem>
</file>

<file path=customXml/itemProps3.xml><?xml version="1.0" encoding="utf-8"?>
<ds:datastoreItem xmlns:ds="http://schemas.openxmlformats.org/officeDocument/2006/customXml" ds:itemID="{9DC5BB0A-C24B-46C8-9CA2-ACD97CE62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395397E6-4E52-4E10-B402-45EDA54422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sarasas</vt:lpstr>
      <vt:lpstr>sarasas!Print_Area</vt:lpstr>
      <vt:lpstr>sarasas!Print_Titles</vt:lpstr>
    </vt:vector>
  </TitlesOfParts>
  <Company>KMUK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Eglė Mirklienė</cp:lastModifiedBy>
  <cp:lastPrinted>2021-09-16T14:03:03Z</cp:lastPrinted>
  <dcterms:created xsi:type="dcterms:W3CDTF">2007-10-02T12:19:57Z</dcterms:created>
  <dcterms:modified xsi:type="dcterms:W3CDTF">2025-01-03T13:45:33Z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