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D:\Baltos zonos\Įgyvendinimas I dalis_VMSA\pakeitimas 2\susitarimas 5_Šopeno\susitarimas\"/>
    </mc:Choice>
  </mc:AlternateContent>
  <xr:revisionPtr revIDLastSave="0" documentId="13_ncr:1_{9DFB359A-6004-484E-99FD-DD7023DBFAA8}" xr6:coauthVersionLast="47" xr6:coauthVersionMax="47" xr10:uidLastSave="{00000000-0000-0000-0000-000000000000}"/>
  <bookViews>
    <workbookView xWindow="11910" yWindow="150" windowWidth="15600" windowHeight="15600" xr2:uid="{00000000-000D-0000-FFFF-FFFF00000000}"/>
  </bookViews>
  <sheets>
    <sheet name="Lapas1" sheetId="1" r:id="rId1"/>
  </sheets>
  <definedNames>
    <definedName name="_Hlk63837448" localSheetId="0">Lapas1!$B$25</definedName>
    <definedName name="_Hlk63837491" localSheetId="0">Lapas1!#REF!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4" i="1" l="1"/>
  <c r="F20" i="1"/>
  <c r="F55" i="1"/>
  <c r="F21" i="1"/>
  <c r="F19" i="1"/>
  <c r="F44" i="1"/>
  <c r="F27" i="1"/>
  <c r="F14" i="1"/>
  <c r="F58" i="1" l="1"/>
  <c r="F59" i="1" s="1"/>
  <c r="F53" i="1"/>
  <c r="F56" i="1" s="1"/>
  <c r="F50" i="1" l="1"/>
  <c r="F51" i="1" s="1"/>
  <c r="F47" i="1" l="1"/>
  <c r="F48" i="1" s="1"/>
  <c r="F43" i="1"/>
  <c r="F45" i="1" s="1"/>
  <c r="F39" i="1"/>
  <c r="F40" i="1" s="1"/>
  <c r="F36" i="1"/>
  <c r="F37" i="1" s="1"/>
  <c r="F33" i="1"/>
  <c r="F34" i="1" s="1"/>
  <c r="F30" i="1"/>
  <c r="F26" i="1"/>
  <c r="F28" i="1" s="1"/>
  <c r="F18" i="1"/>
  <c r="F17" i="1"/>
  <c r="F16" i="1"/>
  <c r="F8" i="1"/>
  <c r="F9" i="1"/>
  <c r="F10" i="1"/>
  <c r="F11" i="1"/>
  <c r="F12" i="1"/>
  <c r="F13" i="1"/>
  <c r="F15" i="1" l="1"/>
  <c r="F31" i="1" l="1"/>
  <c r="F7" i="1"/>
  <c r="F22" i="1" s="1"/>
  <c r="F60" i="1" s="1"/>
  <c r="F61" i="1" l="1"/>
  <c r="F62" i="1" s="1"/>
</calcChain>
</file>

<file path=xl/sharedStrings.xml><?xml version="1.0" encoding="utf-8"?>
<sst xmlns="http://schemas.openxmlformats.org/spreadsheetml/2006/main" count="124" uniqueCount="85">
  <si>
    <t>Eil. Nr.</t>
  </si>
  <si>
    <t>Pozicijos</t>
  </si>
  <si>
    <t>Mato vnt.</t>
  </si>
  <si>
    <t>Pagal sutartį</t>
  </si>
  <si>
    <t>Kiekis</t>
  </si>
  <si>
    <t>Vnt. kaina be PVM, Eur</t>
  </si>
  <si>
    <t>Suma, Eur</t>
  </si>
  <si>
    <t>kompl.</t>
  </si>
  <si>
    <t>Darbų kainų žiniaraštis</t>
  </si>
  <si>
    <t>Bendroji dalis</t>
  </si>
  <si>
    <t>PVM</t>
  </si>
  <si>
    <t>2.1</t>
  </si>
  <si>
    <t>3</t>
  </si>
  <si>
    <t>3.1</t>
  </si>
  <si>
    <t>Viso: Bendroji dalis</t>
  </si>
  <si>
    <t>1.1</t>
  </si>
  <si>
    <t>1.2</t>
  </si>
  <si>
    <t>1.3</t>
  </si>
  <si>
    <t>Viso be PVM</t>
  </si>
  <si>
    <t>Viso su PVM</t>
  </si>
  <si>
    <t>1.4</t>
  </si>
  <si>
    <t>1.5</t>
  </si>
  <si>
    <t>1.6</t>
  </si>
  <si>
    <t>1.7</t>
  </si>
  <si>
    <t>1.8</t>
  </si>
  <si>
    <t>1.9</t>
  </si>
  <si>
    <t>Statinio projekto parengimas Stirnų g.</t>
  </si>
  <si>
    <t>Savitakiniai nuotekų tinklai Stirnų g. 29</t>
  </si>
  <si>
    <t>Statinio projekto parengimas Naugarduko g.</t>
  </si>
  <si>
    <t>Statinio projekto parengimas Pelesos g.</t>
  </si>
  <si>
    <t>Statinio projekto parengimas Krėvos g.</t>
  </si>
  <si>
    <t>Statinio projekto parengimas Kauno g.</t>
  </si>
  <si>
    <t>Archeologiniai tyrimai</t>
  </si>
  <si>
    <t>Išpildomieji ir kadastriniai matavimai Stirnų g.</t>
  </si>
  <si>
    <t>Išpildomieji ir kadastriniai matavimai Naugarduko g.</t>
  </si>
  <si>
    <t>Išpildomieji ir kadastriniai matavimai Pelesos g.</t>
  </si>
  <si>
    <t>Išpildomieji ir kadastriniai matavimai Krėvos g.</t>
  </si>
  <si>
    <t>Išpildomieji ir kadastriniai matavimai Kauno g.</t>
  </si>
  <si>
    <t>1.10</t>
  </si>
  <si>
    <t>1.11</t>
  </si>
  <si>
    <t xml:space="preserve">Savitakiniai nuotekų tinklai </t>
  </si>
  <si>
    <t>1.12</t>
  </si>
  <si>
    <t>Išpildomieji ir kadastriniai matavimai Šopeno g.</t>
  </si>
  <si>
    <t>Savitakinių nuotekų tinklų įrengimas uždaru ir/ar atviru būdu, įskaitant tai technologijai tinkančius nuotekų vamzdžius su sujungimo detalėmis, plastikinių valymo ir inspektavimo  šulinių įrengimą (pilnos komplektacijos), g/b šulinių įrengimą (pilnos komplektacijos), kritimo stovų įrengimą, aplinkos, dangų išardymo ir jų atstatymo darbus, visus žemės darbus, prisijungimą prie veikiančių tinklų, tranšėjų išramstymą, esamų komunikacijų pakabinimą, smėlio pagrindo įrengimą, vamzdynų užpylimą smėliu, atšakų su pasijungimo šuliniais įrengimą, vamzdynų patikrinimą TV diagnostiką, bandymus, komunikacijų ženklų įrengimą ir kt.</t>
  </si>
  <si>
    <t>2.2</t>
  </si>
  <si>
    <t>Savitakiniai nuotekų tinklai Naugarduko g. 88</t>
  </si>
  <si>
    <t>Viso: Savitakiniai nuotekų tinklai Stirnų g. 29</t>
  </si>
  <si>
    <t>Viso: Savitakiniai nuotekų tinklai  Naugarduko g. 88</t>
  </si>
  <si>
    <t>Savitakiniai nuotekų tinklai Pelesos g. 77</t>
  </si>
  <si>
    <t>2.3</t>
  </si>
  <si>
    <t>Viso: Savitakiniai nuotekų tinklai Pelesos g. 77</t>
  </si>
  <si>
    <t>2.4</t>
  </si>
  <si>
    <t>Savitakiniai nuotekų tinklai Krėvės g. 5, 7, 9</t>
  </si>
  <si>
    <t>Viso: Savitakiniai nuotekų tinklai   Krėvos g. 5, 7, 9</t>
  </si>
  <si>
    <t>Savitakiniai nuotekų tinklai Kauno g. 39</t>
  </si>
  <si>
    <t>2.5</t>
  </si>
  <si>
    <t>Viso: Savitakiniai nuotekų tinklai Kauno g. 39</t>
  </si>
  <si>
    <t xml:space="preserve">Vandentiekio tinklai </t>
  </si>
  <si>
    <t>Vandentiekio tinklai  Stirnų g. 29</t>
  </si>
  <si>
    <t>Viso: Vandentiekio tinklai  Stirnų g. 29</t>
  </si>
  <si>
    <t>3.2</t>
  </si>
  <si>
    <t>Vandentiekio tinklų statyba atviru ar/ir uždaru būdu naudojant tai technologijai tinkančius vamzdžius, įskaitant visas reikiamas sujungimo detales, fasonines dalis, uždaromąją armatūrą, reikiamas atramas po jomis, prisijungimą prie esamų vandentiekio tinklų, g/b šulinių įrengimą (pilnos komplektacijos), vandentiekio įvadų įrengimą, komunikacijų nužymėjimo ženklų įrengimą, dangų išardymą, dangų atstatymą, aplinkos atstatymą, visus žemės darbus, tranšėjų išramstymą, esamų komunikacijų pakabinimą, smėlio pagrindo po vamzdžiais įrengimą, pirminį užpylimą smėliu, grunto sutankinimą, tinklų išbandymą, plovimą, dezinfekavimą ir kita.</t>
  </si>
  <si>
    <t>Vandentiekio tinklai Pelesos g. 77</t>
  </si>
  <si>
    <t>Viso: Vandentiekio tinklai  Pelesos g. 77</t>
  </si>
  <si>
    <t>3.3</t>
  </si>
  <si>
    <t>Viso: Vandentiekio tinklai Krėvos g. 5, 7, 9</t>
  </si>
  <si>
    <t>Vandentiekio tinklai Krėvos g. 5, 7, 9</t>
  </si>
  <si>
    <t>3.4</t>
  </si>
  <si>
    <t>Vandentiekio tinklai  V. Šopeno g. 6A</t>
  </si>
  <si>
    <t>Viso: Vandentiekio tinklai V. Šopeno g. 6A</t>
  </si>
  <si>
    <t>Vandentiekio tinklai Kauno g. 39</t>
  </si>
  <si>
    <t>3.5</t>
  </si>
  <si>
    <t>Viso: Vandentiekio tinklai Kauno g. 39</t>
  </si>
  <si>
    <t>Priedas Nr. 4_1</t>
  </si>
  <si>
    <t>1.7N</t>
  </si>
  <si>
    <t>Išpildomieji ir kadastriniai matavimai Stirnų g. (nevykdomi darbai)</t>
  </si>
  <si>
    <t>2.1N</t>
  </si>
  <si>
    <t>3.1N</t>
  </si>
  <si>
    <t>3.4P</t>
  </si>
  <si>
    <t>1.13P</t>
  </si>
  <si>
    <t>Statinio projekto parengimas Šopeno g.</t>
  </si>
  <si>
    <t>1.14P</t>
  </si>
  <si>
    <t>Statinio projekto parengimas Šopeno g. (susitarimas Nr. 5)</t>
  </si>
  <si>
    <t>3.4PP</t>
  </si>
  <si>
    <t>Vandentiekio tinklų statyba (susitarimas Nr.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</si>
</sst>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0"/>
      <name val="Arial"/>
      <family val="2"/>
      <charset val="186"/>
    </font>
    <font>
      <sz val="8"/>
      <name val="Calibri"/>
      <family val="2"/>
      <charset val="186"/>
      <scheme val="minor"/>
    </font>
    <font>
      <b/>
      <sz val="14"/>
      <color theme="1"/>
      <name val="Calibri"/>
      <family val="2"/>
      <charset val="186"/>
    </font>
    <font>
      <b/>
      <sz val="14"/>
      <color rgb="FF000000"/>
      <name val="Calibri"/>
      <family val="2"/>
      <charset val="186"/>
    </font>
    <font>
      <sz val="14"/>
      <color theme="1"/>
      <name val="Calibri"/>
      <family val="2"/>
      <charset val="186"/>
    </font>
    <font>
      <sz val="14"/>
      <name val="Calibri"/>
      <family val="2"/>
      <charset val="186"/>
    </font>
    <font>
      <b/>
      <sz val="14"/>
      <name val="Calibri"/>
      <family val="2"/>
      <charset val="186"/>
    </font>
    <font>
      <sz val="14"/>
      <color rgb="FFFF0000"/>
      <name val="Calibri"/>
      <family val="2"/>
      <charset val="186"/>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3" fillId="0" borderId="0" xfId="0" applyFont="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wrapText="1"/>
    </xf>
    <xf numFmtId="0" fontId="3" fillId="0" borderId="1" xfId="0" applyFont="1" applyFill="1" applyBorder="1" applyAlignment="1">
      <alignment horizontal="right" vertical="center" wrapText="1"/>
    </xf>
    <xf numFmtId="0" fontId="3" fillId="0" borderId="1" xfId="0" applyFont="1" applyBorder="1" applyAlignment="1">
      <alignment horizontal="center" vertical="center" wrapText="1"/>
    </xf>
    <xf numFmtId="0" fontId="3" fillId="2" borderId="0" xfId="0" applyFont="1" applyFill="1" applyAlignment="1">
      <alignment horizontal="justify" vertical="center"/>
    </xf>
    <xf numFmtId="0" fontId="3" fillId="0" borderId="2" xfId="0" applyFont="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Border="1" applyAlignment="1">
      <alignment horizontal="justify" wrapText="1"/>
    </xf>
    <xf numFmtId="2" fontId="5" fillId="0" borderId="2"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right" vertical="center" wrapText="1"/>
    </xf>
    <xf numFmtId="2" fontId="3"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xf>
    <xf numFmtId="0" fontId="5" fillId="0" borderId="3" xfId="0" applyFont="1" applyFill="1" applyBorder="1" applyAlignment="1">
      <alignment horizontal="center" vertical="center" wrapText="1"/>
    </xf>
    <xf numFmtId="0" fontId="4" fillId="2" borderId="1" xfId="0" applyFont="1" applyFill="1" applyBorder="1" applyAlignment="1">
      <alignment horizontal="left" vertical="center"/>
    </xf>
    <xf numFmtId="0" fontId="3" fillId="0" borderId="0" xfId="0" applyFont="1"/>
    <xf numFmtId="0" fontId="5" fillId="0" borderId="0" xfId="0" applyFont="1"/>
    <xf numFmtId="0" fontId="5" fillId="0" borderId="0" xfId="0" applyFont="1" applyAlignment="1">
      <alignment horizontal="center"/>
    </xf>
    <xf numFmtId="0" fontId="3" fillId="0" borderId="0" xfId="0" applyFont="1" applyAlignment="1">
      <alignment horizontal="center"/>
    </xf>
    <xf numFmtId="0" fontId="5" fillId="0" borderId="0" xfId="0" applyFont="1" applyAlignment="1">
      <alignment vertical="center" wrapText="1"/>
    </xf>
    <xf numFmtId="0" fontId="5" fillId="0" borderId="0" xfId="0" applyFont="1" applyBorder="1" applyAlignment="1">
      <alignment vertical="center" wrapText="1"/>
    </xf>
    <xf numFmtId="49" fontId="5" fillId="0" borderId="1" xfId="0" applyNumberFormat="1" applyFont="1" applyFill="1" applyBorder="1" applyAlignment="1">
      <alignment horizontal="center" vertical="center"/>
    </xf>
    <xf numFmtId="0" fontId="3" fillId="0" borderId="1" xfId="0" applyFont="1" applyBorder="1" applyAlignment="1">
      <alignment horizontal="right" wrapText="1"/>
    </xf>
    <xf numFmtId="0" fontId="3" fillId="0" borderId="3" xfId="0" applyFont="1" applyFill="1" applyBorder="1" applyAlignment="1">
      <alignment horizontal="center" vertical="center" wrapText="1"/>
    </xf>
    <xf numFmtId="0" fontId="5" fillId="0" borderId="0" xfId="0" applyFont="1" applyAlignment="1">
      <alignment vertical="center"/>
    </xf>
    <xf numFmtId="0" fontId="7" fillId="0" borderId="1" xfId="0" applyFont="1" applyFill="1" applyBorder="1" applyAlignment="1">
      <alignment horizontal="right" vertical="center" wrapText="1"/>
    </xf>
    <xf numFmtId="0" fontId="5" fillId="0" borderId="0" xfId="0" applyFont="1" applyBorder="1" applyAlignment="1">
      <alignment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8" fillId="0" borderId="3" xfId="0" applyFont="1" applyFill="1" applyBorder="1" applyAlignment="1">
      <alignment horizontal="center" vertical="center" wrapText="1"/>
    </xf>
    <xf numFmtId="2" fontId="8" fillId="0" borderId="2" xfId="0" applyNumberFormat="1" applyFont="1" applyFill="1" applyBorder="1" applyAlignment="1">
      <alignment horizontal="center" vertical="center" wrapText="1"/>
    </xf>
    <xf numFmtId="2" fontId="8" fillId="0" borderId="1" xfId="0" applyNumberFormat="1" applyFont="1" applyFill="1" applyBorder="1" applyAlignment="1">
      <alignment horizontal="right" vertical="center" wrapText="1"/>
    </xf>
    <xf numFmtId="2" fontId="8" fillId="0" borderId="1"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xf numFmtId="49" fontId="7" fillId="0" borderId="1" xfId="0" applyNumberFormat="1" applyFont="1" applyBorder="1" applyAlignment="1">
      <alignment horizontal="center" vertical="center"/>
    </xf>
    <xf numFmtId="0" fontId="7" fillId="2" borderId="1" xfId="0" applyFont="1" applyFill="1" applyBorder="1" applyAlignment="1">
      <alignment horizontal="left" vertical="center" wrapText="1"/>
    </xf>
    <xf numFmtId="0" fontId="6" fillId="0" borderId="1" xfId="0" applyFont="1" applyFill="1" applyBorder="1" applyAlignment="1">
      <alignment horizontal="justify" wrapText="1"/>
    </xf>
    <xf numFmtId="0" fontId="6"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0" fontId="4" fillId="0" borderId="0"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tabSelected="1" zoomScale="74" zoomScaleNormal="74" workbookViewId="0">
      <selection activeCell="E58" sqref="E58"/>
    </sheetView>
  </sheetViews>
  <sheetFormatPr defaultColWidth="9.140625" defaultRowHeight="18.75" x14ac:dyDescent="0.3"/>
  <cols>
    <col min="1" max="1" width="11.7109375" style="25" customWidth="1"/>
    <col min="2" max="2" width="62.42578125" style="25" customWidth="1"/>
    <col min="3" max="3" width="9.42578125" style="26" customWidth="1"/>
    <col min="4" max="4" width="8.42578125" style="26" customWidth="1"/>
    <col min="5" max="5" width="14.7109375" style="25" customWidth="1"/>
    <col min="6" max="6" width="14.42578125" style="25" customWidth="1"/>
    <col min="7" max="11" width="9.140625" style="25"/>
    <col min="12" max="12" width="27.140625" style="25" customWidth="1"/>
    <col min="13" max="16384" width="9.140625" style="25"/>
  </cols>
  <sheetData>
    <row r="1" spans="1:7" x14ac:dyDescent="0.3">
      <c r="A1" s="24"/>
      <c r="D1" s="27"/>
      <c r="F1" s="1" t="s">
        <v>73</v>
      </c>
    </row>
    <row r="2" spans="1:7" x14ac:dyDescent="0.3">
      <c r="A2" s="24"/>
      <c r="D2" s="27"/>
    </row>
    <row r="3" spans="1:7" x14ac:dyDescent="0.3">
      <c r="A3" s="50" t="s">
        <v>8</v>
      </c>
      <c r="B3" s="50"/>
      <c r="C3" s="50"/>
      <c r="D3" s="50"/>
      <c r="E3" s="50"/>
      <c r="F3" s="50"/>
    </row>
    <row r="4" spans="1:7" x14ac:dyDescent="0.3">
      <c r="A4" s="54" t="s">
        <v>0</v>
      </c>
      <c r="B4" s="54" t="s">
        <v>1</v>
      </c>
      <c r="C4" s="55" t="s">
        <v>2</v>
      </c>
      <c r="D4" s="54" t="s">
        <v>3</v>
      </c>
      <c r="E4" s="54"/>
      <c r="F4" s="54"/>
      <c r="G4" s="28"/>
    </row>
    <row r="5" spans="1:7" ht="56.25" x14ac:dyDescent="0.3">
      <c r="A5" s="54"/>
      <c r="B5" s="54"/>
      <c r="C5" s="55"/>
      <c r="D5" s="2" t="s">
        <v>4</v>
      </c>
      <c r="E5" s="3" t="s">
        <v>5</v>
      </c>
      <c r="F5" s="3" t="s">
        <v>6</v>
      </c>
      <c r="G5" s="28"/>
    </row>
    <row r="6" spans="1:7" ht="27" customHeight="1" x14ac:dyDescent="0.3">
      <c r="A6" s="2">
        <v>1</v>
      </c>
      <c r="B6" s="23" t="s">
        <v>9</v>
      </c>
      <c r="C6" s="3"/>
      <c r="D6" s="2"/>
      <c r="E6" s="3"/>
      <c r="F6" s="3"/>
      <c r="G6" s="28"/>
    </row>
    <row r="7" spans="1:7" x14ac:dyDescent="0.3">
      <c r="A7" s="4" t="s">
        <v>15</v>
      </c>
      <c r="B7" s="5" t="s">
        <v>26</v>
      </c>
      <c r="C7" s="6" t="s">
        <v>7</v>
      </c>
      <c r="D7" s="7">
        <v>1</v>
      </c>
      <c r="E7" s="7">
        <v>1000</v>
      </c>
      <c r="F7" s="7">
        <f>D7*E7</f>
        <v>1000</v>
      </c>
      <c r="G7" s="28"/>
    </row>
    <row r="8" spans="1:7" x14ac:dyDescent="0.3">
      <c r="A8" s="4" t="s">
        <v>16</v>
      </c>
      <c r="B8" s="5" t="s">
        <v>28</v>
      </c>
      <c r="C8" s="6" t="s">
        <v>7</v>
      </c>
      <c r="D8" s="7">
        <v>1</v>
      </c>
      <c r="E8" s="7">
        <v>1000</v>
      </c>
      <c r="F8" s="7">
        <f t="shared" ref="F8:F13" si="0">D8*E8</f>
        <v>1000</v>
      </c>
      <c r="G8" s="28"/>
    </row>
    <row r="9" spans="1:7" x14ac:dyDescent="0.3">
      <c r="A9" s="4" t="s">
        <v>17</v>
      </c>
      <c r="B9" s="5" t="s">
        <v>29</v>
      </c>
      <c r="C9" s="6" t="s">
        <v>7</v>
      </c>
      <c r="D9" s="7">
        <v>1</v>
      </c>
      <c r="E9" s="7">
        <v>1000</v>
      </c>
      <c r="F9" s="7">
        <f t="shared" si="0"/>
        <v>1000</v>
      </c>
      <c r="G9" s="28"/>
    </row>
    <row r="10" spans="1:7" x14ac:dyDescent="0.3">
      <c r="A10" s="4" t="s">
        <v>20</v>
      </c>
      <c r="B10" s="5" t="s">
        <v>30</v>
      </c>
      <c r="C10" s="6" t="s">
        <v>7</v>
      </c>
      <c r="D10" s="7">
        <v>1</v>
      </c>
      <c r="E10" s="7">
        <v>2000</v>
      </c>
      <c r="F10" s="7">
        <f t="shared" si="0"/>
        <v>2000</v>
      </c>
      <c r="G10" s="28"/>
    </row>
    <row r="11" spans="1:7" x14ac:dyDescent="0.3">
      <c r="A11" s="4" t="s">
        <v>21</v>
      </c>
      <c r="B11" s="5" t="s">
        <v>31</v>
      </c>
      <c r="C11" s="6" t="s">
        <v>7</v>
      </c>
      <c r="D11" s="7">
        <v>1</v>
      </c>
      <c r="E11" s="7">
        <v>2000</v>
      </c>
      <c r="F11" s="7">
        <f t="shared" si="0"/>
        <v>2000</v>
      </c>
      <c r="G11" s="28"/>
    </row>
    <row r="12" spans="1:7" x14ac:dyDescent="0.3">
      <c r="A12" s="4" t="s">
        <v>22</v>
      </c>
      <c r="B12" s="8" t="s">
        <v>32</v>
      </c>
      <c r="C12" s="6" t="s">
        <v>7</v>
      </c>
      <c r="D12" s="7">
        <v>1</v>
      </c>
      <c r="E12" s="7">
        <v>7000</v>
      </c>
      <c r="F12" s="7">
        <f t="shared" si="0"/>
        <v>7000</v>
      </c>
      <c r="G12" s="28"/>
    </row>
    <row r="13" spans="1:7" x14ac:dyDescent="0.3">
      <c r="A13" s="4" t="s">
        <v>23</v>
      </c>
      <c r="B13" s="5" t="s">
        <v>33</v>
      </c>
      <c r="C13" s="6" t="s">
        <v>7</v>
      </c>
      <c r="D13" s="7">
        <v>1</v>
      </c>
      <c r="E13" s="7">
        <v>500</v>
      </c>
      <c r="F13" s="7">
        <f t="shared" si="0"/>
        <v>500</v>
      </c>
      <c r="G13" s="28"/>
    </row>
    <row r="14" spans="1:7" ht="37.5" x14ac:dyDescent="0.3">
      <c r="A14" s="47" t="s">
        <v>74</v>
      </c>
      <c r="B14" s="5" t="s">
        <v>75</v>
      </c>
      <c r="C14" s="6" t="s">
        <v>7</v>
      </c>
      <c r="D14" s="7">
        <v>1</v>
      </c>
      <c r="E14" s="7">
        <v>-500</v>
      </c>
      <c r="F14" s="7">
        <f t="shared" ref="F14" si="1">D14*E14</f>
        <v>-500</v>
      </c>
      <c r="G14" s="28"/>
    </row>
    <row r="15" spans="1:7" x14ac:dyDescent="0.3">
      <c r="A15" s="4" t="s">
        <v>24</v>
      </c>
      <c r="B15" s="5" t="s">
        <v>34</v>
      </c>
      <c r="C15" s="6" t="s">
        <v>7</v>
      </c>
      <c r="D15" s="7">
        <v>1</v>
      </c>
      <c r="E15" s="7">
        <v>500</v>
      </c>
      <c r="F15" s="7">
        <f>D15*E15</f>
        <v>500</v>
      </c>
      <c r="G15" s="28"/>
    </row>
    <row r="16" spans="1:7" x14ac:dyDescent="0.3">
      <c r="A16" s="4" t="s">
        <v>25</v>
      </c>
      <c r="B16" s="5" t="s">
        <v>35</v>
      </c>
      <c r="C16" s="6" t="s">
        <v>7</v>
      </c>
      <c r="D16" s="7">
        <v>1</v>
      </c>
      <c r="E16" s="7">
        <v>500</v>
      </c>
      <c r="F16" s="7">
        <f t="shared" ref="F16:F17" si="2">D16*E16</f>
        <v>500</v>
      </c>
      <c r="G16" s="28"/>
    </row>
    <row r="17" spans="1:7" x14ac:dyDescent="0.3">
      <c r="A17" s="4" t="s">
        <v>38</v>
      </c>
      <c r="B17" s="5" t="s">
        <v>36</v>
      </c>
      <c r="C17" s="6" t="s">
        <v>7</v>
      </c>
      <c r="D17" s="7">
        <v>1</v>
      </c>
      <c r="E17" s="7">
        <v>1000</v>
      </c>
      <c r="F17" s="7">
        <f t="shared" si="2"/>
        <v>1000</v>
      </c>
      <c r="G17" s="28"/>
    </row>
    <row r="18" spans="1:7" x14ac:dyDescent="0.3">
      <c r="A18" s="4" t="s">
        <v>39</v>
      </c>
      <c r="B18" s="5" t="s">
        <v>42</v>
      </c>
      <c r="C18" s="6" t="s">
        <v>7</v>
      </c>
      <c r="D18" s="7">
        <v>1</v>
      </c>
      <c r="E18" s="7">
        <v>500</v>
      </c>
      <c r="F18" s="7">
        <f t="shared" ref="F18:F21" si="3">D18*E18</f>
        <v>500</v>
      </c>
      <c r="G18" s="28"/>
    </row>
    <row r="19" spans="1:7" x14ac:dyDescent="0.3">
      <c r="A19" s="4" t="s">
        <v>41</v>
      </c>
      <c r="B19" s="5" t="s">
        <v>37</v>
      </c>
      <c r="C19" s="6" t="s">
        <v>7</v>
      </c>
      <c r="D19" s="7">
        <v>1</v>
      </c>
      <c r="E19" s="7">
        <v>1000</v>
      </c>
      <c r="F19" s="7">
        <f t="shared" si="3"/>
        <v>1000</v>
      </c>
      <c r="G19" s="28"/>
    </row>
    <row r="20" spans="1:7" x14ac:dyDescent="0.3">
      <c r="A20" s="47" t="s">
        <v>79</v>
      </c>
      <c r="B20" s="5" t="s">
        <v>80</v>
      </c>
      <c r="C20" s="6" t="s">
        <v>7</v>
      </c>
      <c r="D20" s="7">
        <v>1</v>
      </c>
      <c r="E20" s="7">
        <v>6000</v>
      </c>
      <c r="F20" s="7">
        <f t="shared" ref="F20" si="4">D20*E20</f>
        <v>6000</v>
      </c>
      <c r="G20" s="28"/>
    </row>
    <row r="21" spans="1:7" ht="37.5" x14ac:dyDescent="0.3">
      <c r="A21" s="47" t="s">
        <v>81</v>
      </c>
      <c r="B21" s="5" t="s">
        <v>82</v>
      </c>
      <c r="C21" s="6" t="s">
        <v>7</v>
      </c>
      <c r="D21" s="7">
        <v>1</v>
      </c>
      <c r="E21" s="7">
        <v>3000</v>
      </c>
      <c r="F21" s="7">
        <f t="shared" si="3"/>
        <v>3000</v>
      </c>
      <c r="G21" s="28"/>
    </row>
    <row r="22" spans="1:7" x14ac:dyDescent="0.3">
      <c r="A22" s="51"/>
      <c r="B22" s="52" t="s">
        <v>14</v>
      </c>
      <c r="C22" s="51"/>
      <c r="D22" s="51"/>
      <c r="E22" s="51"/>
      <c r="F22" s="53">
        <f>SUM(F7:F21)</f>
        <v>26500</v>
      </c>
      <c r="G22" s="59"/>
    </row>
    <row r="23" spans="1:7" ht="10.5" customHeight="1" x14ac:dyDescent="0.3">
      <c r="A23" s="51"/>
      <c r="B23" s="52"/>
      <c r="C23" s="51"/>
      <c r="D23" s="51"/>
      <c r="E23" s="51"/>
      <c r="F23" s="51"/>
      <c r="G23" s="59"/>
    </row>
    <row r="24" spans="1:7" ht="21.6" customHeight="1" x14ac:dyDescent="0.3">
      <c r="A24" s="36">
        <v>2</v>
      </c>
      <c r="B24" s="37" t="s">
        <v>40</v>
      </c>
      <c r="C24" s="36"/>
      <c r="D24" s="12"/>
      <c r="E24" s="36"/>
      <c r="F24" s="36"/>
      <c r="G24" s="35"/>
    </row>
    <row r="25" spans="1:7" ht="22.15" customHeight="1" x14ac:dyDescent="0.3">
      <c r="A25" s="10"/>
      <c r="B25" s="11" t="s">
        <v>27</v>
      </c>
      <c r="C25" s="10"/>
      <c r="D25" s="12"/>
      <c r="E25" s="10"/>
      <c r="F25" s="10"/>
      <c r="G25" s="29"/>
    </row>
    <row r="26" spans="1:7" ht="217.9" customHeight="1" x14ac:dyDescent="0.3">
      <c r="A26" s="13" t="s">
        <v>11</v>
      </c>
      <c r="B26" s="14" t="s">
        <v>43</v>
      </c>
      <c r="C26" s="6" t="s">
        <v>7</v>
      </c>
      <c r="D26" s="7">
        <v>1</v>
      </c>
      <c r="E26" s="7">
        <v>2000</v>
      </c>
      <c r="F26" s="7">
        <f t="shared" ref="F26" si="5">D26*E26</f>
        <v>2000</v>
      </c>
      <c r="G26" s="28"/>
    </row>
    <row r="27" spans="1:7" ht="217.9" customHeight="1" x14ac:dyDescent="0.3">
      <c r="A27" s="48" t="s">
        <v>76</v>
      </c>
      <c r="B27" s="14" t="s">
        <v>43</v>
      </c>
      <c r="C27" s="6" t="s">
        <v>7</v>
      </c>
      <c r="D27" s="7">
        <v>1</v>
      </c>
      <c r="E27" s="7">
        <v>-2000</v>
      </c>
      <c r="F27" s="7">
        <f t="shared" ref="F27" si="6">D27*E27</f>
        <v>-2000</v>
      </c>
      <c r="G27" s="28"/>
    </row>
    <row r="28" spans="1:7" ht="29.25" customHeight="1" x14ac:dyDescent="0.3">
      <c r="A28" s="17"/>
      <c r="B28" s="34" t="s">
        <v>46</v>
      </c>
      <c r="C28" s="56"/>
      <c r="D28" s="57"/>
      <c r="E28" s="58"/>
      <c r="F28" s="20">
        <f>SUM(F26:F27)</f>
        <v>0</v>
      </c>
      <c r="G28" s="28"/>
    </row>
    <row r="29" spans="1:7" ht="27" customHeight="1" x14ac:dyDescent="0.3">
      <c r="A29" s="21"/>
      <c r="B29" s="11" t="s">
        <v>45</v>
      </c>
      <c r="C29" s="18"/>
      <c r="D29" s="16"/>
      <c r="E29" s="19"/>
      <c r="F29" s="16"/>
      <c r="G29" s="28"/>
    </row>
    <row r="30" spans="1:7" ht="216" customHeight="1" x14ac:dyDescent="0.3">
      <c r="A30" s="17" t="s">
        <v>44</v>
      </c>
      <c r="B30" s="14" t="s">
        <v>43</v>
      </c>
      <c r="C30" s="18" t="s">
        <v>7</v>
      </c>
      <c r="D30" s="16">
        <v>1</v>
      </c>
      <c r="E30" s="19">
        <v>8000</v>
      </c>
      <c r="F30" s="16">
        <f>D30*E30</f>
        <v>8000</v>
      </c>
      <c r="G30" s="28"/>
    </row>
    <row r="31" spans="1:7" ht="33.75" customHeight="1" x14ac:dyDescent="0.3">
      <c r="A31" s="17"/>
      <c r="B31" s="34" t="s">
        <v>47</v>
      </c>
      <c r="C31" s="56"/>
      <c r="D31" s="57"/>
      <c r="E31" s="58"/>
      <c r="F31" s="20">
        <f>SUM(F30)</f>
        <v>8000</v>
      </c>
      <c r="G31" s="28"/>
    </row>
    <row r="32" spans="1:7" ht="27" customHeight="1" x14ac:dyDescent="0.3">
      <c r="A32" s="21"/>
      <c r="B32" s="11" t="s">
        <v>48</v>
      </c>
      <c r="C32" s="18"/>
      <c r="D32" s="15"/>
      <c r="E32" s="19"/>
      <c r="F32" s="16"/>
      <c r="G32" s="28"/>
    </row>
    <row r="33" spans="1:7" ht="222.6" customHeight="1" x14ac:dyDescent="0.3">
      <c r="A33" s="17" t="s">
        <v>49</v>
      </c>
      <c r="B33" s="14" t="s">
        <v>43</v>
      </c>
      <c r="C33" s="18" t="s">
        <v>7</v>
      </c>
      <c r="D33" s="16">
        <v>1</v>
      </c>
      <c r="E33" s="19">
        <v>18000</v>
      </c>
      <c r="F33" s="16">
        <f>D33*E33</f>
        <v>18000</v>
      </c>
      <c r="G33" s="28"/>
    </row>
    <row r="34" spans="1:7" ht="36.75" customHeight="1" x14ac:dyDescent="0.3">
      <c r="A34" s="21"/>
      <c r="B34" s="34" t="s">
        <v>50</v>
      </c>
      <c r="C34" s="18"/>
      <c r="D34" s="15"/>
      <c r="E34" s="19"/>
      <c r="F34" s="20">
        <f>SUM(F33)</f>
        <v>18000</v>
      </c>
      <c r="G34" s="28"/>
    </row>
    <row r="35" spans="1:7" ht="25.15" customHeight="1" x14ac:dyDescent="0.3">
      <c r="A35" s="21"/>
      <c r="B35" s="11" t="s">
        <v>52</v>
      </c>
      <c r="C35" s="22"/>
      <c r="D35" s="15"/>
      <c r="E35" s="19"/>
      <c r="F35" s="16"/>
      <c r="G35" s="28"/>
    </row>
    <row r="36" spans="1:7" ht="221.25" customHeight="1" x14ac:dyDescent="0.3">
      <c r="A36" s="17" t="s">
        <v>51</v>
      </c>
      <c r="B36" s="14" t="s">
        <v>43</v>
      </c>
      <c r="C36" s="18" t="s">
        <v>7</v>
      </c>
      <c r="D36" s="16">
        <v>1</v>
      </c>
      <c r="E36" s="19">
        <v>23000</v>
      </c>
      <c r="F36" s="16">
        <f>D36*E36</f>
        <v>23000</v>
      </c>
      <c r="G36" s="28"/>
    </row>
    <row r="37" spans="1:7" ht="30.6" customHeight="1" x14ac:dyDescent="0.3">
      <c r="A37" s="21"/>
      <c r="B37" s="34" t="s">
        <v>53</v>
      </c>
      <c r="C37" s="56"/>
      <c r="D37" s="57"/>
      <c r="E37" s="58"/>
      <c r="F37" s="20">
        <f>SUM(F36)</f>
        <v>23000</v>
      </c>
      <c r="G37" s="28"/>
    </row>
    <row r="38" spans="1:7" ht="27" customHeight="1" x14ac:dyDescent="0.3">
      <c r="A38" s="21"/>
      <c r="B38" s="11" t="s">
        <v>54</v>
      </c>
      <c r="C38" s="22"/>
      <c r="D38" s="15"/>
      <c r="E38" s="19"/>
      <c r="F38" s="16"/>
      <c r="G38" s="28"/>
    </row>
    <row r="39" spans="1:7" ht="222.6" customHeight="1" x14ac:dyDescent="0.3">
      <c r="A39" s="17" t="s">
        <v>55</v>
      </c>
      <c r="B39" s="14" t="s">
        <v>43</v>
      </c>
      <c r="C39" s="18" t="s">
        <v>7</v>
      </c>
      <c r="D39" s="16">
        <v>1</v>
      </c>
      <c r="E39" s="19">
        <v>21000</v>
      </c>
      <c r="F39" s="16">
        <f>D39*E39</f>
        <v>21000</v>
      </c>
      <c r="G39" s="28"/>
    </row>
    <row r="40" spans="1:7" ht="27.6" customHeight="1" x14ac:dyDescent="0.3">
      <c r="A40" s="21"/>
      <c r="B40" s="34" t="s">
        <v>56</v>
      </c>
      <c r="C40" s="56"/>
      <c r="D40" s="57"/>
      <c r="E40" s="58"/>
      <c r="F40" s="20">
        <f>SUM(F39)</f>
        <v>21000</v>
      </c>
      <c r="G40" s="28"/>
    </row>
    <row r="41" spans="1:7" s="43" customFormat="1" ht="30.6" customHeight="1" x14ac:dyDescent="0.3">
      <c r="A41" s="44" t="s">
        <v>12</v>
      </c>
      <c r="B41" s="45" t="s">
        <v>57</v>
      </c>
      <c r="C41" s="38"/>
      <c r="D41" s="39"/>
      <c r="E41" s="40"/>
      <c r="F41" s="41"/>
      <c r="G41" s="42"/>
    </row>
    <row r="42" spans="1:7" ht="28.15" customHeight="1" x14ac:dyDescent="0.3">
      <c r="A42" s="21"/>
      <c r="B42" s="45" t="s">
        <v>58</v>
      </c>
      <c r="C42" s="22"/>
      <c r="D42" s="15"/>
      <c r="E42" s="19"/>
      <c r="F42" s="16"/>
      <c r="G42" s="28"/>
    </row>
    <row r="43" spans="1:7" ht="223.15" customHeight="1" x14ac:dyDescent="0.3">
      <c r="A43" s="17" t="s">
        <v>13</v>
      </c>
      <c r="B43" s="46" t="s">
        <v>61</v>
      </c>
      <c r="C43" s="18" t="s">
        <v>7</v>
      </c>
      <c r="D43" s="7">
        <v>1</v>
      </c>
      <c r="E43" s="7">
        <v>2000</v>
      </c>
      <c r="F43" s="7">
        <f t="shared" ref="F43" si="7">D43*E43</f>
        <v>2000</v>
      </c>
      <c r="G43" s="28"/>
    </row>
    <row r="44" spans="1:7" ht="223.15" customHeight="1" x14ac:dyDescent="0.3">
      <c r="A44" s="49" t="s">
        <v>77</v>
      </c>
      <c r="B44" s="46" t="s">
        <v>61</v>
      </c>
      <c r="C44" s="18" t="s">
        <v>7</v>
      </c>
      <c r="D44" s="7">
        <v>1</v>
      </c>
      <c r="E44" s="7">
        <v>-2000</v>
      </c>
      <c r="F44" s="7">
        <f t="shared" ref="F44" si="8">D44*E44</f>
        <v>-2000</v>
      </c>
      <c r="G44" s="28"/>
    </row>
    <row r="45" spans="1:7" ht="30.6" customHeight="1" x14ac:dyDescent="0.3">
      <c r="A45" s="21"/>
      <c r="B45" s="34" t="s">
        <v>59</v>
      </c>
      <c r="C45" s="56"/>
      <c r="D45" s="57"/>
      <c r="E45" s="58"/>
      <c r="F45" s="20">
        <f>SUM(F43:F44)</f>
        <v>0</v>
      </c>
      <c r="G45" s="28"/>
    </row>
    <row r="46" spans="1:7" ht="25.15" customHeight="1" x14ac:dyDescent="0.3">
      <c r="A46" s="21"/>
      <c r="B46" s="45" t="s">
        <v>62</v>
      </c>
      <c r="C46" s="22"/>
      <c r="D46" s="15"/>
      <c r="E46" s="19"/>
      <c r="F46" s="16"/>
      <c r="G46" s="28"/>
    </row>
    <row r="47" spans="1:7" ht="220.15" customHeight="1" x14ac:dyDescent="0.3">
      <c r="A47" s="17" t="s">
        <v>60</v>
      </c>
      <c r="B47" s="46" t="s">
        <v>61</v>
      </c>
      <c r="C47" s="18" t="s">
        <v>7</v>
      </c>
      <c r="D47" s="7">
        <v>1</v>
      </c>
      <c r="E47" s="7">
        <v>6300</v>
      </c>
      <c r="F47" s="7">
        <f t="shared" ref="F47" si="9">D47*E47</f>
        <v>6300</v>
      </c>
      <c r="G47" s="28"/>
    </row>
    <row r="48" spans="1:7" ht="30.6" customHeight="1" x14ac:dyDescent="0.3">
      <c r="A48" s="21"/>
      <c r="B48" s="34" t="s">
        <v>63</v>
      </c>
      <c r="C48" s="56"/>
      <c r="D48" s="57"/>
      <c r="E48" s="58"/>
      <c r="F48" s="20">
        <f>SUM(F47)</f>
        <v>6300</v>
      </c>
      <c r="G48" s="28"/>
    </row>
    <row r="49" spans="1:7" ht="24" customHeight="1" x14ac:dyDescent="0.3">
      <c r="A49" s="21"/>
      <c r="B49" s="45" t="s">
        <v>66</v>
      </c>
      <c r="C49" s="22"/>
      <c r="D49" s="15"/>
      <c r="E49" s="19"/>
      <c r="F49" s="16"/>
      <c r="G49" s="28"/>
    </row>
    <row r="50" spans="1:7" ht="224.45" customHeight="1" x14ac:dyDescent="0.3">
      <c r="A50" s="17" t="s">
        <v>64</v>
      </c>
      <c r="B50" s="46" t="s">
        <v>61</v>
      </c>
      <c r="C50" s="18" t="s">
        <v>7</v>
      </c>
      <c r="D50" s="7">
        <v>1</v>
      </c>
      <c r="E50" s="7">
        <v>23000</v>
      </c>
      <c r="F50" s="7">
        <f t="shared" ref="F50" si="10">D50*E50</f>
        <v>23000</v>
      </c>
      <c r="G50" s="28"/>
    </row>
    <row r="51" spans="1:7" ht="28.15" customHeight="1" x14ac:dyDescent="0.3">
      <c r="A51" s="21"/>
      <c r="B51" s="34" t="s">
        <v>65</v>
      </c>
      <c r="C51" s="60"/>
      <c r="D51" s="61"/>
      <c r="E51" s="62"/>
      <c r="F51" s="20">
        <f>SUM(F50)</f>
        <v>23000</v>
      </c>
      <c r="G51" s="28"/>
    </row>
    <row r="52" spans="1:7" ht="22.15" customHeight="1" x14ac:dyDescent="0.3">
      <c r="A52" s="21"/>
      <c r="B52" s="45" t="s">
        <v>68</v>
      </c>
      <c r="C52" s="22"/>
      <c r="D52" s="15"/>
      <c r="E52" s="19"/>
      <c r="F52" s="16"/>
      <c r="G52" s="28"/>
    </row>
    <row r="53" spans="1:7" ht="243.75" x14ac:dyDescent="0.3">
      <c r="A53" s="17" t="s">
        <v>67</v>
      </c>
      <c r="B53" s="46" t="s">
        <v>61</v>
      </c>
      <c r="C53" s="18" t="s">
        <v>7</v>
      </c>
      <c r="D53" s="7">
        <v>1</v>
      </c>
      <c r="E53" s="7">
        <v>11000</v>
      </c>
      <c r="F53" s="7">
        <f t="shared" ref="F53:F55" si="11">D53*E53</f>
        <v>11000</v>
      </c>
      <c r="G53" s="28"/>
    </row>
    <row r="54" spans="1:7" ht="243.75" x14ac:dyDescent="0.3">
      <c r="A54" s="49" t="s">
        <v>78</v>
      </c>
      <c r="B54" s="46" t="s">
        <v>61</v>
      </c>
      <c r="C54" s="18" t="s">
        <v>7</v>
      </c>
      <c r="D54" s="7">
        <v>1</v>
      </c>
      <c r="E54" s="7">
        <v>13900</v>
      </c>
      <c r="F54" s="7">
        <f t="shared" ref="F54" si="12">D54*E54</f>
        <v>13900</v>
      </c>
      <c r="G54" s="28"/>
    </row>
    <row r="55" spans="1:7" x14ac:dyDescent="0.3">
      <c r="A55" s="49" t="s">
        <v>83</v>
      </c>
      <c r="B55" s="46" t="s">
        <v>84</v>
      </c>
      <c r="C55" s="18" t="s">
        <v>7</v>
      </c>
      <c r="D55" s="7">
        <v>1</v>
      </c>
      <c r="E55" s="7">
        <v>11500</v>
      </c>
      <c r="F55" s="7">
        <f t="shared" si="11"/>
        <v>11500</v>
      </c>
      <c r="G55" s="28"/>
    </row>
    <row r="56" spans="1:7" ht="30" customHeight="1" x14ac:dyDescent="0.3">
      <c r="A56" s="21"/>
      <c r="B56" s="34" t="s">
        <v>69</v>
      </c>
      <c r="C56" s="56"/>
      <c r="D56" s="57"/>
      <c r="E56" s="58"/>
      <c r="F56" s="20">
        <f>SUM(F53:F55)</f>
        <v>36400</v>
      </c>
      <c r="G56" s="28"/>
    </row>
    <row r="57" spans="1:7" ht="25.15" customHeight="1" x14ac:dyDescent="0.3">
      <c r="A57" s="21"/>
      <c r="B57" s="45" t="s">
        <v>70</v>
      </c>
      <c r="C57" s="22"/>
      <c r="D57" s="15"/>
      <c r="E57" s="19"/>
      <c r="F57" s="16"/>
      <c r="G57" s="28"/>
    </row>
    <row r="58" spans="1:7" ht="243.75" x14ac:dyDescent="0.3">
      <c r="A58" s="17" t="s">
        <v>71</v>
      </c>
      <c r="B58" s="46" t="s">
        <v>61</v>
      </c>
      <c r="C58" s="18" t="s">
        <v>7</v>
      </c>
      <c r="D58" s="7">
        <v>1</v>
      </c>
      <c r="E58" s="7">
        <v>15000</v>
      </c>
      <c r="F58" s="7">
        <f t="shared" ref="F58" si="13">D58*E58</f>
        <v>15000</v>
      </c>
      <c r="G58" s="28"/>
    </row>
    <row r="59" spans="1:7" ht="30.6" customHeight="1" x14ac:dyDescent="0.3">
      <c r="A59" s="21"/>
      <c r="B59" s="34" t="s">
        <v>72</v>
      </c>
      <c r="C59" s="56"/>
      <c r="D59" s="57"/>
      <c r="E59" s="58"/>
      <c r="F59" s="20">
        <f>SUM(F58)</f>
        <v>15000</v>
      </c>
      <c r="G59" s="28"/>
    </row>
    <row r="60" spans="1:7" x14ac:dyDescent="0.3">
      <c r="A60" s="30"/>
      <c r="B60" s="31" t="s">
        <v>18</v>
      </c>
      <c r="C60" s="32"/>
      <c r="D60" s="15"/>
      <c r="E60" s="16"/>
      <c r="F60" s="20">
        <f>SUM(F22,F28,F31,F34,F37,F40,F45,F48,F51,F56,F59)</f>
        <v>177200</v>
      </c>
      <c r="G60" s="28"/>
    </row>
    <row r="61" spans="1:7" x14ac:dyDescent="0.3">
      <c r="A61" s="30"/>
      <c r="B61" s="31" t="s">
        <v>10</v>
      </c>
      <c r="C61" s="32"/>
      <c r="D61" s="15"/>
      <c r="E61" s="16"/>
      <c r="F61" s="20">
        <f>SUM(F60)*0.21</f>
        <v>37212</v>
      </c>
      <c r="G61" s="28"/>
    </row>
    <row r="62" spans="1:7" x14ac:dyDescent="0.3">
      <c r="A62" s="30"/>
      <c r="B62" s="9" t="s">
        <v>19</v>
      </c>
      <c r="C62" s="32"/>
      <c r="D62" s="15"/>
      <c r="E62" s="16"/>
      <c r="F62" s="20">
        <f>SUM(F60:F61)</f>
        <v>214412</v>
      </c>
      <c r="G62" s="28"/>
    </row>
    <row r="63" spans="1:7" x14ac:dyDescent="0.3">
      <c r="A63" s="33"/>
      <c r="G63" s="29"/>
    </row>
    <row r="64" spans="1:7" x14ac:dyDescent="0.3">
      <c r="A64" s="33"/>
      <c r="G64" s="29"/>
    </row>
    <row r="65" spans="7:7" ht="77.25" customHeight="1" x14ac:dyDescent="0.3">
      <c r="G65" s="59"/>
    </row>
    <row r="66" spans="7:7" x14ac:dyDescent="0.3">
      <c r="G66" s="59"/>
    </row>
    <row r="67" spans="7:7" x14ac:dyDescent="0.3">
      <c r="G67" s="59"/>
    </row>
  </sheetData>
  <mergeCells count="20">
    <mergeCell ref="C48:E48"/>
    <mergeCell ref="C45:E45"/>
    <mergeCell ref="C40:E40"/>
    <mergeCell ref="G22:G23"/>
    <mergeCell ref="G65:G67"/>
    <mergeCell ref="C28:E28"/>
    <mergeCell ref="C31:E31"/>
    <mergeCell ref="C37:E37"/>
    <mergeCell ref="C59:E59"/>
    <mergeCell ref="C56:E56"/>
    <mergeCell ref="C51:E51"/>
    <mergeCell ref="A3:F3"/>
    <mergeCell ref="A22:A23"/>
    <mergeCell ref="B22:B23"/>
    <mergeCell ref="C22:E23"/>
    <mergeCell ref="F22:F23"/>
    <mergeCell ref="A4:A5"/>
    <mergeCell ref="B4:B5"/>
    <mergeCell ref="C4:C5"/>
    <mergeCell ref="D4:F4"/>
  </mergeCells>
  <phoneticPr fontId="2" type="noConversion"/>
  <pageMargins left="0.70866141732283472" right="0.70866141732283472" top="0.74803149606299213" bottom="0.74803149606299213" header="0.31496062992125984" footer="0.31496062992125984"/>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Lapas1!_Hlk63837448</vt:lpstr>
    </vt:vector>
  </TitlesOfParts>
  <Company>Vilniaus vandenys 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Giedrius Stramkauska</dc:creator>
  <cp:lastModifiedBy>Jurgita Voronkiene</cp:lastModifiedBy>
  <cp:lastPrinted>2018-11-21T13:22:29Z</cp:lastPrinted>
  <dcterms:created xsi:type="dcterms:W3CDTF">2017-03-09T06:26:55Z</dcterms:created>
  <dcterms:modified xsi:type="dcterms:W3CDTF">2023-10-26T14:54:37Z</dcterms:modified>
</cp:coreProperties>
</file>