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showInkAnnotation="0" autoCompressPictures="0"/>
  <mc:AlternateContent xmlns:mc="http://schemas.openxmlformats.org/markup-compatibility/2006">
    <mc:Choice Requires="x15">
      <x15ac:absPath xmlns:x15ac="http://schemas.microsoft.com/office/spreadsheetml/2010/11/ac" url="G:\Shared drives\Adverum\KLIENTAI\2. KONKURSAI\Inovaciju agentura 08 27 9 val\- TEIKTI\Vokas 2\"/>
    </mc:Choice>
  </mc:AlternateContent>
  <xr:revisionPtr revIDLastSave="0" documentId="13_ncr:1_{93392001-1054-4323-B06B-66FB2293BBD4}" xr6:coauthVersionLast="47" xr6:coauthVersionMax="47" xr10:uidLastSave="{00000000-0000-0000-0000-000000000000}"/>
  <bookViews>
    <workbookView xWindow="-90" yWindow="-90" windowWidth="19380" windowHeight="10260" tabRatio="500" xr2:uid="{00000000-000D-0000-FFFF-FFFF00000000}"/>
  </bookViews>
  <sheets>
    <sheet name="Pasiūlymas" sheetId="1" r:id="rId1"/>
  </sheets>
  <definedNames>
    <definedName name="__DdeLink__230_67869987" localSheetId="0">Pasiūlymas!#REF!</definedName>
    <definedName name="_GoBack" localSheetId="0">Pasiūlymas!#REF!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1" i="1" l="1"/>
  <c r="F30" i="1"/>
  <c r="F21" i="1"/>
  <c r="F20" i="1"/>
  <c r="F19" i="1"/>
  <c r="F18" i="1"/>
  <c r="F17" i="1"/>
  <c r="F16" i="1"/>
  <c r="F15" i="1"/>
  <c r="F14" i="1"/>
  <c r="F13" i="1"/>
  <c r="F12" i="1"/>
  <c r="F32" i="1"/>
  <c r="F28" i="1"/>
  <c r="F26" i="1"/>
  <c r="F27" i="1"/>
  <c r="F24" i="1"/>
  <c r="F22" i="1"/>
  <c r="F23" i="1"/>
  <c r="F33" i="1"/>
  <c r="F29" i="1"/>
  <c r="F25" i="1"/>
  <c r="F11" i="1"/>
  <c r="G34" i="1" l="1"/>
  <c r="G35" i="1" s="1"/>
  <c r="G36" i="1" s="1"/>
</calcChain>
</file>

<file path=xl/sharedStrings.xml><?xml version="1.0" encoding="utf-8"?>
<sst xmlns="http://schemas.openxmlformats.org/spreadsheetml/2006/main" count="70" uniqueCount="51">
  <si>
    <t>Paslaugų pavadinimas</t>
  </si>
  <si>
    <r>
      <rPr>
        <b/>
        <sz val="11"/>
        <rFont val="Tahoma"/>
        <family val="2"/>
      </rPr>
      <t>Eil. Nr</t>
    </r>
    <r>
      <rPr>
        <sz val="11"/>
        <rFont val="Tahoma"/>
        <family val="2"/>
      </rPr>
      <t>.</t>
    </r>
  </si>
  <si>
    <t xml:space="preserve">**Esant skirtingam tiekėjų PVM mokėtojų statusui, galutinės pasiūlymų kainos bus vertinamos atsižvelgiant į Viešųjų pirkimų tarnybos išaiškinimą: 
https://klausk.vpt.lt/hc/lt/articles/115005730785-Kaip-vertinti-pasi%C5%ABlymus-kai-tiek%C4%97j%C5%B3-statusas-pagal-PVM-mok%C4%97jim%C4%85-yra-nevienodas-
</t>
  </si>
  <si>
    <t>*Teikdamas pasiūlymą tiekėjas patvirtina, kad siūlomos paslaugos, apima ir atitinka Techninės specifikacijos reikalavimus.</t>
  </si>
  <si>
    <r>
      <t xml:space="preserve">Viso kiekio palyginamoji kaina EUR
 be PVM
</t>
    </r>
    <r>
      <rPr>
        <sz val="8"/>
        <color theme="1"/>
        <rFont val="Tahoma"/>
        <family val="2"/>
        <charset val="186"/>
      </rPr>
      <t>(D ir E stulpelių sandauga)</t>
    </r>
  </si>
  <si>
    <r>
      <t>PVM tarifas % (</t>
    </r>
    <r>
      <rPr>
        <b/>
        <sz val="11"/>
        <color rgb="FFFF0000"/>
        <rFont val="Tahoma"/>
        <family val="2"/>
        <charset val="186"/>
      </rPr>
      <t>įrašo tiekėjas</t>
    </r>
    <r>
      <rPr>
        <sz val="11"/>
        <color theme="1"/>
        <rFont val="Tahoma"/>
        <family val="2"/>
      </rPr>
      <t xml:space="preserve">, </t>
    </r>
    <r>
      <rPr>
        <b/>
        <sz val="11"/>
        <color theme="1"/>
        <rFont val="Tahoma"/>
        <family val="2"/>
        <charset val="186"/>
      </rPr>
      <t>pvz.: 21</t>
    </r>
    <r>
      <rPr>
        <sz val="11"/>
        <color theme="1"/>
        <rFont val="Tahoma"/>
        <family val="2"/>
      </rPr>
      <t>):</t>
    </r>
  </si>
  <si>
    <t>PVM** suma:</t>
  </si>
  <si>
    <t xml:space="preserve">Pasiūlymo palyginamoji kaina EUR be PVM:
</t>
  </si>
  <si>
    <t xml:space="preserve">Pasiūlymo palyginamoji kaina EUR su PVM:
</t>
  </si>
  <si>
    <t>***VšĮ "Inovacijų agentūra" nėra PVM mokėtoja.</t>
  </si>
  <si>
    <t>TIEKĖJO KAINOS PASIŪLYMAS</t>
  </si>
  <si>
    <t>Už pasiūlymą atsakingo asmens vardas, pavardė, El. pašto adresas</t>
  </si>
  <si>
    <t>Mato vnt.</t>
  </si>
  <si>
    <t>Val.</t>
  </si>
  <si>
    <t xml:space="preserve">Val. </t>
  </si>
  <si>
    <t>Vnt.</t>
  </si>
  <si>
    <t xml:space="preserve">Vnt. </t>
  </si>
  <si>
    <r>
      <t xml:space="preserve">1 kiekio vnt. įkainis EUR
 be PVM
</t>
    </r>
    <r>
      <rPr>
        <b/>
        <i/>
        <sz val="9"/>
        <color rgb="FFFF0000"/>
        <rFont val="Tahoma"/>
        <family val="2"/>
      </rPr>
      <t>Pildo tiekėjas</t>
    </r>
  </si>
  <si>
    <r>
      <t>****Jeigu tiekėjas PVM nemoka, jis turi nurodyti priežastį, kodėl PVM nėra mokamas (</t>
    </r>
    <r>
      <rPr>
        <sz val="8"/>
        <color rgb="FFFF0000"/>
        <rFont val="Tahoma"/>
        <family val="2"/>
        <charset val="186"/>
      </rPr>
      <t xml:space="preserve">pildo tiekėjas, jei PVM nėra mokamas) </t>
    </r>
    <r>
      <rPr>
        <sz val="8"/>
        <rFont val="Tahoma"/>
        <family val="2"/>
        <charset val="186"/>
      </rPr>
      <t>__________________________________________________________________________</t>
    </r>
    <r>
      <rPr>
        <sz val="8"/>
        <color rgb="FFFF0000"/>
        <rFont val="Tahoma"/>
        <family val="2"/>
        <charset val="186"/>
      </rPr>
      <t xml:space="preserve"> </t>
    </r>
    <r>
      <rPr>
        <sz val="8"/>
        <color theme="1"/>
        <rFont val="Tahoma"/>
        <family val="2"/>
        <charset val="186"/>
      </rPr>
      <t>________________________________________________________________________________________________ .</t>
    </r>
  </si>
  <si>
    <r>
      <t>1 lentelė. Pasiūlymo kaina</t>
    </r>
    <r>
      <rPr>
        <sz val="11"/>
        <color theme="1"/>
        <rFont val="Tahoma"/>
        <family val="2"/>
        <charset val="186"/>
      </rPr>
      <t>.</t>
    </r>
  </si>
  <si>
    <t>******1 lentelėje nurodyta pasiūlymo palyginamoji kaina yra skirta tik tiekėjų pasiūlymų palyginimui. Laimėjęs tiekėjas, sutarties galiojimo laikotarpiu teiks paslaugas pagal 1 lentelėje nurodytus paslaugų įkainius.</t>
  </si>
  <si>
    <t>Tarptautinės komunikacijos paslaugų pirkimas V794.5</t>
  </si>
  <si>
    <t>Priedas Nr. 9</t>
  </si>
  <si>
    <t xml:space="preserve">Tiekėjo (ūkio subjektų grupės) pavadinimas, kodas (-ai): </t>
  </si>
  <si>
    <t>Orientacinis (palyginamasis) kiekis</t>
  </si>
  <si>
    <t>*****1 lentelėje nurodyti kiekiai yra orientaciniai, numatyti pasiūlymų palyginimui. Perkančioji organizacija neįsipareigoja nupirkti nurodyto orientacinio paslaugų kiekio. Nurodyti orientaciniai kiekiai gali keistis (didėti arba mažėti) priklausomai nuo perkančiosios organizacijos poreikio, neviršijant sutartyje su tiekėju numatytos pradinės sutarties vertės.</t>
  </si>
  <si>
    <t xml:space="preserve">Strategijų konsultanto paslaugos. Apima konsultacijas strateginiais reklamos, informavimo, komunikacijos, įvaizdžio, prekių ženklų, kampanijų planavimo ir kitais susijusiais klausimais. </t>
  </si>
  <si>
    <t>Projektų vadovo paslaugos. Apima konsultacijas išorinės komunikacijos, kasdienės komunikacijos, rinkodaros, reklamos ar socialinių tinklų klausimais ir integruotos komunikacijos projektų valdymą.</t>
  </si>
  <si>
    <t xml:space="preserve">Jaunesniojo projektų vadovo / Projektų vadovo asisitento paslaugos. Apima atskirų nedidelies apimties komunikacijos projektų valdymą ir užduočių, susijusių su kasdienės komunikacijos, reklamos ar socialinių tinklų klausimais, įgyvendinimą. </t>
  </si>
  <si>
    <t xml:space="preserve">Pranešimas žiniasklaidai. Iki 1000 žodžių apimties taisyklinga anglų ar kitos prioritetinės rinkos kalba parengtas, su Inovacijų agentūra suderintas ir kalbos redaktoriaus patikrintas tekstas. Pagal poreikį, pranešime spaudai gali būti cituojami keli pašnekovai, kurių dalis gali būti ne Inovacijų agentūros atstovai. Pranešimo žiniasklaidai parengimas neapima jo platinimo ir monitoringo. </t>
  </si>
  <si>
    <t xml:space="preserve">Straipsnis, interviu. Iki 1300 žodžių apimties tekstas viena konkrečia tema, kurioje gali būti cituojami keli pašnekovai, kurių dalis gali būti ne Inovacijų agentūros atstovai. Tekstas turi būti parengtas taisyklinga anglų ar kitos prioritetinės rinkos kalba, suderintas su Inovacijų agentūra ir patikrintas kalbos redaktoriaus. Rengiant straipsnį, interviu, paslaugų teikėjas turi pats surasti konkrečios temos pašnekovus ir informaciją, konsultuoti Inovacijų agentūrą, kaip tinkamiausia būtų formuluoti konkrečią temą. </t>
  </si>
  <si>
    <t xml:space="preserve">Ekspertinis komentaras. Iki 1000 žodžių apimties tekstas, parengtas viena konkrečia tema pagal Inovacijų agentūros arba paties paslaugų tiekėjo surinktą medžiagą. Pateikta medžiaga turi būti skaitinė arba tekstinė. Rengdamas ekspertinį komentarą, paslaugų teikėjas taip pat turi konsultuoti Inovacijų agentūrą, kaip tinkamiausia pateikti informaciją, kad ši būtų suprantama ir aktuali tikslinėms užsienio auditorijoms. Tekstas turi būti parengtas taisyklinga anglų arba kita prioritetinės rinkos kalba, patikrintas kalbos redaktoriaus ir suderintas su Inovacijų agentūra. </t>
  </si>
  <si>
    <t xml:space="preserve">Kūrybinis tekstas. Reklamai, brošiūroms, sveikinimams skirtas tekstas ir kitokio kūrybinio pobūdžio tekstas taisyklinga anglų arba tikslinės rinkos kalba, iki 300 žodžių apimties. </t>
  </si>
  <si>
    <t xml:space="preserve">Tekstas interneto svetainei. Iki 700 žodžių apimties tekstas, parengtas remiantis Inovacijų agentūros arba paties paslaugų tiekėjo surinkta medžiaga. Tekstas turi būti parengtas taisyklinga anglų arba prioritetinės rinkos kalba, patikrintas kalbos redaktoriaus ir suderintas su Inovacijų agentūra. </t>
  </si>
  <si>
    <t>Pranešimo spaudai platinimas. Inovacijų agentūros arba paslaugų tiekėjo parengto pranešimo spaudai platinimas žiniasklaidos kanalams elektroniniu paštu ir per specializuotas platformas bei sklaidos monitoringas šiose prioritetinėse rinkose: Vokietija ir/ar Prancūzija ir/ar Jungtinė Karalystė ir/ar Švedija ir/ar Norvegija ir/ar Suomija ir/ar Danija ir/ar JAV ir/ar Lenkija.</t>
  </si>
  <si>
    <t xml:space="preserve">Pranešimo spaudai platinimas. Inovacijų agentūros arba paslaugų tiekėjo parengto pranešimo spaudai platinimas žiniasklaidos kanalams elektroniniu paštu ir per specializuotas platformas bei sklaidos monitoringas šiose prioritetinėse rinkose: Pietų Korėja ir/ar Japonija ir/ar Taivanas ir/ar Singapūras. </t>
  </si>
  <si>
    <t xml:space="preserve">Pranešimo spaudai platinimas. Inovacijų agentūros arba paslaugų tiekėjo parengto pranešimo spaudai platinimas žiniasklaidos kanalams elektroniniu paštu ir per specializuotas platformas bei sklaidos monitoringas kitose nei 11 ir 12 punktuose nurodytose užsienio šalyse. </t>
  </si>
  <si>
    <t>Straipsnio/temos inicijavimas prioritetinių šalių nacionalinėje, verslo arba specializuotoje žiniasklaidos priemonėje. Paslauga apima pasiūlymo žiniasklaidai (pitch) parengimą ir kontaktavimą su žiniasklaidos priemone ir laikoma atlikta, kai inicijuota tema/straipsnis/komentaras paskelbtas žiniasklaidos priemonėje.</t>
  </si>
  <si>
    <t xml:space="preserve">Susitikimo su žurnalistu užsienio šalyje organizavimas. Temos formalavimas, potencialių klausimų-atsakymų parengimas, vietos ir laiko derinimas. </t>
  </si>
  <si>
    <t xml:space="preserve">Užsienio žurnalisto vizito į Lietuvą organizavimas. Paslauga apima žurnalisto iš prioritetinių rinkų kvietimą, programos – vizitų po įmones ir Lietuvos organizacijas ir/ar institucijas, susitikimų su pagrindiniais Lietuvos proveržio sričių atstovais – sudarymą pagal pateiktą Inovacijų agentūros arba paslaugų tiekėjo surinktą informaciją, logistikos, įskaitant viešbučių, skrydžių ir kito transporto pagal poreikius, organizavimą, maitinimo – pietų ir vakarienių – organizavimą, nuolatinį kontaktavimą su žurnalistu prieš kelionę, suteikiant visą reikalingą informaciją ir informuojant apie pasikeitimus pagal poreikį, informacinės medžiagos – pagrindinės informacijos apie vizitą, kontaktų ir pagal poreikį papildomos tekstinės informacijos – ruošimą ir pateikimą žurnalistui, žurnalisto lydėjimą vizito, kuris gali trukti 2-3 dienas, metu, kontaktavimą su žurnalistu po vizito ir sklaidos monitoringas. Paslauga neapima trečiųjų šalių išlaidų. Inovacijų agentūra paprastai siekia vienu metu organizuoti ne mažiau kaip 3 užsienio žiniasklaidos atstovų vizitus į Lietuvą. </t>
  </si>
  <si>
    <t>Komunikacijos, reklamos, rinkodaros ar socialinių tinklų strategijos sukūrimas atskiram projektui ir/ar prioritetinei tarptautinės komunikacijos rinkai.</t>
  </si>
  <si>
    <t>Su integruotos komunikacijos priemonėmis susijusių trečiųjų šalių paslaugų organizavimas (administravimas, valdymas).</t>
  </si>
  <si>
    <t>Brošiūrų, leidinių maketavimas.</t>
  </si>
  <si>
    <t>Paveikslėlių ir kitų grafinių sprendimų adaptacija.</t>
  </si>
  <si>
    <t>Reklaminių animuotų ir neanimuotų skydelių dizaino kūrimas.</t>
  </si>
  <si>
    <t xml:space="preserve">Socialinių tinklų statinio dizaino paveikslėlių kūrimas. </t>
  </si>
  <si>
    <t>Socialinių tinklų įrašo rengimas (taisyklinga anglų arba tikslinės rinkos kalba iki 100 žodžių apimties).</t>
  </si>
  <si>
    <t>Komunikacijos, reklamos, rinkodaros ar socialinių tinklų plano parengimas atskiram projektui ir/ar prioritetinei tarptautinės komunikacijos rinkai.</t>
  </si>
  <si>
    <t>Pasirinkto Lietuvos proveržio sektoriaus išorinės komunikacijos auditas pasirinktoje prioritinėje rinkoje bei galimų komunikacijos krypčių pateikimas.</t>
  </si>
  <si>
    <t>UAB "Adverum"</t>
  </si>
  <si>
    <t>Direktorė Ieva Naujalytė, el. paštas: ieva@adverum.lt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</si>
</sst>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b/>
      <i/>
      <sz val="11"/>
      <color rgb="FFFF0000"/>
      <name val="Tahoma"/>
      <family val="2"/>
    </font>
    <font>
      <sz val="11"/>
      <color theme="1"/>
      <name val="Tahoma"/>
      <family val="2"/>
    </font>
    <font>
      <b/>
      <sz val="11"/>
      <color theme="1"/>
      <name val="Tahoma"/>
      <family val="2"/>
    </font>
    <font>
      <b/>
      <sz val="11"/>
      <color rgb="FFFF0000"/>
      <name val="Tahoma"/>
      <family val="2"/>
    </font>
    <font>
      <sz val="11"/>
      <name val="Tahoma"/>
      <family val="2"/>
    </font>
    <font>
      <b/>
      <sz val="11"/>
      <name val="Tahoma"/>
      <family val="2"/>
    </font>
    <font>
      <b/>
      <sz val="9"/>
      <color theme="1"/>
      <name val="Tahoma"/>
      <family val="2"/>
    </font>
    <font>
      <b/>
      <i/>
      <sz val="9"/>
      <color rgb="FFFF0000"/>
      <name val="Tahoma"/>
      <family val="2"/>
    </font>
    <font>
      <b/>
      <sz val="11"/>
      <color theme="1"/>
      <name val="Tahoma"/>
      <family val="2"/>
      <charset val="186"/>
    </font>
    <font>
      <sz val="8"/>
      <color theme="1"/>
      <name val="Tahoma"/>
      <family val="2"/>
      <charset val="186"/>
    </font>
    <font>
      <sz val="8"/>
      <color theme="1"/>
      <name val="Tahoma"/>
      <family val="2"/>
    </font>
    <font>
      <sz val="9"/>
      <name val="Tahoma"/>
      <family val="2"/>
    </font>
    <font>
      <sz val="8"/>
      <name val="Tahoma"/>
      <family val="2"/>
      <charset val="186"/>
    </font>
    <font>
      <sz val="10"/>
      <color theme="1"/>
      <name val="Tahoma"/>
      <family val="2"/>
    </font>
    <font>
      <sz val="10"/>
      <name val="Tahoma"/>
      <family val="2"/>
    </font>
    <font>
      <sz val="11"/>
      <color theme="1"/>
      <name val="Tahoma"/>
      <family val="2"/>
      <charset val="186"/>
    </font>
    <font>
      <b/>
      <sz val="10"/>
      <name val="Tahoma"/>
      <family val="2"/>
      <charset val="186"/>
    </font>
    <font>
      <b/>
      <sz val="10"/>
      <name val="Tahoma"/>
      <family val="2"/>
    </font>
    <font>
      <b/>
      <sz val="11"/>
      <color rgb="FFFF0000"/>
      <name val="Tahoma"/>
      <family val="2"/>
      <charset val="186"/>
    </font>
    <font>
      <sz val="8"/>
      <color rgb="FFFF0000"/>
      <name val="Tahoma"/>
      <family val="2"/>
      <charset val="186"/>
    </font>
    <font>
      <sz val="11"/>
      <color rgb="FF000000"/>
      <name val="Tahoma"/>
      <family val="2"/>
      <charset val="186"/>
    </font>
  </fonts>
  <fills count="6">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6">
    <xf numFmtId="0" fontId="0" fillId="0" borderId="0" xfId="0"/>
    <xf numFmtId="4" fontId="18" fillId="0" borderId="3" xfId="0" applyNumberFormat="1" applyFont="1" applyBorder="1" applyAlignment="1" applyProtection="1">
      <alignment horizontal="center" vertical="center" wrapText="1"/>
      <protection locked="0"/>
    </xf>
    <xf numFmtId="1" fontId="5" fillId="4" borderId="4" xfId="0" applyNumberFormat="1" applyFont="1" applyFill="1" applyBorder="1" applyAlignment="1" applyProtection="1">
      <alignment horizontal="center" vertical="center" wrapText="1"/>
      <protection locked="0"/>
    </xf>
    <xf numFmtId="0" fontId="5" fillId="0" borderId="0" xfId="0" applyFont="1"/>
    <xf numFmtId="0" fontId="5" fillId="0" borderId="0" xfId="0" applyFont="1" applyAlignment="1">
      <alignment wrapText="1"/>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6" fillId="4" borderId="0" xfId="0" applyFont="1" applyFill="1" applyAlignment="1">
      <alignment horizontal="left" wrapText="1"/>
    </xf>
    <xf numFmtId="0" fontId="4" fillId="4" borderId="0" xfId="0" applyFont="1" applyFill="1" applyAlignment="1">
      <alignment horizontal="left" wrapText="1"/>
    </xf>
    <xf numFmtId="0" fontId="5" fillId="4" borderId="0" xfId="0" applyFont="1" applyFill="1"/>
    <xf numFmtId="0" fontId="8"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6" fillId="4" borderId="0" xfId="0" applyFont="1" applyFill="1" applyAlignment="1">
      <alignment horizontal="center" vertical="center" wrapText="1"/>
    </xf>
    <xf numFmtId="0" fontId="8" fillId="0" borderId="3" xfId="0" quotePrefix="1" applyFont="1" applyBorder="1" applyAlignment="1">
      <alignment horizontal="center" vertical="center" wrapText="1"/>
    </xf>
    <xf numFmtId="0" fontId="24" fillId="0" borderId="3" xfId="0" applyFont="1" applyBorder="1" applyAlignment="1">
      <alignment horizontal="justify" vertical="top" wrapText="1"/>
    </xf>
    <xf numFmtId="0" fontId="24" fillId="0" borderId="3" xfId="0" applyFont="1" applyBorder="1" applyAlignment="1">
      <alignment horizontal="center" vertical="center" wrapText="1"/>
    </xf>
    <xf numFmtId="4" fontId="18" fillId="0" borderId="3" xfId="0" applyNumberFormat="1" applyFont="1" applyBorder="1" applyAlignment="1">
      <alignment horizontal="center" vertical="center" wrapText="1"/>
    </xf>
    <xf numFmtId="4" fontId="5" fillId="4" borderId="0" xfId="0" applyNumberFormat="1" applyFont="1" applyFill="1" applyAlignment="1">
      <alignment horizontal="center" vertical="center" wrapText="1"/>
    </xf>
    <xf numFmtId="0" fontId="5" fillId="0" borderId="0" xfId="0" applyFont="1" applyAlignment="1">
      <alignment vertical="center" wrapText="1"/>
    </xf>
    <xf numFmtId="4" fontId="5" fillId="4" borderId="3" xfId="0" applyNumberFormat="1" applyFont="1" applyFill="1" applyBorder="1" applyAlignment="1">
      <alignment horizontal="center" vertical="center" wrapText="1"/>
    </xf>
    <xf numFmtId="0" fontId="17" fillId="3" borderId="2" xfId="0" applyFont="1" applyFill="1" applyBorder="1" applyAlignment="1">
      <alignment horizontal="right" vertical="center" wrapText="1"/>
    </xf>
    <xf numFmtId="4" fontId="5" fillId="2" borderId="3" xfId="0" applyNumberFormat="1" applyFont="1" applyFill="1" applyBorder="1" applyAlignment="1">
      <alignment horizontal="center" vertical="center"/>
    </xf>
    <xf numFmtId="4" fontId="12" fillId="5" borderId="3" xfId="0" applyNumberFormat="1" applyFont="1" applyFill="1" applyBorder="1" applyAlignment="1">
      <alignment horizontal="center" vertical="center"/>
    </xf>
    <xf numFmtId="0" fontId="14" fillId="0" borderId="0" xfId="0" applyFont="1" applyAlignment="1">
      <alignment horizontal="left" vertical="top"/>
    </xf>
    <xf numFmtId="0" fontId="1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13" fillId="0" borderId="0" xfId="0" applyFont="1" applyAlignment="1">
      <alignment horizontal="left" vertical="top" wrapText="1"/>
    </xf>
    <xf numFmtId="0" fontId="14" fillId="0" borderId="0" xfId="0" applyFont="1" applyAlignment="1">
      <alignment horizontal="left" vertical="top"/>
    </xf>
    <xf numFmtId="0" fontId="6" fillId="0" borderId="0" xfId="0" applyFont="1" applyAlignment="1">
      <alignment horizontal="left" vertical="top" wrapText="1"/>
    </xf>
    <xf numFmtId="0" fontId="14" fillId="0" borderId="0" xfId="0" applyFont="1" applyAlignment="1">
      <alignment horizontal="left" vertical="top" wrapText="1"/>
    </xf>
    <xf numFmtId="0" fontId="16" fillId="0" borderId="0" xfId="0" quotePrefix="1" applyFont="1" applyAlignment="1">
      <alignment horizontal="left" vertical="top" wrapText="1"/>
    </xf>
    <xf numFmtId="0" fontId="15" fillId="0" borderId="7" xfId="0" quotePrefix="1" applyFont="1" applyBorder="1" applyAlignment="1">
      <alignment horizontal="left" vertical="top" wrapText="1"/>
    </xf>
    <xf numFmtId="0" fontId="6" fillId="3" borderId="3" xfId="0" applyFont="1" applyFill="1" applyBorder="1" applyAlignment="1">
      <alignment horizontal="right" vertical="top" wrapText="1"/>
    </xf>
    <xf numFmtId="0" fontId="6" fillId="3" borderId="6" xfId="0" applyFont="1" applyFill="1" applyBorder="1" applyAlignment="1">
      <alignment horizontal="right" vertical="top" wrapText="1"/>
    </xf>
    <xf numFmtId="0" fontId="6" fillId="3" borderId="8" xfId="0" applyFont="1" applyFill="1" applyBorder="1" applyAlignment="1">
      <alignment horizontal="right" vertical="top" wrapText="1"/>
    </xf>
    <xf numFmtId="0" fontId="5" fillId="3" borderId="1" xfId="0" applyFont="1" applyFill="1" applyBorder="1" applyAlignment="1">
      <alignment horizontal="right" vertical="top" wrapText="1"/>
    </xf>
    <xf numFmtId="0" fontId="5" fillId="3" borderId="5" xfId="0" applyFont="1" applyFill="1" applyBorder="1" applyAlignment="1">
      <alignment horizontal="right" vertical="top" wrapText="1"/>
    </xf>
    <xf numFmtId="0" fontId="12" fillId="3" borderId="1" xfId="0" applyFont="1" applyFill="1" applyBorder="1" applyAlignment="1">
      <alignment horizontal="left" vertical="top" wrapText="1"/>
    </xf>
    <xf numFmtId="0" fontId="12" fillId="3" borderId="2" xfId="0" applyFont="1" applyFill="1" applyBorder="1" applyAlignment="1">
      <alignment horizontal="left" vertical="top" wrapText="1"/>
    </xf>
    <xf numFmtId="0" fontId="4" fillId="4" borderId="3" xfId="0" applyFont="1" applyFill="1" applyBorder="1" applyAlignment="1" applyProtection="1">
      <alignment horizontal="left" vertical="top" wrapText="1"/>
      <protection locked="0"/>
    </xf>
    <xf numFmtId="0" fontId="5"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cellXfs>
  <cellStyles count="15">
    <cellStyle name="Followed Hyperlink" xfId="6" builtinId="9" hidden="1"/>
    <cellStyle name="Followed Hyperlink" xfId="12" builtinId="9" hidden="1"/>
    <cellStyle name="Followed Hyperlink" xfId="10" builtinId="9" hidden="1"/>
    <cellStyle name="Followed Hyperlink" xfId="2" builtinId="9" hidden="1"/>
    <cellStyle name="Followed Hyperlink" xfId="14" builtinId="9" hidden="1"/>
    <cellStyle name="Followed Hyperlink" xfId="4" builtinId="9" hidden="1"/>
    <cellStyle name="Followed Hyperlink" xfId="8" builtinId="9" hidden="1"/>
    <cellStyle name="Hyperlink" xfId="13" builtinId="8" hidden="1"/>
    <cellStyle name="Hyperlink" xfId="5" builtinId="8" hidden="1"/>
    <cellStyle name="Hyperlink" xfId="7" builtinId="8" hidden="1"/>
    <cellStyle name="Hyperlink" xfId="9" builtinId="8" hidden="1"/>
    <cellStyle name="Hyperlink" xfId="11" builtinId="8" hidden="1"/>
    <cellStyle name="Hyperlink" xfId="3" builtinId="8" hidden="1"/>
    <cellStyle name="Hyperlink" xfId="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showGridLines="0" tabSelected="1" zoomScale="62" zoomScaleNormal="62" zoomScaleSheetLayoutView="100" zoomScalePageLayoutView="150" workbookViewId="0">
      <selection activeCell="E35" sqref="E35"/>
    </sheetView>
  </sheetViews>
  <sheetFormatPr defaultColWidth="10.83203125" defaultRowHeight="14" x14ac:dyDescent="0.6"/>
  <cols>
    <col min="1" max="1" width="5.33203125" style="3" customWidth="1"/>
    <col min="2" max="2" width="57.5" style="4" customWidth="1"/>
    <col min="3" max="3" width="13.33203125" style="3" customWidth="1"/>
    <col min="4" max="4" width="14.58203125" style="3" customWidth="1"/>
    <col min="5" max="5" width="13.33203125" style="3" customWidth="1"/>
    <col min="6" max="6" width="17.08203125" style="3" customWidth="1"/>
    <col min="7" max="7" width="12.5" style="5" customWidth="1"/>
    <col min="8" max="16384" width="10.83203125" style="3"/>
  </cols>
  <sheetData>
    <row r="1" spans="1:8" x14ac:dyDescent="0.6">
      <c r="C1" s="43" t="s">
        <v>22</v>
      </c>
      <c r="D1" s="43"/>
      <c r="E1" s="43"/>
      <c r="F1" s="43"/>
    </row>
    <row r="2" spans="1:8" x14ac:dyDescent="0.6">
      <c r="A2" s="45" t="s">
        <v>10</v>
      </c>
      <c r="B2" s="45"/>
      <c r="C2" s="45"/>
      <c r="D2" s="45"/>
      <c r="E2" s="45"/>
      <c r="F2" s="45"/>
      <c r="G2" s="45"/>
    </row>
    <row r="3" spans="1:8" x14ac:dyDescent="0.6">
      <c r="A3" s="6"/>
      <c r="B3" s="7"/>
      <c r="C3" s="6"/>
      <c r="D3" s="6"/>
      <c r="E3" s="6"/>
      <c r="F3" s="6"/>
      <c r="G3" s="6"/>
    </row>
    <row r="4" spans="1:8" ht="15.75" customHeight="1" x14ac:dyDescent="0.6">
      <c r="A4" s="44" t="s">
        <v>21</v>
      </c>
      <c r="B4" s="44"/>
      <c r="C4" s="44"/>
      <c r="D4" s="44"/>
      <c r="E4" s="44"/>
      <c r="F4" s="44"/>
      <c r="G4" s="44"/>
      <c r="H4" s="44"/>
    </row>
    <row r="5" spans="1:8" x14ac:dyDescent="0.6">
      <c r="A5" s="6"/>
      <c r="B5" s="6"/>
      <c r="C5" s="6"/>
      <c r="D5" s="6"/>
      <c r="E5" s="6"/>
      <c r="F5" s="6"/>
      <c r="G5" s="6"/>
    </row>
    <row r="6" spans="1:8" ht="17.25" customHeight="1" x14ac:dyDescent="0.6">
      <c r="A6" s="40" t="s">
        <v>23</v>
      </c>
      <c r="B6" s="41"/>
      <c r="C6" s="42" t="s">
        <v>49</v>
      </c>
      <c r="D6" s="42"/>
      <c r="E6" s="42"/>
      <c r="F6" s="42"/>
      <c r="G6" s="42"/>
      <c r="H6" s="42"/>
    </row>
    <row r="7" spans="1:8" ht="19.5" customHeight="1" x14ac:dyDescent="0.6">
      <c r="A7" s="40" t="s">
        <v>11</v>
      </c>
      <c r="B7" s="41"/>
      <c r="C7" s="42" t="s">
        <v>50</v>
      </c>
      <c r="D7" s="42"/>
      <c r="E7" s="42"/>
      <c r="F7" s="42"/>
      <c r="G7" s="42"/>
      <c r="H7" s="42"/>
    </row>
    <row r="8" spans="1:8" s="10" customFormat="1" ht="17.25" customHeight="1" x14ac:dyDescent="0.6">
      <c r="A8" s="8"/>
      <c r="B8" s="8"/>
      <c r="C8" s="9"/>
      <c r="D8" s="9"/>
      <c r="E8" s="9"/>
      <c r="F8" s="9"/>
      <c r="G8" s="9"/>
      <c r="H8" s="9"/>
    </row>
    <row r="9" spans="1:8" ht="15" customHeight="1" x14ac:dyDescent="0.6">
      <c r="A9" s="31" t="s">
        <v>19</v>
      </c>
      <c r="B9" s="31"/>
      <c r="C9" s="31"/>
      <c r="D9" s="31"/>
      <c r="E9" s="31"/>
      <c r="F9" s="31"/>
      <c r="G9" s="31"/>
      <c r="H9" s="31"/>
    </row>
    <row r="10" spans="1:8" s="4" customFormat="1" ht="64.75" customHeight="1" x14ac:dyDescent="0.6">
      <c r="A10" s="11" t="s">
        <v>1</v>
      </c>
      <c r="B10" s="12" t="s">
        <v>0</v>
      </c>
      <c r="C10" s="12" t="s">
        <v>12</v>
      </c>
      <c r="D10" s="13" t="s">
        <v>24</v>
      </c>
      <c r="E10" s="14" t="s">
        <v>17</v>
      </c>
      <c r="F10" s="14" t="s">
        <v>4</v>
      </c>
      <c r="G10" s="15"/>
    </row>
    <row r="11" spans="1:8" s="21" customFormat="1" ht="43.5" customHeight="1" x14ac:dyDescent="0.8">
      <c r="A11" s="16">
        <v>1</v>
      </c>
      <c r="B11" s="17" t="s">
        <v>26</v>
      </c>
      <c r="C11" s="18" t="s">
        <v>13</v>
      </c>
      <c r="D11" s="18">
        <v>120</v>
      </c>
      <c r="E11" s="1">
        <v>100</v>
      </c>
      <c r="F11" s="19">
        <f>E11*D11</f>
        <v>12000</v>
      </c>
      <c r="G11" s="20"/>
    </row>
    <row r="12" spans="1:8" s="21" customFormat="1" ht="62.75" customHeight="1" x14ac:dyDescent="0.8">
      <c r="A12" s="16">
        <v>2</v>
      </c>
      <c r="B12" s="17" t="s">
        <v>27</v>
      </c>
      <c r="C12" s="18" t="s">
        <v>14</v>
      </c>
      <c r="D12" s="18">
        <v>270</v>
      </c>
      <c r="E12" s="1">
        <v>80</v>
      </c>
      <c r="F12" s="19">
        <f t="shared" ref="F12:F21" si="0">E12*D12</f>
        <v>21600</v>
      </c>
      <c r="G12" s="20"/>
    </row>
    <row r="13" spans="1:8" s="21" customFormat="1" ht="60.9" customHeight="1" x14ac:dyDescent="0.8">
      <c r="A13" s="16">
        <v>3</v>
      </c>
      <c r="B13" s="17" t="s">
        <v>28</v>
      </c>
      <c r="C13" s="18" t="s">
        <v>14</v>
      </c>
      <c r="D13" s="18">
        <v>270</v>
      </c>
      <c r="E13" s="1">
        <v>30</v>
      </c>
      <c r="F13" s="19">
        <f t="shared" si="0"/>
        <v>8100</v>
      </c>
      <c r="G13" s="20"/>
    </row>
    <row r="14" spans="1:8" s="21" customFormat="1" ht="48.9" customHeight="1" x14ac:dyDescent="0.8">
      <c r="A14" s="16">
        <v>4</v>
      </c>
      <c r="B14" s="17" t="s">
        <v>40</v>
      </c>
      <c r="C14" s="18" t="s">
        <v>15</v>
      </c>
      <c r="D14" s="18">
        <v>10</v>
      </c>
      <c r="E14" s="1">
        <v>1000</v>
      </c>
      <c r="F14" s="19">
        <f t="shared" si="0"/>
        <v>10000</v>
      </c>
      <c r="G14" s="20"/>
    </row>
    <row r="15" spans="1:8" s="21" customFormat="1" ht="45.65" customHeight="1" x14ac:dyDescent="0.8">
      <c r="A15" s="16">
        <v>5</v>
      </c>
      <c r="B15" s="17" t="s">
        <v>47</v>
      </c>
      <c r="C15" s="18" t="s">
        <v>16</v>
      </c>
      <c r="D15" s="18">
        <v>72</v>
      </c>
      <c r="E15" s="1">
        <v>200</v>
      </c>
      <c r="F15" s="19">
        <f t="shared" si="0"/>
        <v>14400</v>
      </c>
      <c r="G15" s="20"/>
    </row>
    <row r="16" spans="1:8" s="21" customFormat="1" ht="42.65" customHeight="1" x14ac:dyDescent="0.8">
      <c r="A16" s="16">
        <v>6</v>
      </c>
      <c r="B16" s="17" t="s">
        <v>48</v>
      </c>
      <c r="C16" s="18" t="s">
        <v>15</v>
      </c>
      <c r="D16" s="18">
        <v>12</v>
      </c>
      <c r="E16" s="1">
        <v>500</v>
      </c>
      <c r="F16" s="19">
        <f t="shared" si="0"/>
        <v>6000</v>
      </c>
      <c r="G16" s="20"/>
    </row>
    <row r="17" spans="1:7" s="21" customFormat="1" ht="93" customHeight="1" x14ac:dyDescent="0.8">
      <c r="A17" s="16">
        <v>7</v>
      </c>
      <c r="B17" s="17" t="s">
        <v>29</v>
      </c>
      <c r="C17" s="18" t="s">
        <v>16</v>
      </c>
      <c r="D17" s="18">
        <v>70</v>
      </c>
      <c r="E17" s="1">
        <v>450</v>
      </c>
      <c r="F17" s="19">
        <f t="shared" si="0"/>
        <v>31500</v>
      </c>
      <c r="G17" s="20"/>
    </row>
    <row r="18" spans="1:7" s="21" customFormat="1" ht="120.9" customHeight="1" x14ac:dyDescent="0.8">
      <c r="A18" s="16">
        <v>8</v>
      </c>
      <c r="B18" s="17" t="s">
        <v>30</v>
      </c>
      <c r="C18" s="18" t="s">
        <v>16</v>
      </c>
      <c r="D18" s="18">
        <v>70</v>
      </c>
      <c r="E18" s="1">
        <v>500</v>
      </c>
      <c r="F18" s="19">
        <f t="shared" si="0"/>
        <v>35000</v>
      </c>
      <c r="G18" s="20"/>
    </row>
    <row r="19" spans="1:7" s="21" customFormat="1" ht="129.25" customHeight="1" x14ac:dyDescent="0.8">
      <c r="A19" s="16">
        <v>9</v>
      </c>
      <c r="B19" s="17" t="s">
        <v>31</v>
      </c>
      <c r="C19" s="18" t="s">
        <v>15</v>
      </c>
      <c r="D19" s="18">
        <v>30</v>
      </c>
      <c r="E19" s="1">
        <v>450</v>
      </c>
      <c r="F19" s="19">
        <f t="shared" si="0"/>
        <v>13500</v>
      </c>
      <c r="G19" s="20"/>
    </row>
    <row r="20" spans="1:7" s="21" customFormat="1" ht="45.9" customHeight="1" x14ac:dyDescent="0.8">
      <c r="A20" s="16">
        <v>10</v>
      </c>
      <c r="B20" s="17" t="s">
        <v>32</v>
      </c>
      <c r="C20" s="18" t="s">
        <v>15</v>
      </c>
      <c r="D20" s="18">
        <v>50</v>
      </c>
      <c r="E20" s="1">
        <v>150</v>
      </c>
      <c r="F20" s="19">
        <f t="shared" si="0"/>
        <v>7500</v>
      </c>
      <c r="G20" s="20"/>
    </row>
    <row r="21" spans="1:7" s="21" customFormat="1" ht="75.900000000000006" customHeight="1" x14ac:dyDescent="0.8">
      <c r="A21" s="16">
        <v>11</v>
      </c>
      <c r="B21" s="17" t="s">
        <v>33</v>
      </c>
      <c r="C21" s="18" t="s">
        <v>15</v>
      </c>
      <c r="D21" s="18">
        <v>15</v>
      </c>
      <c r="E21" s="1">
        <v>200</v>
      </c>
      <c r="F21" s="19">
        <f t="shared" si="0"/>
        <v>3000</v>
      </c>
      <c r="G21" s="20"/>
    </row>
    <row r="22" spans="1:7" s="21" customFormat="1" ht="85.5" customHeight="1" x14ac:dyDescent="0.8">
      <c r="A22" s="16">
        <v>12</v>
      </c>
      <c r="B22" s="17" t="s">
        <v>34</v>
      </c>
      <c r="C22" s="18" t="s">
        <v>15</v>
      </c>
      <c r="D22" s="18">
        <v>20</v>
      </c>
      <c r="E22" s="1">
        <v>1400</v>
      </c>
      <c r="F22" s="19">
        <f t="shared" ref="F22" si="1">E22*D22</f>
        <v>28000</v>
      </c>
      <c r="G22" s="20"/>
    </row>
    <row r="23" spans="1:7" s="21" customFormat="1" ht="78.900000000000006" customHeight="1" x14ac:dyDescent="0.8">
      <c r="A23" s="16">
        <v>13</v>
      </c>
      <c r="B23" s="17" t="s">
        <v>35</v>
      </c>
      <c r="C23" s="18" t="s">
        <v>15</v>
      </c>
      <c r="D23" s="18">
        <v>20</v>
      </c>
      <c r="E23" s="1">
        <v>800</v>
      </c>
      <c r="F23" s="19">
        <f t="shared" ref="F23" si="2">E23*D23</f>
        <v>16000</v>
      </c>
      <c r="G23" s="20"/>
    </row>
    <row r="24" spans="1:7" s="21" customFormat="1" ht="75.650000000000006" customHeight="1" x14ac:dyDescent="0.8">
      <c r="A24" s="16">
        <v>14</v>
      </c>
      <c r="B24" s="17" t="s">
        <v>36</v>
      </c>
      <c r="C24" s="18" t="s">
        <v>15</v>
      </c>
      <c r="D24" s="18">
        <v>10</v>
      </c>
      <c r="E24" s="1">
        <v>800</v>
      </c>
      <c r="F24" s="19">
        <f t="shared" ref="F24" si="3">E24*D24</f>
        <v>8000</v>
      </c>
      <c r="G24" s="20"/>
    </row>
    <row r="25" spans="1:7" s="21" customFormat="1" ht="78.900000000000006" customHeight="1" x14ac:dyDescent="0.8">
      <c r="A25" s="16">
        <v>15</v>
      </c>
      <c r="B25" s="17" t="s">
        <v>37</v>
      </c>
      <c r="C25" s="18" t="s">
        <v>15</v>
      </c>
      <c r="D25" s="18">
        <v>30</v>
      </c>
      <c r="E25" s="1">
        <v>1000</v>
      </c>
      <c r="F25" s="19">
        <f t="shared" ref="F25" si="4">E25*D25</f>
        <v>30000</v>
      </c>
      <c r="G25" s="20"/>
    </row>
    <row r="26" spans="1:7" s="21" customFormat="1" ht="51" customHeight="1" x14ac:dyDescent="0.8">
      <c r="A26" s="16">
        <v>16</v>
      </c>
      <c r="B26" s="17" t="s">
        <v>38</v>
      </c>
      <c r="C26" s="18" t="s">
        <v>15</v>
      </c>
      <c r="D26" s="18">
        <v>15</v>
      </c>
      <c r="E26" s="1">
        <v>500</v>
      </c>
      <c r="F26" s="19">
        <f t="shared" ref="F26" si="5">E26*D26</f>
        <v>7500</v>
      </c>
      <c r="G26" s="20"/>
    </row>
    <row r="27" spans="1:7" s="21" customFormat="1" ht="225.65" customHeight="1" x14ac:dyDescent="0.8">
      <c r="A27" s="16">
        <v>17</v>
      </c>
      <c r="B27" s="17" t="s">
        <v>39</v>
      </c>
      <c r="C27" s="18" t="s">
        <v>16</v>
      </c>
      <c r="D27" s="18">
        <v>36</v>
      </c>
      <c r="E27" s="1">
        <v>2400</v>
      </c>
      <c r="F27" s="19">
        <f t="shared" ref="F27" si="6">E27*D27</f>
        <v>86400</v>
      </c>
      <c r="G27" s="20"/>
    </row>
    <row r="28" spans="1:7" s="21" customFormat="1" ht="36.25" customHeight="1" x14ac:dyDescent="0.8">
      <c r="A28" s="16">
        <v>18</v>
      </c>
      <c r="B28" s="17" t="s">
        <v>46</v>
      </c>
      <c r="C28" s="18" t="s">
        <v>15</v>
      </c>
      <c r="D28" s="18">
        <v>60</v>
      </c>
      <c r="E28" s="1">
        <v>100</v>
      </c>
      <c r="F28" s="19">
        <f t="shared" ref="F28" si="7">E28*D28</f>
        <v>6000</v>
      </c>
      <c r="G28" s="20"/>
    </row>
    <row r="29" spans="1:7" s="21" customFormat="1" ht="30" customHeight="1" x14ac:dyDescent="0.8">
      <c r="A29" s="16">
        <v>19</v>
      </c>
      <c r="B29" s="17" t="s">
        <v>45</v>
      </c>
      <c r="C29" s="18" t="s">
        <v>15</v>
      </c>
      <c r="D29" s="18">
        <v>60</v>
      </c>
      <c r="E29" s="1">
        <v>70</v>
      </c>
      <c r="F29" s="19">
        <f t="shared" ref="F29:F31" si="8">E29*D29</f>
        <v>4200</v>
      </c>
      <c r="G29" s="20"/>
    </row>
    <row r="30" spans="1:7" s="21" customFormat="1" ht="31.25" customHeight="1" x14ac:dyDescent="0.8">
      <c r="A30" s="16">
        <v>20</v>
      </c>
      <c r="B30" s="17" t="s">
        <v>44</v>
      </c>
      <c r="C30" s="18" t="s">
        <v>15</v>
      </c>
      <c r="D30" s="18">
        <v>60</v>
      </c>
      <c r="E30" s="1">
        <v>70</v>
      </c>
      <c r="F30" s="19">
        <f t="shared" si="8"/>
        <v>4200</v>
      </c>
      <c r="G30" s="20"/>
    </row>
    <row r="31" spans="1:7" s="21" customFormat="1" ht="32.5" customHeight="1" x14ac:dyDescent="0.8">
      <c r="A31" s="16">
        <v>21</v>
      </c>
      <c r="B31" s="17" t="s">
        <v>43</v>
      </c>
      <c r="C31" s="18" t="s">
        <v>15</v>
      </c>
      <c r="D31" s="18">
        <v>60</v>
      </c>
      <c r="E31" s="1">
        <v>50</v>
      </c>
      <c r="F31" s="19">
        <f t="shared" si="8"/>
        <v>3000</v>
      </c>
      <c r="G31" s="20"/>
    </row>
    <row r="32" spans="1:7" s="21" customFormat="1" ht="38.5" customHeight="1" x14ac:dyDescent="0.8">
      <c r="A32" s="16">
        <v>22</v>
      </c>
      <c r="B32" s="17" t="s">
        <v>42</v>
      </c>
      <c r="C32" s="18" t="s">
        <v>13</v>
      </c>
      <c r="D32" s="18">
        <v>30</v>
      </c>
      <c r="E32" s="1">
        <v>70</v>
      </c>
      <c r="F32" s="19">
        <f t="shared" ref="F32" si="9">E32*D32</f>
        <v>2100</v>
      </c>
      <c r="G32" s="20"/>
    </row>
    <row r="33" spans="1:7" s="21" customFormat="1" ht="37.75" customHeight="1" x14ac:dyDescent="0.8">
      <c r="A33" s="16">
        <v>23</v>
      </c>
      <c r="B33" s="17" t="s">
        <v>41</v>
      </c>
      <c r="C33" s="18" t="s">
        <v>14</v>
      </c>
      <c r="D33" s="18">
        <v>90</v>
      </c>
      <c r="E33" s="1">
        <v>50</v>
      </c>
      <c r="F33" s="19">
        <f t="shared" ref="F33" si="10">E33*D33</f>
        <v>4500</v>
      </c>
      <c r="G33" s="20"/>
    </row>
    <row r="34" spans="1:7" s="21" customFormat="1" ht="22.5" customHeight="1" x14ac:dyDescent="0.8">
      <c r="A34" s="33" t="s">
        <v>3</v>
      </c>
      <c r="B34" s="34"/>
      <c r="C34" s="36" t="s">
        <v>7</v>
      </c>
      <c r="D34" s="36"/>
      <c r="E34" s="37"/>
      <c r="F34" s="36"/>
      <c r="G34" s="22">
        <f>SUM(F11:F33)</f>
        <v>362500</v>
      </c>
    </row>
    <row r="35" spans="1:7" ht="29.25" customHeight="1" x14ac:dyDescent="0.6">
      <c r="A35" s="32" t="s">
        <v>2</v>
      </c>
      <c r="B35" s="32"/>
      <c r="C35" s="38" t="s">
        <v>5</v>
      </c>
      <c r="D35" s="39"/>
      <c r="E35" s="2">
        <v>21</v>
      </c>
      <c r="F35" s="23" t="s">
        <v>6</v>
      </c>
      <c r="G35" s="24">
        <f>G34*E35%</f>
        <v>76125</v>
      </c>
    </row>
    <row r="36" spans="1:7" ht="24" customHeight="1" x14ac:dyDescent="0.6">
      <c r="A36" s="32"/>
      <c r="B36" s="32"/>
      <c r="C36" s="35" t="s">
        <v>8</v>
      </c>
      <c r="D36" s="35"/>
      <c r="E36" s="36"/>
      <c r="F36" s="35"/>
      <c r="G36" s="25">
        <f>G34+G35</f>
        <v>438625</v>
      </c>
    </row>
    <row r="37" spans="1:7" ht="15" customHeight="1" x14ac:dyDescent="0.6">
      <c r="A37" s="30" t="s">
        <v>9</v>
      </c>
      <c r="B37" s="30"/>
      <c r="C37" s="26"/>
      <c r="D37" s="26"/>
      <c r="E37" s="26"/>
      <c r="F37" s="26"/>
      <c r="G37" s="26"/>
    </row>
    <row r="38" spans="1:7" ht="27" customHeight="1" x14ac:dyDescent="0.6">
      <c r="A38" s="27" t="s">
        <v>18</v>
      </c>
      <c r="B38" s="28"/>
      <c r="C38" s="28"/>
      <c r="D38" s="28"/>
      <c r="E38" s="28"/>
      <c r="F38" s="28"/>
      <c r="G38" s="28"/>
    </row>
    <row r="39" spans="1:7" ht="20.5" customHeight="1" x14ac:dyDescent="0.6">
      <c r="A39" s="29" t="s">
        <v>25</v>
      </c>
      <c r="B39" s="29"/>
      <c r="C39" s="29"/>
      <c r="D39" s="29"/>
      <c r="E39" s="29"/>
      <c r="F39" s="29"/>
      <c r="G39" s="29"/>
    </row>
    <row r="40" spans="1:7" x14ac:dyDescent="0.6">
      <c r="A40" s="30" t="s">
        <v>20</v>
      </c>
      <c r="B40" s="30"/>
      <c r="C40" s="30"/>
      <c r="D40" s="30"/>
      <c r="E40" s="30"/>
      <c r="F40" s="30"/>
      <c r="G40" s="30"/>
    </row>
  </sheetData>
  <sheetProtection algorithmName="SHA-512" hashValue="LihGvQ0WKL5YQQj6/QhaOvlAZXtDH8RjAZrQQCY8zlux8zYf6F1rdmD4F3jbjgIAGBcy+9jzRk4XPwI5GT4abg==" saltValue="iorYrq46bfb8+PHcls+N1Q==" spinCount="100000" sheet="1" objects="1" scenarios="1" formatColumns="0" formatRows="0" selectLockedCells="1"/>
  <mergeCells count="17">
    <mergeCell ref="A7:B7"/>
    <mergeCell ref="C7:H7"/>
    <mergeCell ref="C1:F1"/>
    <mergeCell ref="A6:B6"/>
    <mergeCell ref="A4:H4"/>
    <mergeCell ref="A2:G2"/>
    <mergeCell ref="C6:H6"/>
    <mergeCell ref="A38:G38"/>
    <mergeCell ref="A39:G39"/>
    <mergeCell ref="A40:G40"/>
    <mergeCell ref="A9:H9"/>
    <mergeCell ref="A37:B37"/>
    <mergeCell ref="A35:B36"/>
    <mergeCell ref="A34:B34"/>
    <mergeCell ref="C36:F36"/>
    <mergeCell ref="C34:F34"/>
    <mergeCell ref="C35:D35"/>
  </mergeCells>
  <phoneticPr fontId="1" type="noConversion"/>
  <pageMargins left="0.50314960629921268" right="0.50314960629921268" top="0.55314960629921262" bottom="0.55000000000000004" header="0.30000000000000004" footer="0.30000000000000004"/>
  <pageSetup paperSize="9" scale="97" orientation="landscape" horizontalDpi="4294967292" verticalDpi="4294967292" r:id="rId1"/>
  <headerFooter>
    <oddFooter>&amp;C&amp;"Times New Roman,Regular"&amp;9&amp;K000000Puslapis &amp;P iš &amp;N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Karolis Urbanavičius</dc:creator>
  <cp:keywords/>
  <dc:description/>
  <cp:lastModifiedBy>Adverum4</cp:lastModifiedBy>
  <cp:revision/>
  <cp:lastPrinted>2018-12-06T12:25:53Z</cp:lastPrinted>
  <dcterms:created xsi:type="dcterms:W3CDTF">2014-03-31T07:14:53Z</dcterms:created>
  <dcterms:modified xsi:type="dcterms:W3CDTF">2024-08-23T16:04:11Z</dcterms:modified>
  <cp:category/>
  <cp:contentStatus/>
</cp:coreProperties>
</file>