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dzksk\Desktop\viešinimui\Pasiūlymas\"/>
    </mc:Choice>
  </mc:AlternateContent>
  <bookViews>
    <workbookView xWindow="0" yWindow="0" windowWidth="28695" windowHeight="1011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70" i="1" l="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72" i="1" l="1"/>
  <c r="G73" i="1" s="1"/>
  <c r="G74" i="1" s="1"/>
</calcChain>
</file>

<file path=xl/sharedStrings.xml><?xml version="1.0" encoding="utf-8"?>
<sst xmlns="http://schemas.openxmlformats.org/spreadsheetml/2006/main" count="209" uniqueCount="208">
  <si>
    <t>Amonis (Ammonium), kiuvetinis testas LCK 304</t>
  </si>
  <si>
    <t>Amonis (Ammonium), kiuvetinis testas LCK 305</t>
  </si>
  <si>
    <t>Amonis indikatoriniai popierėliai(Ammonia (Nitrogen) Test Strips), Cat. Nr.2755325</t>
  </si>
  <si>
    <t>Angliarūgštė CA-23(Carbon dioxide Test Kit)Cat. Nr.143601</t>
  </si>
  <si>
    <t>Azotas bendras(Total Nitrogen, Laton), kiuvetinis testas LCK 138</t>
  </si>
  <si>
    <t>Azotas bendras (Total Nitrogen, Laton), kiuvetinis testas LCK 238</t>
  </si>
  <si>
    <t>Bakterijos  aerobinės ir dezinfekcijos kontrolė(Total aerobic bacteria and disinfection control) Testiniai padeliai. Cat.Nr.2619510</t>
  </si>
  <si>
    <t>Bakterijos koliforminės ir  E.Coli (m-ColiBlue24® Broth)Cat.Nr. 2608420</t>
  </si>
  <si>
    <t>Cheminis deguonies sunaudojimas (COD)Kiuvetinis testas LCI 400</t>
  </si>
  <si>
    <t>Cheminis deguonies sunaudojimas (COD)Kiuvetinis testas LCI 500</t>
  </si>
  <si>
    <t>Chloras (DPD chlorine free reagent), miltelinis testas PP Cat. Nr.2105569</t>
  </si>
  <si>
    <t>Chloras Reagentas DPD ir dozatorius SWIFTEST (DPD Free chlorine reagent dispenser and reagent vial)Cat. Nr. 2802300</t>
  </si>
  <si>
    <t>Chloras Reagento DPD papildymas į SWIFTEST dozatorių (DPD Free Chlorine, WIFTEST dispenser reagent refill) Cat. Nr. 2105560</t>
  </si>
  <si>
    <t>Chloras indikatoriniai popierėliai (Chlorine free Test Strips), Cat. Nr.2745050</t>
  </si>
  <si>
    <t>Chloridai (Chloride), kiuvetinis testas LCK 311</t>
  </si>
  <si>
    <t>Chloridai (Chloride), tirpalinis testas RS Cat. Nr.2319800</t>
  </si>
  <si>
    <t>Chromas (VI) (Chromium (VI) Vakuuminės ampulės Cat. Nr. 2505025</t>
  </si>
  <si>
    <t>Chromas (VI) (Chromium (VI)) Standartinis tirpalas ampulėje Cat. Nr. 1425610</t>
  </si>
  <si>
    <t>Chromas (Chromium) kiuvetinis testas LCS313</t>
  </si>
  <si>
    <t>Fosforas bendras ir ortofosfatai (Phosphorus ortho+total) kiuvetinis testas LCK 348</t>
  </si>
  <si>
    <t>Fosforas bendras ir ortofosfatai (Phosphorus ortho+total) kiuvetinis testas LCK 349</t>
  </si>
  <si>
    <t>Fosforas bendras ir ortofosfatai (Phosphorus ortho+total) kiuvetinis testas LCK 350</t>
  </si>
  <si>
    <t>Fosforas bendras (Phosphorus as P) Standartinis tirpalas ampulėje Cat. Nr. 2109210</t>
  </si>
  <si>
    <t>Geležies standartinis tirpalas (Iron standard solution as Fe) Cat.Nr. 1417542</t>
  </si>
  <si>
    <t>Geležis (Iron), kiuvetinis testas LCK 320</t>
  </si>
  <si>
    <t>Geležis (Iron), kiuvetinis testas LCK 321</t>
  </si>
  <si>
    <t>Geležis (Iron), kiuvetinis testas LCK 521</t>
  </si>
  <si>
    <t>Geležis (Iron), vakuuminės ampulės AV Cat.Nr. 2510025</t>
  </si>
  <si>
    <t>Geležis (Iron), vakuuminės ampulės AV Cat.Nr. 2514025</t>
  </si>
  <si>
    <t>Hipochloritas CN-HR (Hypochlorite Test Kit) Cat.Nr. 2687200</t>
  </si>
  <si>
    <r>
      <t>Kalcis (į CaCO</t>
    </r>
    <r>
      <rPr>
        <vertAlign val="subscript"/>
        <sz val="11"/>
        <color theme="1"/>
        <rFont val="Calibri"/>
        <family val="2"/>
        <charset val="186"/>
        <scheme val="minor"/>
      </rPr>
      <t>3</t>
    </r>
    <r>
      <rPr>
        <sz val="11"/>
        <color theme="1"/>
        <rFont val="Calibri"/>
        <family val="2"/>
        <charset val="186"/>
        <scheme val="minor"/>
      </rPr>
      <t>) Standartinis tirpalas Cat.Nr. 12153</t>
    </r>
  </si>
  <si>
    <t>Kietumas indikatoriniai popierėliai Cat. Nr. 2745250</t>
  </si>
  <si>
    <t>Kietumas kiuvetinis testas LCK 327</t>
  </si>
  <si>
    <t>Kietumas kiuvetinis testas LCK 427</t>
  </si>
  <si>
    <t>Kiuvetės  stiklinės, kvadratinės,  10 ml  tūrio (10 ml Matched Sample Cells) Cat.Nr. 2495402</t>
  </si>
  <si>
    <t>Kiuvetės LZP 167 su dangteliu, stačiakampės, optinio stiklo, 50 ml tūrio (a-45 mm,pl-12,5 mm,ilg-52,4 mm)</t>
  </si>
  <si>
    <t>Kiuvetės LZP 331 su dangteliu, stačiakampės, optinio stiklo,  20 ml tūrio (a-45 mm, pl-12,5 mm, ilg-22 mm)</t>
  </si>
  <si>
    <t>Kiuvetės stiklinės, apvalios su kamšteliu, 25 mm diametro, 10 ml tūrio ,(Sample Cells, Round Glass) Cat.Nr. 2427606</t>
  </si>
  <si>
    <t>Kiuvetės stiklinės, apvalios su kamšteliu, 25 mm diametro, 10-20- 25 ml tūrio žymėjimo,  (Glass sample cell, 25 mm round, 10-20-25 mL marks) Cat. Nr. 2401906</t>
  </si>
  <si>
    <t>Mangano standartinis tirpalas (Manganese standard solution as Mn) Cat.Nr. 1279142</t>
  </si>
  <si>
    <t>Manganas (Manganese) miltelinis testas PP Cat.Nr. 2430000</t>
  </si>
  <si>
    <t>Manganas (Manganese) tirpalinis testas LCW 032</t>
  </si>
  <si>
    <t>Metalai vandenyje  (CRACK SET Reagent set for metal digestions) Reagentinis testas LCW 902</t>
  </si>
  <si>
    <r>
      <t>Natrio standartinis tirpalas  (Sodium standard solution as Na</t>
    </r>
    <r>
      <rPr>
        <vertAlign val="superscript"/>
        <sz val="11"/>
        <color theme="1"/>
        <rFont val="Calibri"/>
        <family val="2"/>
        <charset val="186"/>
        <scheme val="minor"/>
      </rPr>
      <t>+</t>
    </r>
    <r>
      <rPr>
        <sz val="11"/>
        <color theme="1"/>
        <rFont val="Calibri"/>
        <family val="2"/>
        <charset val="186"/>
        <scheme val="minor"/>
      </rPr>
      <t>) Cat.Nr. 2318153</t>
    </r>
  </si>
  <si>
    <t>Nitratai (Nitrate), kiuvetinis testas LCK 339</t>
  </si>
  <si>
    <t>Nitratai (Nitrate), kiuvetinis testas LCK 340</t>
  </si>
  <si>
    <t>Nitritai (Nitrite), kiuvetinis testas LCK 341</t>
  </si>
  <si>
    <t>Nitritai (Nitrite), kiuvetinis testas LCK 342</t>
  </si>
  <si>
    <t>Nitritai (Nitrite), tirpalinis testas LCK 541</t>
  </si>
  <si>
    <t>Permanganatinis indeksas (Permanganate Index) kiuvetinis testas LCK 394</t>
  </si>
  <si>
    <t>Silikatai (Silicia) tirpalinis testas LCW 028</t>
  </si>
  <si>
    <t>Sulfatai  (Sulphate) kiuvetinis testas LCK 353</t>
  </si>
  <si>
    <t>Sulfatai (Sulfaver 4) vakuuminė ampulė AV Cat. Nr. 2509025</t>
  </si>
  <si>
    <t>Sulfatai (Sulphate) kiuvetinis testas LCK 153</t>
  </si>
  <si>
    <r>
      <t>Sulfatų standartinis tirpalas (Sulphate standard solution as SO</t>
    </r>
    <r>
      <rPr>
        <vertAlign val="subscript"/>
        <sz val="11"/>
        <color theme="1"/>
        <rFont val="Calibri"/>
        <family val="2"/>
        <charset val="186"/>
        <scheme val="minor"/>
      </rPr>
      <t>4</t>
    </r>
    <r>
      <rPr>
        <vertAlign val="superscript"/>
        <sz val="11"/>
        <color theme="1"/>
        <rFont val="Calibri"/>
        <family val="2"/>
        <charset val="186"/>
        <scheme val="minor"/>
      </rPr>
      <t>2-</t>
    </r>
    <r>
      <rPr>
        <sz val="11"/>
        <color theme="1"/>
        <rFont val="Calibri"/>
        <family val="2"/>
        <charset val="186"/>
        <scheme val="minor"/>
      </rPr>
      <t>) Cat.Nr. 257849</t>
    </r>
  </si>
  <si>
    <t>Spalvos standartų rinkinys ADDISTA (ADDISTA-color) LZM 282</t>
  </si>
  <si>
    <t>Šarmingumo rinkinys skaitmeniniam titratoriui (Alkalinity Reagent Set for Digital Titrator) Cat.Nr. 2271900</t>
  </si>
  <si>
    <t>Titratoriaus antgalių komplektas Cat. Nr. 1720500</t>
  </si>
  <si>
    <t>Titratorius skaitmeninis (Digital Titrator ) Cat.Nr. 1690001</t>
  </si>
  <si>
    <t>TOC Bendroji organinė anglis, kiuvetinis testas LCK 380</t>
  </si>
  <si>
    <t>Vandenilio peroksidas HYP-1 (Hydrogen Peroxide Test Kit) Cat. Nr. 2291700</t>
  </si>
  <si>
    <t>Vario standartinis tirpalas (Copper standard solution as Cu) Cat.Nr. 12842</t>
  </si>
  <si>
    <t>Varis (Copper) kiuvetinis testas LCK 329</t>
  </si>
  <si>
    <t>Varis (Copper) miltelinis testas PP  Cat.Nr. 2603300</t>
  </si>
  <si>
    <t>Eil. Nr.</t>
  </si>
  <si>
    <t>Pirkimo objektas</t>
  </si>
  <si>
    <t>Vienos pakuotės įkainis EUR be PVM</t>
  </si>
  <si>
    <t>Kaina EUR Be PVM*</t>
  </si>
  <si>
    <t>Preliminarus Prekių kiekis, pakuotė</t>
  </si>
  <si>
    <r>
      <t xml:space="preserve">Prekės Gamintojas, kodas (markė)                                  </t>
    </r>
    <r>
      <rPr>
        <i/>
        <sz val="11"/>
        <color rgb="FFFF0000"/>
        <rFont val="Calibri"/>
        <family val="2"/>
        <charset val="186"/>
        <scheme val="minor"/>
      </rPr>
      <t>(Pildo Tiekėjas)</t>
    </r>
  </si>
  <si>
    <t>Fosfatai (orto) Phosphorus (ortho) PhosVer3, Cat. Nr . 2106069</t>
  </si>
  <si>
    <t xml:space="preserve">Maksimalus Prekių kiekis Sutarties galiojimo laikotarpiu ne daugiau kaip, pakuočių </t>
  </si>
  <si>
    <t>Pasiūlymo kaina  EUR be PVM</t>
  </si>
  <si>
    <t>PVM</t>
  </si>
  <si>
    <t>Pasiūlymo kaina  EUR su PVM</t>
  </si>
  <si>
    <t>X</t>
  </si>
  <si>
    <t>*Nurodytas preliminarus Prekių kiekis, kuris bus naudojamas tik Pasiūlymo vertinimui. Pirkėjas turi teisę koreguoti perkamų Prekių kiekį, keičiant kiekvienoje eilutėje nurodytą Prekių kiekį (kuris gali didėti ar mažėti nuo eilutėje nurodyto kiekio), neviršijant nurodyto maksimalaus kiekio, t. y. 250 vnt. pakuočių ir Sutartyje nurodytos bendros Sutarties kainos. Pirkėjas neįsipareigoja nupirkti viso maksimalaus Prekių kiekio ar bet kokios jo dalies.</t>
  </si>
  <si>
    <r>
      <t xml:space="preserve">Nuoroda į   Prekės internetinį katalogą   </t>
    </r>
    <r>
      <rPr>
        <i/>
        <sz val="10"/>
        <color rgb="FFFF0000"/>
        <rFont val="Arial"/>
        <family val="2"/>
        <charset val="186"/>
      </rPr>
      <t>(Pildo Tiekėjas)</t>
    </r>
  </si>
  <si>
    <t>https://uk.hach.com/ammonium-cuvette-test-0-015-2-0-mg-l-nh-sub-4-sub-n/product?id=26370269012</t>
  </si>
  <si>
    <t>https://uk.hach.com/ammonium-cuvette-test-1-0-12-0-mg-l-nh-sub-4-sub-n/product?id=26370291401</t>
  </si>
  <si>
    <t>https://uk.hach.com/ammonia-test-strips-0-6-0-mg-l-25-tests/product?id=24758462522&amp;callback=qs</t>
  </si>
  <si>
    <t>https://uk.hach.com/test-kit-ca-23-carbon-dioxide/product?id=25114234010&amp;callback=qs</t>
  </si>
  <si>
    <t>https://uk.hach.com/laton-total-nitrogen-cuvette-test-1-16-mg-l-tn-sub-b-sub/product?id=26370268941&amp;callback=qs</t>
  </si>
  <si>
    <t>https://uk.hach.com/laton-total-nitrogen-cuvette-test-5-40-mg-l-tn-sub-b-sub/product?id=26370269003&amp;callback=qs</t>
  </si>
  <si>
    <t>https://uk.hach.com/paddle-tester-disinfection-control/product?id=24758491498&amp;callback=qs</t>
  </si>
  <si>
    <t>https://uk.hach.com/ampules-m-coliblue24-broth-glass-pk-20/product?id=24758491466&amp;callback=qs</t>
  </si>
  <si>
    <t>https://uk.hach.com/cod-cuvette-test-iso-15705-0-1000-mg-l-o-sub-2-sub/product?id=26370268931&amp;callback=qs</t>
  </si>
  <si>
    <t>https://uk.hach.com/cod-cuvette-test-iso-15705-0-150-mg-l-o-sub-2-sub/product?id=26370268932&amp;callback=qs</t>
  </si>
  <si>
    <t>https://uk.hach.com/free-chlorine-dpd-reagent-powder-pillows-10-ml-pk-100/product?id=24929255745&amp;callback=qs</t>
  </si>
  <si>
    <t>https://uk.hach.com/swiftest-dpd-free-chlorine-reagent-dispenser-and-reagent-vial/product?id=25141912816&amp;callback=qs</t>
  </si>
  <si>
    <t>https://uk.hach.com/dpd-free-chlorine-swiftest-dispenser-reagent-refill/product?id=24929257854&amp;callback=qs</t>
  </si>
  <si>
    <t>https://uk.hach.com/free-and-total-chlorine-test-strips-0-10-mg-l-50-tests/product?id=24758462515&amp;callback=qs</t>
  </si>
  <si>
    <t>https://uk.hach.com/chloride-cuvette-test-1-70-mg-l-70-1000-mg-l-cl/product?id=26370291406&amp;callback=qs</t>
  </si>
  <si>
    <t>https://uk.hach.com/chloride-reagent-set-0-1-25-0-mg-l-cl-sup-sup/product?id=24929257858&amp;callback=qs</t>
  </si>
  <si>
    <t>https://uk.hach.com/chromium-reagent-accuvac-0-010-0-700-mg-l-cr-vi/product?id=25271601409&amp;callback=qs</t>
  </si>
  <si>
    <t>https://uk.hach.com/standard-solution-hexavalent-chromium-12-5-mg-l-as-cr6-nist-pk-16-10-ml-voluette-ampules/product?id=26427776240&amp;callback=qs</t>
  </si>
  <si>
    <t>https://uk.hach.com/chromium-iii-and-vi-trace-cuvette-test-0-005-0-25-mg-l-cr/product?id=26370291647&amp;callback=qs</t>
  </si>
  <si>
    <t>https://uk.hach.com/phosphate-ortho-total-cuvette-test-0-5-5-0-mg-l-po-sub-4-sub-p/product?id=26370291447&amp;callback=qs</t>
  </si>
  <si>
    <t>https://uk.hach.com/phosphate-ortho-total-cuvette-test-0-05-1-5-mg-l-po-sub-4-sub-p/product?id=26370291448&amp;callback=qs</t>
  </si>
  <si>
    <t>https://uk.hach.com/phosphate-ortho-total-cuvette-test-2-0-20-0-mg-l-po-sub-4-sub-p/product?id=26370291449&amp;callback=qs</t>
  </si>
  <si>
    <t>https://uk.hach.com/phosphorus-standard-solution-25-mg-l-as-p-nist-pk-16-10-ml-voluette-ampules/product?id=26427806608&amp;callback=qs</t>
  </si>
  <si>
    <t>https://uk.hach.com/phosphate-reagent-powder-pillows-0-02-2-50mg-l-po-sub-4-sub/product?id=24929260226&amp;callback=qs</t>
  </si>
  <si>
    <t>https://uk.hach.com/iron-standard-solution-100-0-mg-l-fe-nist-100-ml/product?id=25141925176&amp;callback=qs</t>
  </si>
  <si>
    <t>https://uk.hach.com/iron-ii-iii-cuvette-test-0-2-6-0-mg-l-fe/product?id=26370291418&amp;callback=qs</t>
  </si>
  <si>
    <t>https://uk.hach.com/iron-cuvette-test-0-2-6-0-mg-l-fe/product?id=26370291419&amp;callback=qs</t>
  </si>
  <si>
    <t>https://uk.hach.com/iron-trace-cuvette-test-0-01-1-0-mg-l-fe/product?id=26370291497&amp;callback=qs</t>
  </si>
  <si>
    <t>https://uk.hach.com/iron-reagent-accuvac-0-012-1-800-mg-l-fe/product?id=25141903762&amp;callback=qs</t>
  </si>
  <si>
    <t>https://uk.hach.com/ferrous-iron-reagent-accuvac-0-02-3-00-mg-l-fe-ii/product?id=25141903763&amp;callback=qs</t>
  </si>
  <si>
    <t>https://uk.hach.com/test-kit-hypochlorite-model-cn-hr/product?id=26427839435&amp;callback=qs</t>
  </si>
  <si>
    <t>https://uk.hach.com/calcium-standard-solution-1000-mg-l-caco-sub-3-sub-1-l/product?id=26427772567&amp;callback=qs</t>
  </si>
  <si>
    <t>https://uk.hach.com/test-strips-total-hardness-0-425-mg-l/product?id=24758462516&amp;callback=qs</t>
  </si>
  <si>
    <t>https://uk.hach.com/water-hardness-cuvette-test-1-20-dh/product?id=26370291424&amp;callback=qs</t>
  </si>
  <si>
    <t>https://uk.hach.com/residual-hardness-cuvette-test-0-02-0-6-dh/product?id=26370291479&amp;callback=qs</t>
  </si>
  <si>
    <t>https://uk.hach.com/sample-cell-1-inch-square-glass-2-pcs/product?id=24929266860&amp;callback=qs</t>
  </si>
  <si>
    <t>https://uk.hach.com/sample-cell-50-mm-rectangular-glass-1-pcs/product?id=26371390258&amp;callback=qs</t>
  </si>
  <si>
    <t>https://uk.hach.com/sample-cell-20-mm-rectangular-glass-1-pcs/product?id=25114264809&amp;callback=qs</t>
  </si>
  <si>
    <t>https://uk.hach.com/sample-cell-1-inch-round-glass-6-pcs/product?id=24929266859&amp;callback=qs</t>
  </si>
  <si>
    <t>https://uk.hach.com/sample-cell-25-mm-round-glass-6-pcs/product?id=24929266862&amp;callback=qs</t>
  </si>
  <si>
    <t>https://uk.hach.com/standard-solution-manganese-1000-mg-l-as-mn-nist-100-ml/product?id=26427772602&amp;callback=qs</t>
  </si>
  <si>
    <t>https://uk.hach.com/manganese-reagent-set-powder-pillows-0-1-20-0mg-l-mn/product?id=25141905077&amp;callback=qs</t>
  </si>
  <si>
    <t>https://uk.hach.com/manganese-reagent-set-0-2-5-mg-l-0-02-1-0-mg-l-mn/product?id=26370291659&amp;callback=qs</t>
  </si>
  <si>
    <t>https://uk.hach.com/crack-set-reagent-set-for-metal-digestions/product?id=26370291742&amp;callback=qs</t>
  </si>
  <si>
    <t>https://uk.hach.com/sodium-standard-solution-100-mg-l-1-l/product?id=26427816227&amp;callback=qs</t>
  </si>
  <si>
    <t>https://uk.hach.com/nitrate-cuvette-test-0-23-13-5-mg-l-no-sub-3-sub-n/product?id=26370291438&amp;callback=qs</t>
  </si>
  <si>
    <t>https://uk.hach.com/nitrate-cuvette-test-5-35-mg-l-no-sub-3-sub-n/product?id=26370291439&amp;callback=qs</t>
  </si>
  <si>
    <t>https://uk.hach.com/nitrite-cuvette-test-0-015-0-6-mg-l-no-sub-2-sub-n/product?id=26370291440&amp;callback=qs</t>
  </si>
  <si>
    <t>https://uk.hach.com/nitrite-cuvette-test-0-6-6-0-mg-l-no-sub-2-sub-n/product?id=26370291441&amp;callback=qs</t>
  </si>
  <si>
    <t>https://uk.hach.com/nitrite-trace-cuvette-test-0-0015-0-03-mg-l-no-sub-2-sub-n/product?id=26370291500&amp;callback=qs</t>
  </si>
  <si>
    <t>https://uk.hach.com/resorcinol-standard-solution-1000-mg-l-o-for-lck394-permanganate-index/product?id=55143474652&amp;callback=qs</t>
  </si>
  <si>
    <t>https://uk.hach.com/silica-reagent-set-0-01-0-8-mg-l-sio-sub-2-sub/product?id=26370291657&amp;callback=qs</t>
  </si>
  <si>
    <t>https://uk.hach.com/sulphate-cuvette-test-150-900-mg-l-so-sub-4-sub/product?id=26370291451&amp;callback=qs</t>
  </si>
  <si>
    <t>https://uk.hach.com/sulphate-reagent-accuvac-2-70-mg-l-so-sub-4-sub/product?id=25141919710&amp;callback=qs</t>
  </si>
  <si>
    <t>https://uk.hach.com/sulphate-cuvette-test-40-150-mg-l-so-sub-4-sub/product?id=26370268945&amp;callback=qs</t>
  </si>
  <si>
    <t>https://uk.hach.com/sulphate-standard-solution-50-mg-l-so-sub-4-sub-nist-500-ml/product?id=25141925158&amp;callback=qs</t>
  </si>
  <si>
    <t>https://uk.hach.com/addista-color-set-of-6-certified-standard-colour-solutions-for-lico/product?id=26371390108&amp;callback=qs</t>
  </si>
  <si>
    <t>https://uk.hach.com/alkalinity-reagent-set-for-digital-titrator/product?id=25141910265&amp;callback=qs</t>
  </si>
  <si>
    <t>https://uk.hach.com/delivery-tubes-for-digital-titrator-straight-with-j-hook-5-pieces/product?id=25271664503&amp;callback=qs</t>
  </si>
  <si>
    <t>https://uk.hach.com/digital-titrator-with-plastic-case/product?id=24758601146&amp;callback=qs</t>
  </si>
  <si>
    <t>https://uk.hach.com/toc-cuvette-test-difference-method-2-65-mg-l-c/product?id=26370291463&amp;callback=qs</t>
  </si>
  <si>
    <t>https://uk.hach.com/test-kit-hydrogenperoxide-model-hyp-1/product?id=26427816170&amp;callback=qs</t>
  </si>
  <si>
    <t>https://uk.hach.com/copper-standard-solution-100-mg-l-as-cu-nist-100-ml/product?id=26427772606&amp;callback=qs</t>
  </si>
  <si>
    <t>https://uk.hach.com/copper-cuvette-test-0-1-8-0-mg-l-cu/product?id=26370291428&amp;callback=qs</t>
  </si>
  <si>
    <t>https://uk.hach.com/copper-reagent-set-2-210-g-l-cu/product?id=25141905080&amp;callback=qs</t>
  </si>
  <si>
    <t>HACH, LCK304</t>
  </si>
  <si>
    <t>LCK305 HACH</t>
  </si>
  <si>
    <t>2755325  HACH</t>
  </si>
  <si>
    <t>143601  HACH</t>
  </si>
  <si>
    <t>LCK138  HACH</t>
  </si>
  <si>
    <t>LCK238, HACH</t>
  </si>
  <si>
    <t>2619510  HACH</t>
  </si>
  <si>
    <t>2608420   HACH</t>
  </si>
  <si>
    <t>LCI400  HACH</t>
  </si>
  <si>
    <t>LCI500  HACH</t>
  </si>
  <si>
    <t>2105569  HACH</t>
  </si>
  <si>
    <t>2802300  HACH</t>
  </si>
  <si>
    <t>2105560  HACH</t>
  </si>
  <si>
    <t>2745050  HACH</t>
  </si>
  <si>
    <t>LCK311  HACH</t>
  </si>
  <si>
    <t>2319800  HACH</t>
  </si>
  <si>
    <t>2505025  HACH</t>
  </si>
  <si>
    <t>1425610  HACH</t>
  </si>
  <si>
    <t>LCS313  HACH</t>
  </si>
  <si>
    <t>LCK348   HACH</t>
  </si>
  <si>
    <t>LCK349  HACH</t>
  </si>
  <si>
    <t>LCK350   HACH</t>
  </si>
  <si>
    <t>2109210  HACH</t>
  </si>
  <si>
    <t>2106069  HACH</t>
  </si>
  <si>
    <t>1417542  HACH</t>
  </si>
  <si>
    <t>LCK320  HACH</t>
  </si>
  <si>
    <t>LCK321   HACH</t>
  </si>
  <si>
    <t>LCK521  HACH</t>
  </si>
  <si>
    <t>2510025  HACH</t>
  </si>
  <si>
    <t>2514025  HACH</t>
  </si>
  <si>
    <t>2687200  HACH</t>
  </si>
  <si>
    <t>12153  HACH</t>
  </si>
  <si>
    <t>2745250  HACH</t>
  </si>
  <si>
    <t>LCK327  HACH</t>
  </si>
  <si>
    <t>LCK427  HACH</t>
  </si>
  <si>
    <t>2495402   HACH</t>
  </si>
  <si>
    <t>LZP167   HACH</t>
  </si>
  <si>
    <t>LZP331   HACH</t>
  </si>
  <si>
    <t>2427606   HACH</t>
  </si>
  <si>
    <t>2401906   HACH</t>
  </si>
  <si>
    <t>1279142   HACH</t>
  </si>
  <si>
    <t>2430000   HACH</t>
  </si>
  <si>
    <t>LCW032   HACH</t>
  </si>
  <si>
    <t>LCW902  HACH</t>
  </si>
  <si>
    <t>2318153  HACH</t>
  </si>
  <si>
    <t>LCK339   HACH</t>
  </si>
  <si>
    <t>LCK340   HACH</t>
  </si>
  <si>
    <t>LCK341   HACH</t>
  </si>
  <si>
    <t>LCK342    HACH</t>
  </si>
  <si>
    <t>LCK541   HACH</t>
  </si>
  <si>
    <t>LCK394  HACH</t>
  </si>
  <si>
    <t>LCW028   HACH</t>
  </si>
  <si>
    <t>LCK353   HACH</t>
  </si>
  <si>
    <t>2509025   HACH</t>
  </si>
  <si>
    <t>LCK153  HACH</t>
  </si>
  <si>
    <t>257849  HACH</t>
  </si>
  <si>
    <t>LZM282   HACH</t>
  </si>
  <si>
    <t>2271900   HACH</t>
  </si>
  <si>
    <t>1720500   HACH</t>
  </si>
  <si>
    <t>1690001  HACH</t>
  </si>
  <si>
    <t>LCK380  HACH</t>
  </si>
  <si>
    <t>2291700   HACH</t>
  </si>
  <si>
    <t>12842   HACH</t>
  </si>
  <si>
    <t>LCK329   HACH</t>
  </si>
  <si>
    <t>2603300   HACH</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</si>
</sst>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b/>
      <sz val="11"/>
      <color theme="1"/>
      <name val="Calibri"/>
      <family val="2"/>
      <charset val="186"/>
      <scheme val="minor"/>
    </font>
    <font>
      <vertAlign val="subscript"/>
      <sz val="11"/>
      <color theme="1"/>
      <name val="Calibri"/>
      <family val="2"/>
      <charset val="186"/>
      <scheme val="minor"/>
    </font>
    <font>
      <vertAlign val="superscript"/>
      <sz val="11"/>
      <color theme="1"/>
      <name val="Calibri"/>
      <family val="2"/>
      <charset val="186"/>
      <scheme val="minor"/>
    </font>
    <font>
      <i/>
      <sz val="11"/>
      <color rgb="FFFF0000"/>
      <name val="Calibri"/>
      <family val="2"/>
      <charset val="186"/>
      <scheme val="minor"/>
    </font>
    <font>
      <sz val="10"/>
      <color theme="1"/>
      <name val="Arial"/>
      <family val="2"/>
      <charset val="186"/>
    </font>
    <font>
      <b/>
      <sz val="10"/>
      <color theme="1"/>
      <name val="Arial"/>
      <family val="2"/>
      <charset val="186"/>
    </font>
    <font>
      <i/>
      <sz val="10"/>
      <color rgb="FFFF0000"/>
      <name val="Arial"/>
      <family val="2"/>
      <charset val="186"/>
    </font>
  </fonts>
  <fills count="5">
    <fill>
      <patternFill patternType="none"/>
    </fill>
    <fill>
      <patternFill patternType="gray125"/>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1">
    <xf numFmtId="0" fontId="0" fillId="0" borderId="0" xfId="0"/>
    <xf numFmtId="0" fontId="0" fillId="0" borderId="0" xfId="0" applyAlignment="1">
      <alignment horizontal="center" vertical="center"/>
    </xf>
    <xf numFmtId="0" fontId="0" fillId="0" borderId="0" xfId="0" applyAlignment="1" applyProtection="1">
      <alignment horizontal="center"/>
    </xf>
    <xf numFmtId="0" fontId="0" fillId="0" borderId="0" xfId="0" applyProtection="1"/>
    <xf numFmtId="0" fontId="0" fillId="0" borderId="0" xfId="0" applyAlignment="1" applyProtection="1">
      <alignment horizontal="center" vertical="center"/>
    </xf>
    <xf numFmtId="0" fontId="1" fillId="4" borderId="3" xfId="0" applyFont="1" applyFill="1" applyBorder="1" applyAlignment="1" applyProtection="1">
      <alignment horizontal="center" vertical="center"/>
    </xf>
    <xf numFmtId="0" fontId="1" fillId="4" borderId="4" xfId="0" applyFont="1" applyFill="1" applyBorder="1" applyAlignment="1" applyProtection="1">
      <alignment horizontal="center" vertical="center"/>
    </xf>
    <xf numFmtId="0" fontId="6" fillId="4" borderId="4"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0" fontId="1" fillId="4" borderId="13" xfId="0" applyFont="1" applyFill="1" applyBorder="1" applyAlignment="1" applyProtection="1">
      <alignment horizontal="center" vertical="center" wrapText="1"/>
    </xf>
    <xf numFmtId="0" fontId="0" fillId="2" borderId="2" xfId="0" applyFill="1" applyBorder="1" applyAlignment="1" applyProtection="1">
      <alignment horizontal="center" vertical="center"/>
    </xf>
    <xf numFmtId="0" fontId="0" fillId="2" borderId="2" xfId="0" applyFill="1" applyBorder="1" applyAlignment="1" applyProtection="1">
      <alignment vertical="center" wrapText="1"/>
    </xf>
    <xf numFmtId="0" fontId="0" fillId="0" borderId="2" xfId="0" applyBorder="1" applyAlignment="1" applyProtection="1">
      <alignment horizontal="center" vertical="center"/>
    </xf>
    <xf numFmtId="2" fontId="0" fillId="0" borderId="2" xfId="0" applyNumberFormat="1" applyBorder="1" applyAlignment="1" applyProtection="1">
      <alignment horizontal="center" vertical="center"/>
    </xf>
    <xf numFmtId="0" fontId="0" fillId="2" borderId="1" xfId="0" applyFill="1" applyBorder="1" applyAlignment="1" applyProtection="1">
      <alignment horizontal="center" vertical="center"/>
    </xf>
    <xf numFmtId="0" fontId="0" fillId="2" borderId="1" xfId="0" applyFill="1" applyBorder="1" applyAlignment="1" applyProtection="1">
      <alignment vertical="center" wrapText="1"/>
    </xf>
    <xf numFmtId="0" fontId="0" fillId="0" borderId="1" xfId="0" applyBorder="1" applyAlignment="1" applyProtection="1">
      <alignment horizontal="center" vertical="center"/>
    </xf>
    <xf numFmtId="2" fontId="0" fillId="0" borderId="1" xfId="0" applyNumberFormat="1" applyBorder="1" applyAlignment="1" applyProtection="1">
      <alignment horizontal="center" vertical="center"/>
    </xf>
    <xf numFmtId="0" fontId="0" fillId="3" borderId="5" xfId="0" applyFill="1" applyBorder="1" applyAlignment="1" applyProtection="1">
      <alignment horizontal="right"/>
    </xf>
    <xf numFmtId="0" fontId="0" fillId="3" borderId="6" xfId="0" applyFill="1" applyBorder="1" applyAlignment="1" applyProtection="1">
      <alignment horizontal="right"/>
    </xf>
    <xf numFmtId="0" fontId="0" fillId="3" borderId="7" xfId="0" applyFill="1" applyBorder="1" applyAlignment="1" applyProtection="1">
      <alignment horizontal="right"/>
    </xf>
    <xf numFmtId="0" fontId="0" fillId="3" borderId="1" xfId="0" applyFill="1" applyBorder="1" applyAlignment="1" applyProtection="1">
      <alignment horizontal="center"/>
    </xf>
    <xf numFmtId="0" fontId="0" fillId="3" borderId="1" xfId="0" applyFill="1" applyBorder="1" applyAlignment="1" applyProtection="1">
      <alignment horizontal="center" vertical="center"/>
    </xf>
    <xf numFmtId="0" fontId="5" fillId="3" borderId="8" xfId="0" applyFont="1" applyFill="1" applyBorder="1" applyAlignment="1" applyProtection="1">
      <alignment horizontal="right" vertical="center"/>
    </xf>
    <xf numFmtId="0" fontId="5" fillId="3" borderId="9" xfId="0" applyFont="1" applyFill="1" applyBorder="1" applyAlignment="1" applyProtection="1">
      <alignment horizontal="right" vertical="center"/>
    </xf>
    <xf numFmtId="2" fontId="0" fillId="3" borderId="1" xfId="0" applyNumberFormat="1" applyFill="1" applyBorder="1" applyAlignment="1" applyProtection="1">
      <alignment horizontal="center" vertical="center"/>
    </xf>
    <xf numFmtId="0" fontId="5" fillId="3" borderId="10" xfId="0" applyFont="1" applyFill="1" applyBorder="1" applyAlignment="1" applyProtection="1">
      <alignment horizontal="right" vertical="center"/>
    </xf>
    <xf numFmtId="0" fontId="5" fillId="3" borderId="1" xfId="0" applyFont="1" applyFill="1" applyBorder="1" applyAlignment="1" applyProtection="1">
      <alignment horizontal="right" vertical="center"/>
    </xf>
    <xf numFmtId="0" fontId="5" fillId="3" borderId="11" xfId="0" applyFont="1" applyFill="1" applyBorder="1" applyAlignment="1" applyProtection="1">
      <alignment horizontal="right" vertical="center"/>
    </xf>
    <xf numFmtId="0" fontId="5" fillId="3" borderId="12" xfId="0" applyFont="1" applyFill="1" applyBorder="1" applyAlignment="1" applyProtection="1">
      <alignment horizontal="right" vertical="center"/>
    </xf>
    <xf numFmtId="0" fontId="0" fillId="0" borderId="0" xfId="0"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77"/>
  <sheetViews>
    <sheetView tabSelected="1" topLeftCell="A70" workbookViewId="0">
      <selection activeCell="E3" sqref="E3"/>
    </sheetView>
  </sheetViews>
  <sheetFormatPr defaultRowHeight="15" x14ac:dyDescent="0.25"/>
  <cols>
    <col min="1" max="1" width="9.140625" style="2"/>
    <col min="2" max="2" width="53" style="3" customWidth="1"/>
    <col min="3" max="3" width="35.140625" style="3" customWidth="1"/>
    <col min="4" max="4" width="23.28515625" style="4" customWidth="1"/>
    <col min="5" max="5" width="14.140625" style="4" customWidth="1"/>
    <col min="6" max="6" width="16.5703125" style="4" customWidth="1"/>
    <col min="7" max="7" width="19.42578125" style="4" customWidth="1"/>
  </cols>
  <sheetData>
    <row r="4" spans="1:9" ht="15.75" thickBot="1" x14ac:dyDescent="0.3"/>
    <row r="5" spans="1:9" ht="53.25" customHeight="1" thickBot="1" x14ac:dyDescent="0.3">
      <c r="A5" s="5" t="s">
        <v>64</v>
      </c>
      <c r="B5" s="6" t="s">
        <v>65</v>
      </c>
      <c r="C5" s="7" t="s">
        <v>77</v>
      </c>
      <c r="D5" s="8" t="s">
        <v>69</v>
      </c>
      <c r="E5" s="8" t="s">
        <v>68</v>
      </c>
      <c r="F5" s="8" t="s">
        <v>66</v>
      </c>
      <c r="G5" s="9" t="s">
        <v>67</v>
      </c>
    </row>
    <row r="6" spans="1:9" ht="24.75" customHeight="1" x14ac:dyDescent="0.25">
      <c r="A6" s="10">
        <v>1</v>
      </c>
      <c r="B6" s="11" t="s">
        <v>0</v>
      </c>
      <c r="C6" s="11" t="s">
        <v>78</v>
      </c>
      <c r="D6" s="12" t="s">
        <v>143</v>
      </c>
      <c r="E6" s="12">
        <v>6</v>
      </c>
      <c r="F6" s="13">
        <v>95</v>
      </c>
      <c r="G6" s="12">
        <f>SUM(E6*F6)</f>
        <v>570</v>
      </c>
    </row>
    <row r="7" spans="1:9" ht="27" customHeight="1" x14ac:dyDescent="0.25">
      <c r="A7" s="14">
        <v>2</v>
      </c>
      <c r="B7" s="15" t="s">
        <v>1</v>
      </c>
      <c r="C7" s="15" t="s">
        <v>79</v>
      </c>
      <c r="D7" s="16" t="s">
        <v>144</v>
      </c>
      <c r="E7" s="16">
        <v>3</v>
      </c>
      <c r="F7" s="17">
        <v>95</v>
      </c>
      <c r="G7" s="16">
        <f t="shared" ref="G7:G70" si="0">SUM(E7*F7)</f>
        <v>285</v>
      </c>
    </row>
    <row r="8" spans="1:9" ht="34.5" customHeight="1" x14ac:dyDescent="0.25">
      <c r="A8" s="14">
        <v>3</v>
      </c>
      <c r="B8" s="15" t="s">
        <v>2</v>
      </c>
      <c r="C8" s="15" t="s">
        <v>80</v>
      </c>
      <c r="D8" s="16" t="s">
        <v>145</v>
      </c>
      <c r="E8" s="16">
        <v>9</v>
      </c>
      <c r="F8" s="17">
        <v>12.4</v>
      </c>
      <c r="G8" s="16">
        <f t="shared" si="0"/>
        <v>111.60000000000001</v>
      </c>
      <c r="I8" s="1"/>
    </row>
    <row r="9" spans="1:9" ht="33" customHeight="1" x14ac:dyDescent="0.25">
      <c r="A9" s="14">
        <v>4</v>
      </c>
      <c r="B9" s="15" t="s">
        <v>3</v>
      </c>
      <c r="C9" s="15" t="s">
        <v>81</v>
      </c>
      <c r="D9" s="16" t="s">
        <v>146</v>
      </c>
      <c r="E9" s="16">
        <v>6</v>
      </c>
      <c r="F9" s="17">
        <v>62</v>
      </c>
      <c r="G9" s="16">
        <f t="shared" si="0"/>
        <v>372</v>
      </c>
    </row>
    <row r="10" spans="1:9" ht="35.25" customHeight="1" x14ac:dyDescent="0.25">
      <c r="A10" s="14">
        <v>5</v>
      </c>
      <c r="B10" s="15" t="s">
        <v>4</v>
      </c>
      <c r="C10" s="15" t="s">
        <v>82</v>
      </c>
      <c r="D10" s="16" t="s">
        <v>147</v>
      </c>
      <c r="E10" s="16">
        <v>3</v>
      </c>
      <c r="F10" s="17">
        <v>116</v>
      </c>
      <c r="G10" s="16">
        <f t="shared" si="0"/>
        <v>348</v>
      </c>
    </row>
    <row r="11" spans="1:9" ht="39" customHeight="1" x14ac:dyDescent="0.25">
      <c r="A11" s="14">
        <v>6</v>
      </c>
      <c r="B11" s="15" t="s">
        <v>5</v>
      </c>
      <c r="C11" s="15" t="s">
        <v>83</v>
      </c>
      <c r="D11" s="16" t="s">
        <v>148</v>
      </c>
      <c r="E11" s="16">
        <v>3</v>
      </c>
      <c r="F11" s="17">
        <v>116</v>
      </c>
      <c r="G11" s="16">
        <f t="shared" si="0"/>
        <v>348</v>
      </c>
    </row>
    <row r="12" spans="1:9" ht="59.25" customHeight="1" x14ac:dyDescent="0.25">
      <c r="A12" s="14">
        <v>7</v>
      </c>
      <c r="B12" s="15" t="s">
        <v>6</v>
      </c>
      <c r="C12" s="15" t="s">
        <v>84</v>
      </c>
      <c r="D12" s="16" t="s">
        <v>149</v>
      </c>
      <c r="E12" s="16">
        <v>6</v>
      </c>
      <c r="F12" s="17">
        <v>28</v>
      </c>
      <c r="G12" s="16">
        <f t="shared" si="0"/>
        <v>168</v>
      </c>
    </row>
    <row r="13" spans="1:9" ht="42" customHeight="1" x14ac:dyDescent="0.25">
      <c r="A13" s="14">
        <v>8</v>
      </c>
      <c r="B13" s="15" t="s">
        <v>7</v>
      </c>
      <c r="C13" s="15" t="s">
        <v>85</v>
      </c>
      <c r="D13" s="16" t="s">
        <v>150</v>
      </c>
      <c r="E13" s="16">
        <v>6</v>
      </c>
      <c r="F13" s="17">
        <v>54</v>
      </c>
      <c r="G13" s="16">
        <f t="shared" si="0"/>
        <v>324</v>
      </c>
    </row>
    <row r="14" spans="1:9" ht="40.5" customHeight="1" x14ac:dyDescent="0.25">
      <c r="A14" s="14">
        <v>9</v>
      </c>
      <c r="B14" s="15" t="s">
        <v>8</v>
      </c>
      <c r="C14" s="15" t="s">
        <v>86</v>
      </c>
      <c r="D14" s="16" t="s">
        <v>151</v>
      </c>
      <c r="E14" s="16">
        <v>3</v>
      </c>
      <c r="F14" s="17">
        <v>104</v>
      </c>
      <c r="G14" s="16">
        <f t="shared" si="0"/>
        <v>312</v>
      </c>
    </row>
    <row r="15" spans="1:9" ht="34.5" customHeight="1" x14ac:dyDescent="0.25">
      <c r="A15" s="14">
        <v>10</v>
      </c>
      <c r="B15" s="15" t="s">
        <v>9</v>
      </c>
      <c r="C15" s="15" t="s">
        <v>87</v>
      </c>
      <c r="D15" s="16" t="s">
        <v>152</v>
      </c>
      <c r="E15" s="16">
        <v>3</v>
      </c>
      <c r="F15" s="17">
        <v>104</v>
      </c>
      <c r="G15" s="16">
        <f t="shared" si="0"/>
        <v>312</v>
      </c>
    </row>
    <row r="16" spans="1:9" ht="43.5" customHeight="1" x14ac:dyDescent="0.25">
      <c r="A16" s="14">
        <v>11</v>
      </c>
      <c r="B16" s="15" t="s">
        <v>10</v>
      </c>
      <c r="C16" s="15" t="s">
        <v>88</v>
      </c>
      <c r="D16" s="16" t="s">
        <v>153</v>
      </c>
      <c r="E16" s="16">
        <v>9</v>
      </c>
      <c r="F16" s="17">
        <v>23.5</v>
      </c>
      <c r="G16" s="16">
        <f t="shared" si="0"/>
        <v>211.5</v>
      </c>
    </row>
    <row r="17" spans="1:7" ht="62.25" customHeight="1" x14ac:dyDescent="0.25">
      <c r="A17" s="14">
        <v>12</v>
      </c>
      <c r="B17" s="15" t="s">
        <v>11</v>
      </c>
      <c r="C17" s="15" t="s">
        <v>89</v>
      </c>
      <c r="D17" s="16" t="s">
        <v>154</v>
      </c>
      <c r="E17" s="16">
        <v>1</v>
      </c>
      <c r="F17" s="17">
        <v>100</v>
      </c>
      <c r="G17" s="16">
        <f t="shared" si="0"/>
        <v>100</v>
      </c>
    </row>
    <row r="18" spans="1:7" ht="61.5" customHeight="1" x14ac:dyDescent="0.25">
      <c r="A18" s="14">
        <v>13</v>
      </c>
      <c r="B18" s="15" t="s">
        <v>12</v>
      </c>
      <c r="C18" s="15" t="s">
        <v>90</v>
      </c>
      <c r="D18" s="16" t="s">
        <v>155</v>
      </c>
      <c r="E18" s="16">
        <v>3</v>
      </c>
      <c r="F18" s="17">
        <v>48</v>
      </c>
      <c r="G18" s="16">
        <f t="shared" si="0"/>
        <v>144</v>
      </c>
    </row>
    <row r="19" spans="1:7" ht="38.25" customHeight="1" x14ac:dyDescent="0.25">
      <c r="A19" s="14">
        <v>14</v>
      </c>
      <c r="B19" s="15" t="s">
        <v>13</v>
      </c>
      <c r="C19" s="15" t="s">
        <v>91</v>
      </c>
      <c r="D19" s="16" t="s">
        <v>156</v>
      </c>
      <c r="E19" s="16">
        <v>9</v>
      </c>
      <c r="F19" s="17">
        <v>22</v>
      </c>
      <c r="G19" s="16">
        <f t="shared" si="0"/>
        <v>198</v>
      </c>
    </row>
    <row r="20" spans="1:7" ht="20.25" customHeight="1" x14ac:dyDescent="0.25">
      <c r="A20" s="14">
        <v>15</v>
      </c>
      <c r="B20" s="15" t="s">
        <v>14</v>
      </c>
      <c r="C20" s="15" t="s">
        <v>92</v>
      </c>
      <c r="D20" s="16" t="s">
        <v>157</v>
      </c>
      <c r="E20" s="16">
        <v>5</v>
      </c>
      <c r="F20" s="17">
        <v>73</v>
      </c>
      <c r="G20" s="16">
        <f t="shared" si="0"/>
        <v>365</v>
      </c>
    </row>
    <row r="21" spans="1:7" ht="19.5" customHeight="1" x14ac:dyDescent="0.25">
      <c r="A21" s="14">
        <v>16</v>
      </c>
      <c r="B21" s="15" t="s">
        <v>15</v>
      </c>
      <c r="C21" s="15" t="s">
        <v>93</v>
      </c>
      <c r="D21" s="16" t="s">
        <v>158</v>
      </c>
      <c r="E21" s="16">
        <v>3</v>
      </c>
      <c r="F21" s="17">
        <v>98</v>
      </c>
      <c r="G21" s="16">
        <f t="shared" si="0"/>
        <v>294</v>
      </c>
    </row>
    <row r="22" spans="1:7" ht="29.25" customHeight="1" x14ac:dyDescent="0.25">
      <c r="A22" s="14">
        <v>17</v>
      </c>
      <c r="B22" s="15" t="s">
        <v>16</v>
      </c>
      <c r="C22" s="15" t="s">
        <v>94</v>
      </c>
      <c r="D22" s="16" t="s">
        <v>159</v>
      </c>
      <c r="E22" s="16">
        <v>3</v>
      </c>
      <c r="F22" s="17">
        <v>43</v>
      </c>
      <c r="G22" s="16">
        <f t="shared" si="0"/>
        <v>129</v>
      </c>
    </row>
    <row r="23" spans="1:7" ht="29.25" customHeight="1" x14ac:dyDescent="0.25">
      <c r="A23" s="14">
        <v>18</v>
      </c>
      <c r="B23" s="15" t="s">
        <v>17</v>
      </c>
      <c r="C23" s="15" t="s">
        <v>95</v>
      </c>
      <c r="D23" s="16" t="s">
        <v>160</v>
      </c>
      <c r="E23" s="16">
        <v>3</v>
      </c>
      <c r="F23" s="17">
        <v>55</v>
      </c>
      <c r="G23" s="16">
        <f t="shared" si="0"/>
        <v>165</v>
      </c>
    </row>
    <row r="24" spans="1:7" ht="27" customHeight="1" x14ac:dyDescent="0.25">
      <c r="A24" s="14">
        <v>19</v>
      </c>
      <c r="B24" s="15" t="s">
        <v>18</v>
      </c>
      <c r="C24" s="15" t="s">
        <v>96</v>
      </c>
      <c r="D24" s="16" t="s">
        <v>161</v>
      </c>
      <c r="E24" s="16">
        <v>3</v>
      </c>
      <c r="F24" s="17">
        <v>97.5</v>
      </c>
      <c r="G24" s="16">
        <f t="shared" si="0"/>
        <v>292.5</v>
      </c>
    </row>
    <row r="25" spans="1:7" ht="32.25" customHeight="1" x14ac:dyDescent="0.25">
      <c r="A25" s="14">
        <v>20</v>
      </c>
      <c r="B25" s="15" t="s">
        <v>19</v>
      </c>
      <c r="C25" s="15" t="s">
        <v>97</v>
      </c>
      <c r="D25" s="16" t="s">
        <v>162</v>
      </c>
      <c r="E25" s="16">
        <v>5</v>
      </c>
      <c r="F25" s="17">
        <v>104</v>
      </c>
      <c r="G25" s="16">
        <f t="shared" si="0"/>
        <v>520</v>
      </c>
    </row>
    <row r="26" spans="1:7" ht="37.5" customHeight="1" x14ac:dyDescent="0.25">
      <c r="A26" s="14">
        <v>21</v>
      </c>
      <c r="B26" s="15" t="s">
        <v>20</v>
      </c>
      <c r="C26" s="15" t="s">
        <v>98</v>
      </c>
      <c r="D26" s="16" t="s">
        <v>163</v>
      </c>
      <c r="E26" s="16">
        <v>5</v>
      </c>
      <c r="F26" s="17">
        <v>104</v>
      </c>
      <c r="G26" s="16">
        <f t="shared" si="0"/>
        <v>520</v>
      </c>
    </row>
    <row r="27" spans="1:7" ht="32.25" customHeight="1" x14ac:dyDescent="0.25">
      <c r="A27" s="14">
        <v>22</v>
      </c>
      <c r="B27" s="15" t="s">
        <v>21</v>
      </c>
      <c r="C27" s="15" t="s">
        <v>99</v>
      </c>
      <c r="D27" s="16" t="s">
        <v>164</v>
      </c>
      <c r="E27" s="16">
        <v>3</v>
      </c>
      <c r="F27" s="17">
        <v>104</v>
      </c>
      <c r="G27" s="16">
        <f t="shared" si="0"/>
        <v>312</v>
      </c>
    </row>
    <row r="28" spans="1:7" ht="34.5" customHeight="1" x14ac:dyDescent="0.25">
      <c r="A28" s="14">
        <v>23</v>
      </c>
      <c r="B28" s="15" t="s">
        <v>22</v>
      </c>
      <c r="C28" s="15" t="s">
        <v>100</v>
      </c>
      <c r="D28" s="16" t="s">
        <v>165</v>
      </c>
      <c r="E28" s="16">
        <v>3</v>
      </c>
      <c r="F28" s="17">
        <v>55.5</v>
      </c>
      <c r="G28" s="16">
        <f t="shared" si="0"/>
        <v>166.5</v>
      </c>
    </row>
    <row r="29" spans="1:7" ht="31.5" customHeight="1" x14ac:dyDescent="0.25">
      <c r="A29" s="14">
        <v>24</v>
      </c>
      <c r="B29" s="15" t="s">
        <v>70</v>
      </c>
      <c r="C29" s="15" t="s">
        <v>101</v>
      </c>
      <c r="D29" s="16" t="s">
        <v>166</v>
      </c>
      <c r="E29" s="16">
        <v>3</v>
      </c>
      <c r="F29" s="17">
        <v>57.8</v>
      </c>
      <c r="G29" s="16">
        <f t="shared" si="0"/>
        <v>173.39999999999998</v>
      </c>
    </row>
    <row r="30" spans="1:7" ht="39.75" customHeight="1" x14ac:dyDescent="0.25">
      <c r="A30" s="14">
        <v>25</v>
      </c>
      <c r="B30" s="15" t="s">
        <v>23</v>
      </c>
      <c r="C30" s="15" t="s">
        <v>102</v>
      </c>
      <c r="D30" s="16" t="s">
        <v>167</v>
      </c>
      <c r="E30" s="16">
        <v>3</v>
      </c>
      <c r="F30" s="17">
        <v>16.5</v>
      </c>
      <c r="G30" s="16">
        <f t="shared" si="0"/>
        <v>49.5</v>
      </c>
    </row>
    <row r="31" spans="1:7" ht="27" customHeight="1" x14ac:dyDescent="0.25">
      <c r="A31" s="14">
        <v>26</v>
      </c>
      <c r="B31" s="15" t="s">
        <v>24</v>
      </c>
      <c r="C31" s="15" t="s">
        <v>103</v>
      </c>
      <c r="D31" s="16" t="s">
        <v>168</v>
      </c>
      <c r="E31" s="16">
        <v>5</v>
      </c>
      <c r="F31" s="17">
        <v>79.599999999999994</v>
      </c>
      <c r="G31" s="16">
        <f t="shared" si="0"/>
        <v>398</v>
      </c>
    </row>
    <row r="32" spans="1:7" ht="30.75" customHeight="1" x14ac:dyDescent="0.25">
      <c r="A32" s="14">
        <v>27</v>
      </c>
      <c r="B32" s="15" t="s">
        <v>25</v>
      </c>
      <c r="C32" s="15" t="s">
        <v>104</v>
      </c>
      <c r="D32" s="16" t="s">
        <v>169</v>
      </c>
      <c r="E32" s="16">
        <v>5</v>
      </c>
      <c r="F32" s="17">
        <v>79.599999999999994</v>
      </c>
      <c r="G32" s="16">
        <f t="shared" si="0"/>
        <v>398</v>
      </c>
    </row>
    <row r="33" spans="1:7" ht="42.75" customHeight="1" x14ac:dyDescent="0.25">
      <c r="A33" s="14">
        <v>28</v>
      </c>
      <c r="B33" s="15" t="s">
        <v>26</v>
      </c>
      <c r="C33" s="15" t="s">
        <v>105</v>
      </c>
      <c r="D33" s="16" t="s">
        <v>170</v>
      </c>
      <c r="E33" s="16">
        <v>5</v>
      </c>
      <c r="F33" s="17">
        <v>88</v>
      </c>
      <c r="G33" s="16">
        <f t="shared" si="0"/>
        <v>440</v>
      </c>
    </row>
    <row r="34" spans="1:7" ht="41.25" customHeight="1" x14ac:dyDescent="0.25">
      <c r="A34" s="14">
        <v>29</v>
      </c>
      <c r="B34" s="15" t="s">
        <v>27</v>
      </c>
      <c r="C34" s="15" t="s">
        <v>106</v>
      </c>
      <c r="D34" s="16" t="s">
        <v>171</v>
      </c>
      <c r="E34" s="16">
        <v>3</v>
      </c>
      <c r="F34" s="17">
        <v>43</v>
      </c>
      <c r="G34" s="16">
        <f t="shared" si="0"/>
        <v>129</v>
      </c>
    </row>
    <row r="35" spans="1:7" ht="38.25" customHeight="1" x14ac:dyDescent="0.25">
      <c r="A35" s="14">
        <v>30</v>
      </c>
      <c r="B35" s="15" t="s">
        <v>28</v>
      </c>
      <c r="C35" s="15" t="s">
        <v>107</v>
      </c>
      <c r="D35" s="16" t="s">
        <v>172</v>
      </c>
      <c r="E35" s="16">
        <v>3</v>
      </c>
      <c r="F35" s="17">
        <v>43</v>
      </c>
      <c r="G35" s="16">
        <f t="shared" si="0"/>
        <v>129</v>
      </c>
    </row>
    <row r="36" spans="1:7" ht="39.75" customHeight="1" x14ac:dyDescent="0.25">
      <c r="A36" s="14">
        <v>31</v>
      </c>
      <c r="B36" s="15" t="s">
        <v>29</v>
      </c>
      <c r="C36" s="15" t="s">
        <v>108</v>
      </c>
      <c r="D36" s="16" t="s">
        <v>173</v>
      </c>
      <c r="E36" s="16">
        <v>3</v>
      </c>
      <c r="F36" s="17">
        <v>143</v>
      </c>
      <c r="G36" s="16">
        <f t="shared" si="0"/>
        <v>429</v>
      </c>
    </row>
    <row r="37" spans="1:7" ht="36.75" customHeight="1" x14ac:dyDescent="0.25">
      <c r="A37" s="14">
        <v>32</v>
      </c>
      <c r="B37" s="15" t="s">
        <v>30</v>
      </c>
      <c r="C37" s="15" t="s">
        <v>109</v>
      </c>
      <c r="D37" s="16" t="s">
        <v>174</v>
      </c>
      <c r="E37" s="16">
        <v>3</v>
      </c>
      <c r="F37" s="17">
        <v>36</v>
      </c>
      <c r="G37" s="16">
        <f t="shared" si="0"/>
        <v>108</v>
      </c>
    </row>
    <row r="38" spans="1:7" ht="36.75" customHeight="1" x14ac:dyDescent="0.25">
      <c r="A38" s="14">
        <v>33</v>
      </c>
      <c r="B38" s="15" t="s">
        <v>31</v>
      </c>
      <c r="C38" s="15" t="s">
        <v>110</v>
      </c>
      <c r="D38" s="16" t="s">
        <v>175</v>
      </c>
      <c r="E38" s="16">
        <v>6</v>
      </c>
      <c r="F38" s="17">
        <v>22</v>
      </c>
      <c r="G38" s="16">
        <f t="shared" si="0"/>
        <v>132</v>
      </c>
    </row>
    <row r="39" spans="1:7" ht="36.75" customHeight="1" x14ac:dyDescent="0.25">
      <c r="A39" s="14">
        <v>34</v>
      </c>
      <c r="B39" s="15" t="s">
        <v>32</v>
      </c>
      <c r="C39" s="15" t="s">
        <v>111</v>
      </c>
      <c r="D39" s="16" t="s">
        <v>176</v>
      </c>
      <c r="E39" s="16">
        <v>3</v>
      </c>
      <c r="F39" s="17">
        <v>75</v>
      </c>
      <c r="G39" s="16">
        <f t="shared" si="0"/>
        <v>225</v>
      </c>
    </row>
    <row r="40" spans="1:7" ht="39.75" customHeight="1" x14ac:dyDescent="0.25">
      <c r="A40" s="14">
        <v>35</v>
      </c>
      <c r="B40" s="15" t="s">
        <v>33</v>
      </c>
      <c r="C40" s="15" t="s">
        <v>112</v>
      </c>
      <c r="D40" s="16" t="s">
        <v>177</v>
      </c>
      <c r="E40" s="16">
        <v>3</v>
      </c>
      <c r="F40" s="17">
        <v>75.099999999999994</v>
      </c>
      <c r="G40" s="16">
        <f t="shared" si="0"/>
        <v>225.29999999999998</v>
      </c>
    </row>
    <row r="41" spans="1:7" ht="52.5" customHeight="1" x14ac:dyDescent="0.25">
      <c r="A41" s="14">
        <v>36</v>
      </c>
      <c r="B41" s="15" t="s">
        <v>34</v>
      </c>
      <c r="C41" s="15" t="s">
        <v>113</v>
      </c>
      <c r="D41" s="16" t="s">
        <v>178</v>
      </c>
      <c r="E41" s="16">
        <v>3</v>
      </c>
      <c r="F41" s="17">
        <v>150</v>
      </c>
      <c r="G41" s="16">
        <f t="shared" si="0"/>
        <v>450</v>
      </c>
    </row>
    <row r="42" spans="1:7" ht="49.5" customHeight="1" x14ac:dyDescent="0.25">
      <c r="A42" s="14">
        <v>37</v>
      </c>
      <c r="B42" s="15" t="s">
        <v>35</v>
      </c>
      <c r="C42" s="15" t="s">
        <v>114</v>
      </c>
      <c r="D42" s="16" t="s">
        <v>179</v>
      </c>
      <c r="E42" s="16">
        <v>3</v>
      </c>
      <c r="F42" s="17">
        <v>108</v>
      </c>
      <c r="G42" s="16">
        <f t="shared" si="0"/>
        <v>324</v>
      </c>
    </row>
    <row r="43" spans="1:7" ht="52.5" customHeight="1" x14ac:dyDescent="0.25">
      <c r="A43" s="14">
        <v>38</v>
      </c>
      <c r="B43" s="15" t="s">
        <v>36</v>
      </c>
      <c r="C43" s="15" t="s">
        <v>115</v>
      </c>
      <c r="D43" s="16" t="s">
        <v>180</v>
      </c>
      <c r="E43" s="16">
        <v>3</v>
      </c>
      <c r="F43" s="17">
        <v>68.400000000000006</v>
      </c>
      <c r="G43" s="16">
        <f t="shared" si="0"/>
        <v>205.20000000000002</v>
      </c>
    </row>
    <row r="44" spans="1:7" ht="49.5" customHeight="1" x14ac:dyDescent="0.25">
      <c r="A44" s="14">
        <v>39</v>
      </c>
      <c r="B44" s="15" t="s">
        <v>37</v>
      </c>
      <c r="C44" s="15" t="s">
        <v>116</v>
      </c>
      <c r="D44" s="16" t="s">
        <v>181</v>
      </c>
      <c r="E44" s="16">
        <v>3</v>
      </c>
      <c r="F44" s="17">
        <v>50</v>
      </c>
      <c r="G44" s="16">
        <f t="shared" si="0"/>
        <v>150</v>
      </c>
    </row>
    <row r="45" spans="1:7" ht="57.75" customHeight="1" x14ac:dyDescent="0.25">
      <c r="A45" s="14">
        <v>40</v>
      </c>
      <c r="B45" s="15" t="s">
        <v>38</v>
      </c>
      <c r="C45" s="15" t="s">
        <v>117</v>
      </c>
      <c r="D45" s="16" t="s">
        <v>182</v>
      </c>
      <c r="E45" s="16">
        <v>3</v>
      </c>
      <c r="F45" s="17">
        <v>50</v>
      </c>
      <c r="G45" s="16">
        <f t="shared" si="0"/>
        <v>150</v>
      </c>
    </row>
    <row r="46" spans="1:7" ht="51" customHeight="1" x14ac:dyDescent="0.25">
      <c r="A46" s="14">
        <v>41</v>
      </c>
      <c r="B46" s="15" t="s">
        <v>39</v>
      </c>
      <c r="C46" s="15" t="s">
        <v>118</v>
      </c>
      <c r="D46" s="16" t="s">
        <v>183</v>
      </c>
      <c r="E46" s="16">
        <v>5</v>
      </c>
      <c r="F46" s="17">
        <v>19.600000000000001</v>
      </c>
      <c r="G46" s="16">
        <f t="shared" si="0"/>
        <v>98</v>
      </c>
    </row>
    <row r="47" spans="1:7" ht="48" customHeight="1" x14ac:dyDescent="0.25">
      <c r="A47" s="14">
        <v>42</v>
      </c>
      <c r="B47" s="15" t="s">
        <v>40</v>
      </c>
      <c r="C47" s="15" t="s">
        <v>119</v>
      </c>
      <c r="D47" s="16" t="s">
        <v>184</v>
      </c>
      <c r="E47" s="16">
        <v>3</v>
      </c>
      <c r="F47" s="17">
        <v>67.599999999999994</v>
      </c>
      <c r="G47" s="16">
        <f t="shared" si="0"/>
        <v>202.79999999999998</v>
      </c>
    </row>
    <row r="48" spans="1:7" ht="32.25" customHeight="1" x14ac:dyDescent="0.25">
      <c r="A48" s="14">
        <v>43</v>
      </c>
      <c r="B48" s="15" t="s">
        <v>41</v>
      </c>
      <c r="C48" s="15" t="s">
        <v>120</v>
      </c>
      <c r="D48" s="16" t="s">
        <v>185</v>
      </c>
      <c r="E48" s="16">
        <v>5</v>
      </c>
      <c r="F48" s="17">
        <v>128</v>
      </c>
      <c r="G48" s="16">
        <f t="shared" si="0"/>
        <v>640</v>
      </c>
    </row>
    <row r="49" spans="1:7" ht="46.5" customHeight="1" x14ac:dyDescent="0.25">
      <c r="A49" s="14">
        <v>44</v>
      </c>
      <c r="B49" s="15" t="s">
        <v>42</v>
      </c>
      <c r="C49" s="15" t="s">
        <v>121</v>
      </c>
      <c r="D49" s="16" t="s">
        <v>186</v>
      </c>
      <c r="E49" s="16">
        <v>3</v>
      </c>
      <c r="F49" s="17">
        <v>88.5</v>
      </c>
      <c r="G49" s="16">
        <f t="shared" si="0"/>
        <v>265.5</v>
      </c>
    </row>
    <row r="50" spans="1:7" ht="42.75" customHeight="1" x14ac:dyDescent="0.25">
      <c r="A50" s="14">
        <v>45</v>
      </c>
      <c r="B50" s="15" t="s">
        <v>43</v>
      </c>
      <c r="C50" s="15" t="s">
        <v>122</v>
      </c>
      <c r="D50" s="16" t="s">
        <v>187</v>
      </c>
      <c r="E50" s="16">
        <v>5</v>
      </c>
      <c r="F50" s="17">
        <v>44</v>
      </c>
      <c r="G50" s="16">
        <f t="shared" si="0"/>
        <v>220</v>
      </c>
    </row>
    <row r="51" spans="1:7" ht="36.75" customHeight="1" x14ac:dyDescent="0.25">
      <c r="A51" s="14">
        <v>46</v>
      </c>
      <c r="B51" s="15" t="s">
        <v>44</v>
      </c>
      <c r="C51" s="15" t="s">
        <v>123</v>
      </c>
      <c r="D51" s="16" t="s">
        <v>188</v>
      </c>
      <c r="E51" s="16">
        <v>5</v>
      </c>
      <c r="F51" s="17">
        <v>106</v>
      </c>
      <c r="G51" s="16">
        <f t="shared" si="0"/>
        <v>530</v>
      </c>
    </row>
    <row r="52" spans="1:7" ht="36" customHeight="1" x14ac:dyDescent="0.25">
      <c r="A52" s="14">
        <v>47</v>
      </c>
      <c r="B52" s="15" t="s">
        <v>45</v>
      </c>
      <c r="C52" s="15" t="s">
        <v>124</v>
      </c>
      <c r="D52" s="16" t="s">
        <v>189</v>
      </c>
      <c r="E52" s="16">
        <v>3</v>
      </c>
      <c r="F52" s="17">
        <v>106</v>
      </c>
      <c r="G52" s="16">
        <f t="shared" si="0"/>
        <v>318</v>
      </c>
    </row>
    <row r="53" spans="1:7" ht="30.75" customHeight="1" x14ac:dyDescent="0.25">
      <c r="A53" s="14">
        <v>48</v>
      </c>
      <c r="B53" s="15" t="s">
        <v>46</v>
      </c>
      <c r="C53" s="15" t="s">
        <v>125</v>
      </c>
      <c r="D53" s="16" t="s">
        <v>190</v>
      </c>
      <c r="E53" s="16">
        <v>3</v>
      </c>
      <c r="F53" s="17">
        <v>80</v>
      </c>
      <c r="G53" s="16">
        <f t="shared" si="0"/>
        <v>240</v>
      </c>
    </row>
    <row r="54" spans="1:7" ht="28.5" customHeight="1" x14ac:dyDescent="0.25">
      <c r="A54" s="14">
        <v>49</v>
      </c>
      <c r="B54" s="15" t="s">
        <v>47</v>
      </c>
      <c r="C54" s="15" t="s">
        <v>126</v>
      </c>
      <c r="D54" s="16" t="s">
        <v>191</v>
      </c>
      <c r="E54" s="16">
        <v>3</v>
      </c>
      <c r="F54" s="17">
        <v>80</v>
      </c>
      <c r="G54" s="16">
        <f t="shared" si="0"/>
        <v>240</v>
      </c>
    </row>
    <row r="55" spans="1:7" ht="33" customHeight="1" x14ac:dyDescent="0.25">
      <c r="A55" s="14">
        <v>50</v>
      </c>
      <c r="B55" s="15" t="s">
        <v>48</v>
      </c>
      <c r="C55" s="15" t="s">
        <v>127</v>
      </c>
      <c r="D55" s="16" t="s">
        <v>192</v>
      </c>
      <c r="E55" s="16">
        <v>5</v>
      </c>
      <c r="F55" s="17">
        <v>150</v>
      </c>
      <c r="G55" s="16">
        <f t="shared" si="0"/>
        <v>750</v>
      </c>
    </row>
    <row r="56" spans="1:7" ht="45" customHeight="1" x14ac:dyDescent="0.25">
      <c r="A56" s="14">
        <v>51</v>
      </c>
      <c r="B56" s="15" t="s">
        <v>49</v>
      </c>
      <c r="C56" s="15" t="s">
        <v>128</v>
      </c>
      <c r="D56" s="16" t="s">
        <v>193</v>
      </c>
      <c r="E56" s="16">
        <v>5</v>
      </c>
      <c r="F56" s="17">
        <v>94.8</v>
      </c>
      <c r="G56" s="16">
        <f t="shared" si="0"/>
        <v>474</v>
      </c>
    </row>
    <row r="57" spans="1:7" ht="36.75" customHeight="1" x14ac:dyDescent="0.25">
      <c r="A57" s="14">
        <v>52</v>
      </c>
      <c r="B57" s="15" t="s">
        <v>50</v>
      </c>
      <c r="C57" s="15" t="s">
        <v>129</v>
      </c>
      <c r="D57" s="16" t="s">
        <v>194</v>
      </c>
      <c r="E57" s="16">
        <v>3</v>
      </c>
      <c r="F57" s="17">
        <v>83.5</v>
      </c>
      <c r="G57" s="16">
        <f t="shared" si="0"/>
        <v>250.5</v>
      </c>
    </row>
    <row r="58" spans="1:7" ht="34.5" customHeight="1" x14ac:dyDescent="0.25">
      <c r="A58" s="14">
        <v>53</v>
      </c>
      <c r="B58" s="15" t="s">
        <v>51</v>
      </c>
      <c r="C58" s="15" t="s">
        <v>130</v>
      </c>
      <c r="D58" s="16" t="s">
        <v>195</v>
      </c>
      <c r="E58" s="16">
        <v>3</v>
      </c>
      <c r="F58" s="17">
        <v>84.6</v>
      </c>
      <c r="G58" s="16">
        <f t="shared" si="0"/>
        <v>253.79999999999998</v>
      </c>
    </row>
    <row r="59" spans="1:7" ht="44.25" customHeight="1" x14ac:dyDescent="0.25">
      <c r="A59" s="14">
        <v>54</v>
      </c>
      <c r="B59" s="15" t="s">
        <v>52</v>
      </c>
      <c r="C59" s="15" t="s">
        <v>131</v>
      </c>
      <c r="D59" s="16" t="s">
        <v>196</v>
      </c>
      <c r="E59" s="16">
        <v>5</v>
      </c>
      <c r="F59" s="17">
        <v>43.2</v>
      </c>
      <c r="G59" s="16">
        <f t="shared" si="0"/>
        <v>216</v>
      </c>
    </row>
    <row r="60" spans="1:7" ht="39.75" customHeight="1" x14ac:dyDescent="0.25">
      <c r="A60" s="14">
        <v>55</v>
      </c>
      <c r="B60" s="15" t="s">
        <v>53</v>
      </c>
      <c r="C60" s="15" t="s">
        <v>132</v>
      </c>
      <c r="D60" s="16" t="s">
        <v>197</v>
      </c>
      <c r="E60" s="16">
        <v>3</v>
      </c>
      <c r="F60" s="17">
        <v>84.6</v>
      </c>
      <c r="G60" s="16">
        <f t="shared" si="0"/>
        <v>253.79999999999998</v>
      </c>
    </row>
    <row r="61" spans="1:7" ht="45" customHeight="1" x14ac:dyDescent="0.25">
      <c r="A61" s="14">
        <v>56</v>
      </c>
      <c r="B61" s="15" t="s">
        <v>54</v>
      </c>
      <c r="C61" s="15" t="s">
        <v>133</v>
      </c>
      <c r="D61" s="16" t="s">
        <v>198</v>
      </c>
      <c r="E61" s="16">
        <v>5</v>
      </c>
      <c r="F61" s="17">
        <v>23</v>
      </c>
      <c r="G61" s="16">
        <f t="shared" si="0"/>
        <v>115</v>
      </c>
    </row>
    <row r="62" spans="1:7" ht="39.75" customHeight="1" x14ac:dyDescent="0.25">
      <c r="A62" s="14">
        <v>57</v>
      </c>
      <c r="B62" s="15" t="s">
        <v>55</v>
      </c>
      <c r="C62" s="15" t="s">
        <v>134</v>
      </c>
      <c r="D62" s="16" t="s">
        <v>199</v>
      </c>
      <c r="E62" s="16">
        <v>3</v>
      </c>
      <c r="F62" s="17">
        <v>145</v>
      </c>
      <c r="G62" s="16">
        <f t="shared" si="0"/>
        <v>435</v>
      </c>
    </row>
    <row r="63" spans="1:7" ht="48" customHeight="1" x14ac:dyDescent="0.25">
      <c r="A63" s="14">
        <v>58</v>
      </c>
      <c r="B63" s="15" t="s">
        <v>56</v>
      </c>
      <c r="C63" s="15" t="s">
        <v>135</v>
      </c>
      <c r="D63" s="16" t="s">
        <v>200</v>
      </c>
      <c r="E63" s="16">
        <v>3</v>
      </c>
      <c r="F63" s="17">
        <v>82</v>
      </c>
      <c r="G63" s="16">
        <f t="shared" si="0"/>
        <v>246</v>
      </c>
    </row>
    <row r="64" spans="1:7" ht="35.25" customHeight="1" x14ac:dyDescent="0.25">
      <c r="A64" s="14">
        <v>59</v>
      </c>
      <c r="B64" s="15" t="s">
        <v>57</v>
      </c>
      <c r="C64" s="15" t="s">
        <v>136</v>
      </c>
      <c r="D64" s="16" t="s">
        <v>201</v>
      </c>
      <c r="E64" s="16">
        <v>1</v>
      </c>
      <c r="F64" s="17">
        <v>12</v>
      </c>
      <c r="G64" s="16">
        <f t="shared" si="0"/>
        <v>12</v>
      </c>
    </row>
    <row r="65" spans="1:7" ht="36" customHeight="1" x14ac:dyDescent="0.25">
      <c r="A65" s="14">
        <v>60</v>
      </c>
      <c r="B65" s="15" t="s">
        <v>58</v>
      </c>
      <c r="C65" s="15" t="s">
        <v>137</v>
      </c>
      <c r="D65" s="16" t="s">
        <v>202</v>
      </c>
      <c r="E65" s="16">
        <v>1</v>
      </c>
      <c r="F65" s="17">
        <v>320</v>
      </c>
      <c r="G65" s="16">
        <f t="shared" si="0"/>
        <v>320</v>
      </c>
    </row>
    <row r="66" spans="1:7" ht="36" customHeight="1" x14ac:dyDescent="0.25">
      <c r="A66" s="14">
        <v>61</v>
      </c>
      <c r="B66" s="15" t="s">
        <v>59</v>
      </c>
      <c r="C66" s="15" t="s">
        <v>138</v>
      </c>
      <c r="D66" s="16" t="s">
        <v>203</v>
      </c>
      <c r="E66" s="16">
        <v>3</v>
      </c>
      <c r="F66" s="17">
        <v>146</v>
      </c>
      <c r="G66" s="16">
        <f t="shared" si="0"/>
        <v>438</v>
      </c>
    </row>
    <row r="67" spans="1:7" ht="45.75" customHeight="1" x14ac:dyDescent="0.25">
      <c r="A67" s="14">
        <v>62</v>
      </c>
      <c r="B67" s="15" t="s">
        <v>60</v>
      </c>
      <c r="C67" s="15" t="s">
        <v>139</v>
      </c>
      <c r="D67" s="16" t="s">
        <v>204</v>
      </c>
      <c r="E67" s="16">
        <v>3</v>
      </c>
      <c r="F67" s="17">
        <v>105</v>
      </c>
      <c r="G67" s="16">
        <f t="shared" si="0"/>
        <v>315</v>
      </c>
    </row>
    <row r="68" spans="1:7" ht="45.75" customHeight="1" x14ac:dyDescent="0.25">
      <c r="A68" s="14">
        <v>63</v>
      </c>
      <c r="B68" s="15" t="s">
        <v>61</v>
      </c>
      <c r="C68" s="15" t="s">
        <v>140</v>
      </c>
      <c r="D68" s="16" t="s">
        <v>205</v>
      </c>
      <c r="E68" s="16">
        <v>3</v>
      </c>
      <c r="F68" s="17">
        <v>21</v>
      </c>
      <c r="G68" s="16">
        <f t="shared" si="0"/>
        <v>63</v>
      </c>
    </row>
    <row r="69" spans="1:7" ht="39" customHeight="1" x14ac:dyDescent="0.25">
      <c r="A69" s="14">
        <v>64</v>
      </c>
      <c r="B69" s="15" t="s">
        <v>62</v>
      </c>
      <c r="C69" s="15" t="s">
        <v>141</v>
      </c>
      <c r="D69" s="16" t="s">
        <v>206</v>
      </c>
      <c r="E69" s="16">
        <v>3</v>
      </c>
      <c r="F69" s="17">
        <v>99</v>
      </c>
      <c r="G69" s="16">
        <f t="shared" si="0"/>
        <v>297</v>
      </c>
    </row>
    <row r="70" spans="1:7" ht="36.75" customHeight="1" x14ac:dyDescent="0.25">
      <c r="A70" s="14">
        <v>65</v>
      </c>
      <c r="B70" s="15" t="s">
        <v>63</v>
      </c>
      <c r="C70" s="15" t="s">
        <v>142</v>
      </c>
      <c r="D70" s="16" t="s">
        <v>207</v>
      </c>
      <c r="E70" s="16">
        <v>3</v>
      </c>
      <c r="F70" s="17">
        <v>360</v>
      </c>
      <c r="G70" s="16">
        <f t="shared" si="0"/>
        <v>1080</v>
      </c>
    </row>
    <row r="71" spans="1:7" ht="15.75" thickBot="1" x14ac:dyDescent="0.3">
      <c r="A71" s="18" t="s">
        <v>71</v>
      </c>
      <c r="B71" s="19"/>
      <c r="C71" s="19"/>
      <c r="D71" s="20"/>
      <c r="E71" s="21">
        <v>250</v>
      </c>
      <c r="F71" s="22" t="s">
        <v>75</v>
      </c>
      <c r="G71" s="22" t="s">
        <v>75</v>
      </c>
    </row>
    <row r="72" spans="1:7" x14ac:dyDescent="0.25">
      <c r="A72" s="23" t="s">
        <v>72</v>
      </c>
      <c r="B72" s="24"/>
      <c r="C72" s="24"/>
      <c r="D72" s="24"/>
      <c r="E72" s="24"/>
      <c r="F72" s="24"/>
      <c r="G72" s="25">
        <f>SUM(G6:G70)</f>
        <v>18956.899999999998</v>
      </c>
    </row>
    <row r="73" spans="1:7" x14ac:dyDescent="0.25">
      <c r="A73" s="26" t="s">
        <v>73</v>
      </c>
      <c r="B73" s="27"/>
      <c r="C73" s="27"/>
      <c r="D73" s="27"/>
      <c r="E73" s="27"/>
      <c r="F73" s="27"/>
      <c r="G73" s="25">
        <f>SUM(G72*0.21)</f>
        <v>3980.9489999999996</v>
      </c>
    </row>
    <row r="74" spans="1:7" ht="15.75" thickBot="1" x14ac:dyDescent="0.3">
      <c r="A74" s="28" t="s">
        <v>74</v>
      </c>
      <c r="B74" s="29"/>
      <c r="C74" s="29"/>
      <c r="D74" s="29"/>
      <c r="E74" s="29"/>
      <c r="F74" s="29"/>
      <c r="G74" s="25">
        <f>SUM(G72+G73)</f>
        <v>22937.848999999998</v>
      </c>
    </row>
    <row r="77" spans="1:7" ht="73.5" customHeight="1" x14ac:dyDescent="0.25">
      <c r="B77" s="30" t="s">
        <v>76</v>
      </c>
      <c r="C77" s="30"/>
      <c r="D77" s="30"/>
      <c r="E77" s="30"/>
      <c r="F77" s="30"/>
      <c r="G77" s="30"/>
    </row>
  </sheetData>
  <sheetProtection algorithmName="SHA-512" hashValue="hOdpaACFTIhyvK6Nmf+is3Fta7uOMtLZmV4T0+G17Y+fATQdH0JU3VCzr5h+kKqhkfLiIvl58p/zdkfe09UIcw==" saltValue="K8cBb4HwlvaPHeHISpcqSA==" spinCount="100000" sheet="1" objects="1" scenarios="1" selectLockedCells="1"/>
  <mergeCells count="5">
    <mergeCell ref="A71:D71"/>
    <mergeCell ref="A72:F72"/>
    <mergeCell ref="A73:F73"/>
    <mergeCell ref="A74:F74"/>
    <mergeCell ref="B77:G77"/>
  </mergeCells>
  <pageMargins left="0.7" right="0.7" top="0.75" bottom="0.75" header="0.3" footer="0.3"/>
  <pageSetup orientation="landscape" r:id="rId1"/>
  <headerFooter>
    <oddHeader>&amp;R&amp;"Calibri"&amp;11&amp;K000000VIDAUS NAUDOJIMO&amp;1#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UAB TIC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Vida Zaikauskienė</dc:creator>
  <cp:lastModifiedBy>Vida Zaikauskienė</cp:lastModifiedBy>
  <dcterms:created xsi:type="dcterms:W3CDTF">2019-03-28T12:30:58Z</dcterms:created>
  <dcterms:modified xsi:type="dcterms:W3CDTF">2019-05-14T08:10:14Z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Vida.Zaikauskiene@le.lt</vt:lpwstr>
  </property>
  <property fmtid="{D5CDD505-2E9C-101B-9397-08002B2CF9AE}" pid="5" name="MSIP_Label_c72f41c3-e13f-459e-b97d-f5bcb1a697c0_SetDate">
    <vt:lpwstr>2019-03-28T13:10:39.0673660Z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Vida.Zaikauskiene@le.lt</vt:lpwstr>
  </property>
  <property fmtid="{D5CDD505-2E9C-101B-9397-08002B2CF9AE}" pid="12" name="MSIP_Label_39c4488a-2382-4e02-93af-ef5dabf4b71d_SetDate">
    <vt:lpwstr>2019-03-28T13:10:39.0673660Z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