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vilvandenys-my.sharepoint.com/personal/loreta_stankeviciene_vv_lt/Documents/Desktop/PIRKIMAI/2024/PK24-40 Maitinimo šaltiniai, akumuliatoriai/4. Pasiūlymas/UAB Taiklu/"/>
    </mc:Choice>
  </mc:AlternateContent>
  <xr:revisionPtr revIDLastSave="3" documentId="13_ncr:1_{EE19C703-5836-4D3A-9415-7AF9D7E21B1A}" xr6:coauthVersionLast="47" xr6:coauthVersionMax="47" xr10:uidLastSave="{D30A8BCA-851D-46D3-9E5A-CB50F511A197}"/>
  <bookViews>
    <workbookView xWindow="-108" yWindow="-108" windowWidth="23256" windowHeight="12456" xr2:uid="{00000000-000D-0000-FFFF-FFFF00000000}"/>
  </bookViews>
  <sheets>
    <sheet name="Pasiūlyma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4" l="1"/>
  <c r="E100" i="4" s="1"/>
  <c r="E102" i="4"/>
  <c r="E103" i="4" s="1"/>
  <c r="E104" i="4" s="1"/>
  <c r="E101" i="4"/>
  <c r="G15" i="4"/>
  <c r="G8" i="4"/>
  <c r="G22" i="4"/>
  <c r="G29" i="4"/>
  <c r="G36" i="4"/>
  <c r="G43" i="4"/>
  <c r="G49" i="4"/>
  <c r="G53" i="4"/>
  <c r="G54" i="4"/>
  <c r="G55" i="4"/>
  <c r="G56" i="4"/>
  <c r="G61" i="4"/>
  <c r="G66" i="4"/>
  <c r="G70" i="4"/>
  <c r="G74" i="4"/>
  <c r="G78" i="4"/>
  <c r="G82" i="4"/>
  <c r="G83" i="4"/>
  <c r="G85" i="4" l="1"/>
  <c r="G86" i="4" s="1"/>
</calcChain>
</file>

<file path=xl/sharedStrings.xml><?xml version="1.0" encoding="utf-8"?>
<sst xmlns="http://schemas.openxmlformats.org/spreadsheetml/2006/main" count="143" uniqueCount="103">
  <si>
    <t>SPS Pasiūlymo formos priedas Nr. 2</t>
  </si>
  <si>
    <t xml:space="preserve">Pildo Tiekėjas - </t>
  </si>
  <si>
    <t>Lentelė Nr.1</t>
  </si>
  <si>
    <t>Eil.  Nr.</t>
  </si>
  <si>
    <t>Prekė</t>
  </si>
  <si>
    <t>Įkainis už vnt, be PVM**</t>
  </si>
  <si>
    <t xml:space="preserve">Akumuliatorius rezerviniam maitinimo šaltiniui </t>
  </si>
  <si>
    <t>Pasiūlymo kaina neįvertinus nuolaidos, EUR be PVM (K1)</t>
  </si>
  <si>
    <t>PVM</t>
  </si>
  <si>
    <t>Pasiūlymo palyginamoji kaina neįvertinus papildomos nuolaidos EUR su PVM</t>
  </si>
  <si>
    <t>* Įkainis/ Kaina turi būti pateikiami ne daugiau kaip dviejų skaičių po kablelio tikslumu.</t>
  </si>
  <si>
    <t>**Kaina EUR be PVM apskaičiuojama padauginant Įkainį EUR be PVM iš preliminaraus kiekio.</t>
  </si>
  <si>
    <t>¹Nurodytas preliminarus Pirkimo objekto kiekis. Pirkėjas neįsipareigoja nupirkti viso nurodyto kiekio.</t>
  </si>
  <si>
    <t>Lentelė Nr.2</t>
  </si>
  <si>
    <t>Lentelė Nr.3</t>
  </si>
  <si>
    <t>Eil. Nr.</t>
  </si>
  <si>
    <t>Pasiūlymo kainos dalis</t>
  </si>
  <si>
    <t xml:space="preserve">
P1 = K1 - (K1 * N%)</t>
  </si>
  <si>
    <t>Nuolaida (lentelė 2)</t>
  </si>
  <si>
    <t>Pasiūlymo kaina su nuolaida, EUR be PVM</t>
  </si>
  <si>
    <t>Pasiūlymo kaina su nuolaida, EUR su PVM</t>
  </si>
  <si>
    <t>P1 - Pasiūlymo palyginamoji kaina EUR be PVM
K1 - Pasiūlymo palyginamoji kaina neįvertinus nuolaidos EUR be PVM
N% - Nuolaida</t>
  </si>
  <si>
    <t xml:space="preserve">Pasiūlymo kaina bus naudojama tik Pasiūlymų vertinimui ir Laimėjusiam tiekėjui nustatyti. Sutarties kaina bus lygi sumai nurodytai SPS 8 dalyje. Pasiūlymo kaina negali viršyti 35.000,00 Eur be PVM , nes toks Pasiūlymas bus atmestas. </t>
  </si>
  <si>
    <t>Charakteristikos reikšmė, parametrai</t>
  </si>
  <si>
    <t>12V</t>
  </si>
  <si>
    <t>Skirtas didelio efektyvumo iškrovoms arba lygiavertis</t>
  </si>
  <si>
    <t xml:space="preserve">12V </t>
  </si>
  <si>
    <t>Nemažiau 12Ah</t>
  </si>
  <si>
    <t xml:space="preserve">Medžiaga - Pb </t>
  </si>
  <si>
    <t xml:space="preserve">AGM </t>
  </si>
  <si>
    <t xml:space="preserve">Gabaritas  - 151x98x100mm  +/- 5 proc </t>
  </si>
  <si>
    <t>jungtys F2(6,3mm)</t>
  </si>
  <si>
    <t>skirtas didelio efektyvumo iškrovoms arba lygiavertis</t>
  </si>
  <si>
    <t>Nemažiau 5Ah</t>
  </si>
  <si>
    <t>Gabaritas  - 90x70x106mm  +/- 5 proc</t>
  </si>
  <si>
    <t>jungtys F1(4,8mm)</t>
  </si>
  <si>
    <t>AGM</t>
  </si>
  <si>
    <t>Nemažiau  6.4Ah</t>
  </si>
  <si>
    <t>151x51x98,3mm, +/- 5 proc</t>
  </si>
  <si>
    <t>jungtys F2(6,3mm),</t>
  </si>
  <si>
    <t xml:space="preserve">Nemažiau 7.2Ah </t>
  </si>
  <si>
    <t>151x65x100mm+/- 5 proc</t>
  </si>
  <si>
    <t>Akumuliatorius rezerviniam maitinimo šaltiniui</t>
  </si>
  <si>
    <t xml:space="preserve">Nemažiau 9Ah </t>
  </si>
  <si>
    <t xml:space="preserve">151x65x100mm   +/- 5 proc, </t>
  </si>
  <si>
    <t xml:space="preserve">Akumuliatorius </t>
  </si>
  <si>
    <t xml:space="preserve">Tipas - 18650 </t>
  </si>
  <si>
    <t xml:space="preserve">3.7V </t>
  </si>
  <si>
    <t xml:space="preserve">≥ 3400mAh </t>
  </si>
  <si>
    <t xml:space="preserve">Li-ion </t>
  </si>
  <si>
    <t xml:space="preserve">lituojamas </t>
  </si>
  <si>
    <t xml:space="preserve">AA 1.2V ≥ 3800mAh </t>
  </si>
  <si>
    <t xml:space="preserve">Ni-Mh </t>
  </si>
  <si>
    <t>Ø17.0x67.0mm</t>
  </si>
  <si>
    <t xml:space="preserve">Ličio baterija </t>
  </si>
  <si>
    <t>FR3 (AAA) 1.5V  arba lygiavertis</t>
  </si>
  <si>
    <t>(CR2032) 3V arba lygiavertis</t>
  </si>
  <si>
    <t>FR6 (AA) 1.5V arba lygiavertis</t>
  </si>
  <si>
    <t xml:space="preserve">Maitinimo šaltinis su rezervinio maitinimo funkcija </t>
  </si>
  <si>
    <t>Įėjimo įtampa AC 88-264V;</t>
  </si>
  <si>
    <t xml:space="preserve">įkrovimui DC 26.5V 0.16A; </t>
  </si>
  <si>
    <t xml:space="preserve">galia ≥ 55W; </t>
  </si>
  <si>
    <t>Atviras / Uždaras arba lygiavertis</t>
  </si>
  <si>
    <t xml:space="preserve">Įėjimo įtampa AC 90-264V; </t>
  </si>
  <si>
    <t xml:space="preserve">išėjimo įtampa DC 13.8V 2.8A, </t>
  </si>
  <si>
    <t xml:space="preserve">įkrovimui DC 13.8V 1.5A; </t>
  </si>
  <si>
    <t xml:space="preserve">galia ≥ 60W; </t>
  </si>
  <si>
    <t>Nepertraukiamo maitinimo šaltinis UPS</t>
  </si>
  <si>
    <t>Įėjimo įtampa AC 220-240V 50/60Hz,</t>
  </si>
  <si>
    <t>galia ≥ 300VA/180W,</t>
  </si>
  <si>
    <t>jungčių tipas IEC</t>
  </si>
  <si>
    <t>galia ≥ 600VA/360W,</t>
  </si>
  <si>
    <t>galia ≥ 850VA/480W,</t>
  </si>
  <si>
    <t>galia ≥ 1000VA/900W,</t>
  </si>
  <si>
    <t xml:space="preserve">Šarminė baterija </t>
  </si>
  <si>
    <t>R3 (AAA) 1.5V (arba lygiavertis)</t>
  </si>
  <si>
    <t>R6 (AA) 1.5V (arba lygiavertis)</t>
  </si>
  <si>
    <t xml:space="preserve"> Išėjimo įtampa AC 220-240V 50/60 Hz, </t>
  </si>
  <si>
    <t xml:space="preserve">Išėjimo įtampa DC 27.6V 2A, </t>
  </si>
  <si>
    <t>Kaina, EUR be PVM** (5X6)</t>
  </si>
  <si>
    <t xml:space="preserve">Pardavėjas nurodo gamintoją, modelį ir gaminimo šalį </t>
  </si>
  <si>
    <t>Preliminarus kiekis¹ (vnt.)</t>
  </si>
  <si>
    <r>
      <t>Nuolaida (%)</t>
    </r>
    <r>
      <rPr>
        <b/>
        <i/>
        <vertAlign val="superscript"/>
        <sz val="10"/>
        <color theme="1"/>
        <rFont val="Calibri"/>
        <family val="2"/>
        <charset val="186"/>
        <scheme val="minor"/>
      </rPr>
      <t>**/***</t>
    </r>
  </si>
  <si>
    <t xml:space="preserve"> Skirtas didelio efektyvumo iškrovoms arba lygiavertis</t>
  </si>
  <si>
    <r>
      <t xml:space="preserve">Tiekėjo siūloma nuolaida, kuri bus taikoma nuo viešai skelbiamos Prekių mažmeninės kainos                                </t>
    </r>
    <r>
      <rPr>
        <b/>
        <i/>
        <sz val="10"/>
        <color rgb="FFFF0000"/>
        <rFont val="Calibri"/>
        <family val="2"/>
        <charset val="186"/>
        <scheme val="minor"/>
      </rPr>
      <t xml:space="preserve">  Visoms Prekėms, o taip pat ir grupių sąrašui , kuris pateikiamas Techninės specifikacijos Prieduose Nr. 2</t>
    </r>
  </si>
  <si>
    <t xml:space="preserve">** Siūloma nuolaida negali būti 0 (nulis)                                                                                                                                                                                                            *** Nuolaidos visą sutarties galiojimo laikotarpį nebus keičiama. </t>
  </si>
  <si>
    <t>CSB HR1224 F2, Taivanas</t>
  </si>
  <si>
    <t>CSB GP1272 F2, Taivanas</t>
  </si>
  <si>
    <t>CSB HR1234W F2, Taivanas</t>
  </si>
  <si>
    <t>MWPower MW12-12L, Kinija</t>
  </si>
  <si>
    <t>MWPower MWS 5-12 Kinija</t>
  </si>
  <si>
    <t>SAMSUNG INR18650 35E , Kinija</t>
  </si>
  <si>
    <t>Panasonic HHR380A, Japonija</t>
  </si>
  <si>
    <t>Rocket Lithium AAA 1,5V FR03, Kinija</t>
  </si>
  <si>
    <t>Rocket Lithium CR2032 3V, Kinija</t>
  </si>
  <si>
    <t>Rocket Lithium AA 1,5V FR6, Kinija</t>
  </si>
  <si>
    <t>MEAN WELL AD-55B, Kinija</t>
  </si>
  <si>
    <t>MEAN WELL PSC-60A, Kinija</t>
  </si>
  <si>
    <t>Rocket Alkaline AAA LR03, Kinija</t>
  </si>
  <si>
    <t>Rocket Alkaline AA LR6, Kinija</t>
  </si>
  <si>
    <t>Fortron Source GmbH, Champ Tower 1K, Kinija</t>
  </si>
  <si>
    <t>EATON 5E700I, Kinija</t>
  </si>
  <si>
    <t>EATON 5E900UI, Kinija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</si>
</sst>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</font>
    <font>
      <i/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i/>
      <sz val="10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vertAlign val="superscript"/>
      <sz val="10"/>
      <color theme="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sz val="10"/>
      <color theme="0" tint="-0.249977111117893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6" borderId="0" xfId="0" applyFill="1"/>
    <xf numFmtId="0" fontId="0" fillId="0" borderId="0" xfId="0" applyAlignment="1">
      <alignment horizontal="center"/>
    </xf>
    <xf numFmtId="2" fontId="0" fillId="0" borderId="23" xfId="0" applyNumberFormat="1" applyBorder="1"/>
    <xf numFmtId="2" fontId="0" fillId="0" borderId="3" xfId="0" applyNumberFormat="1" applyBorder="1"/>
    <xf numFmtId="2" fontId="0" fillId="0" borderId="26" xfId="0" applyNumberFormat="1" applyBorder="1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top"/>
    </xf>
    <xf numFmtId="2" fontId="0" fillId="5" borderId="3" xfId="0" applyNumberForma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6" fillId="7" borderId="5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1" fillId="0" borderId="38" xfId="0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3" xfId="0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4" fillId="5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wrapText="1"/>
    </xf>
    <xf numFmtId="4" fontId="12" fillId="0" borderId="13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right" vertical="top"/>
    </xf>
    <xf numFmtId="4" fontId="12" fillId="0" borderId="0" xfId="0" applyNumberFormat="1" applyFont="1" applyAlignment="1">
      <alignment horizontal="center"/>
    </xf>
    <xf numFmtId="0" fontId="11" fillId="0" borderId="37" xfId="0" applyFont="1" applyBorder="1" applyAlignment="1">
      <alignment horizontal="left" vertical="top" wrapText="1"/>
    </xf>
    <xf numFmtId="0" fontId="9" fillId="0" borderId="4" xfId="0" applyFont="1" applyBorder="1" applyAlignment="1">
      <alignment vertical="center" wrapText="1"/>
    </xf>
    <xf numFmtId="0" fontId="11" fillId="0" borderId="31" xfId="0" applyFont="1" applyBorder="1" applyAlignment="1">
      <alignment horizontal="left" vertical="top" wrapText="1"/>
    </xf>
    <xf numFmtId="0" fontId="12" fillId="5" borderId="1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2" fontId="12" fillId="2" borderId="28" xfId="0" applyNumberFormat="1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2" fontId="0" fillId="5" borderId="25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12" fillId="2" borderId="29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2" fontId="12" fillId="2" borderId="27" xfId="0" applyNumberFormat="1" applyFont="1" applyFill="1" applyBorder="1" applyAlignment="1">
      <alignment horizontal="center" vertical="center"/>
    </xf>
    <xf numFmtId="2" fontId="12" fillId="2" borderId="28" xfId="0" applyNumberFormat="1" applyFont="1" applyFill="1" applyBorder="1" applyAlignment="1">
      <alignment horizontal="center" vertical="center"/>
    </xf>
    <xf numFmtId="2" fontId="12" fillId="2" borderId="29" xfId="0" applyNumberFormat="1" applyFont="1" applyFill="1" applyBorder="1" applyAlignment="1">
      <alignment horizontal="center" vertical="center"/>
    </xf>
    <xf numFmtId="2" fontId="0" fillId="5" borderId="27" xfId="0" applyNumberFormat="1" applyFill="1" applyBorder="1" applyAlignment="1">
      <alignment horizontal="center" vertical="center"/>
    </xf>
    <xf numFmtId="2" fontId="0" fillId="5" borderId="28" xfId="0" applyNumberFormat="1" applyFill="1" applyBorder="1" applyAlignment="1">
      <alignment horizontal="center" vertical="center"/>
    </xf>
    <xf numFmtId="2" fontId="0" fillId="5" borderId="29" xfId="0" applyNumberForma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 vertical="center"/>
    </xf>
    <xf numFmtId="2" fontId="3" fillId="5" borderId="28" xfId="0" applyNumberFormat="1" applyFont="1" applyFill="1" applyBorder="1" applyAlignment="1">
      <alignment horizontal="center" vertical="center"/>
    </xf>
    <xf numFmtId="2" fontId="3" fillId="5" borderId="29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top"/>
    </xf>
    <xf numFmtId="0" fontId="12" fillId="2" borderId="2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6" fillId="0" borderId="24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6" fillId="0" borderId="49" xfId="0" applyFont="1" applyBorder="1" applyAlignment="1">
      <alignment horizontal="right" vertical="center" wrapText="1"/>
    </xf>
    <xf numFmtId="0" fontId="6" fillId="0" borderId="50" xfId="0" applyFont="1" applyBorder="1" applyAlignment="1">
      <alignment horizontal="right" vertical="center" wrapText="1"/>
    </xf>
    <xf numFmtId="0" fontId="6" fillId="0" borderId="51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0" fontId="6" fillId="3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center" vertical="top" wrapText="1"/>
    </xf>
    <xf numFmtId="0" fontId="15" fillId="0" borderId="45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top"/>
    </xf>
    <xf numFmtId="0" fontId="9" fillId="3" borderId="43" xfId="0" applyFont="1" applyFill="1" applyBorder="1" applyAlignment="1">
      <alignment horizontal="center" vertical="top" wrapText="1"/>
    </xf>
    <xf numFmtId="0" fontId="9" fillId="3" borderId="44" xfId="0" applyFont="1" applyFill="1" applyBorder="1" applyAlignment="1">
      <alignment horizontal="center" vertical="top" wrapText="1"/>
    </xf>
    <xf numFmtId="0" fontId="6" fillId="0" borderId="40" xfId="0" applyFont="1" applyBorder="1" applyAlignment="1">
      <alignment horizontal="right" vertical="top"/>
    </xf>
    <xf numFmtId="0" fontId="6" fillId="0" borderId="41" xfId="0" applyFont="1" applyBorder="1" applyAlignment="1">
      <alignment horizontal="right" vertical="top"/>
    </xf>
    <xf numFmtId="0" fontId="6" fillId="0" borderId="42" xfId="0" applyFont="1" applyBorder="1" applyAlignment="1">
      <alignment horizontal="right" vertical="top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6E5F-BD2D-481D-B707-AA9C501AA44A}">
  <dimension ref="A1:G550"/>
  <sheetViews>
    <sheetView tabSelected="1" topLeftCell="A94" zoomScale="85" zoomScaleNormal="85" workbookViewId="0">
      <selection activeCell="E101" sqref="E101"/>
    </sheetView>
  </sheetViews>
  <sheetFormatPr defaultRowHeight="14.4" x14ac:dyDescent="0.3"/>
  <cols>
    <col min="1" max="1" width="6.44140625" customWidth="1"/>
    <col min="2" max="2" width="31.6640625" customWidth="1"/>
    <col min="3" max="3" width="44" customWidth="1"/>
    <col min="4" max="4" width="41.88671875" customWidth="1"/>
    <col min="5" max="5" width="22.88671875" customWidth="1"/>
    <col min="6" max="6" width="16.88671875" customWidth="1"/>
    <col min="7" max="7" width="17.33203125" style="3" customWidth="1"/>
  </cols>
  <sheetData>
    <row r="1" spans="1:7" x14ac:dyDescent="0.3">
      <c r="A1" s="1"/>
      <c r="B1" s="1"/>
      <c r="C1" s="1"/>
      <c r="D1" s="95" t="s">
        <v>0</v>
      </c>
      <c r="E1" s="95"/>
      <c r="F1" s="95"/>
      <c r="G1" s="95"/>
    </row>
    <row r="2" spans="1:7" x14ac:dyDescent="0.3">
      <c r="A2" s="1"/>
      <c r="B2" s="1"/>
      <c r="C2" s="1"/>
      <c r="D2" s="1"/>
      <c r="E2" s="4"/>
      <c r="G2"/>
    </row>
    <row r="3" spans="1:7" x14ac:dyDescent="0.3">
      <c r="A3" s="1"/>
      <c r="B3" s="1"/>
      <c r="C3" s="1"/>
      <c r="D3" s="1"/>
      <c r="E3" s="4"/>
      <c r="F3" s="9" t="s">
        <v>1</v>
      </c>
      <c r="G3" s="2"/>
    </row>
    <row r="4" spans="1:7" x14ac:dyDescent="0.3">
      <c r="A4" s="1"/>
      <c r="B4" s="1"/>
      <c r="C4" s="1"/>
      <c r="D4" s="96" t="s">
        <v>2</v>
      </c>
      <c r="E4" s="96"/>
      <c r="F4" s="96"/>
      <c r="G4" s="96"/>
    </row>
    <row r="5" spans="1:7" ht="15" thickBot="1" x14ac:dyDescent="0.35">
      <c r="A5" s="1"/>
      <c r="B5" s="1"/>
      <c r="C5" s="1"/>
      <c r="D5" s="8"/>
      <c r="E5" s="8"/>
      <c r="F5" s="8"/>
      <c r="G5" s="8"/>
    </row>
    <row r="6" spans="1:7" ht="29.4" thickBot="1" x14ac:dyDescent="0.35">
      <c r="A6" s="14" t="s">
        <v>3</v>
      </c>
      <c r="B6" s="15" t="s">
        <v>4</v>
      </c>
      <c r="C6" s="15" t="s">
        <v>23</v>
      </c>
      <c r="D6" s="15" t="s">
        <v>80</v>
      </c>
      <c r="E6" s="19" t="s">
        <v>81</v>
      </c>
      <c r="F6" s="19" t="s">
        <v>5</v>
      </c>
      <c r="G6" s="12" t="s">
        <v>79</v>
      </c>
    </row>
    <row r="7" spans="1:7" ht="15" thickBot="1" x14ac:dyDescent="0.35">
      <c r="A7" s="16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3">
        <v>7</v>
      </c>
    </row>
    <row r="8" spans="1:7" x14ac:dyDescent="0.3">
      <c r="A8" s="68">
        <v>1</v>
      </c>
      <c r="B8" s="71" t="s">
        <v>6</v>
      </c>
      <c r="C8" s="20" t="s">
        <v>26</v>
      </c>
      <c r="D8" s="97" t="s">
        <v>89</v>
      </c>
      <c r="E8" s="80">
        <v>30</v>
      </c>
      <c r="F8" s="83">
        <v>35.4</v>
      </c>
      <c r="G8" s="89">
        <f t="shared" ref="G8" si="0">+E8*F8</f>
        <v>1062</v>
      </c>
    </row>
    <row r="9" spans="1:7" x14ac:dyDescent="0.3">
      <c r="A9" s="69"/>
      <c r="B9" s="72"/>
      <c r="C9" s="21" t="s">
        <v>27</v>
      </c>
      <c r="D9" s="98"/>
      <c r="E9" s="81"/>
      <c r="F9" s="84"/>
      <c r="G9" s="90"/>
    </row>
    <row r="10" spans="1:7" x14ac:dyDescent="0.3">
      <c r="A10" s="69"/>
      <c r="B10" s="72"/>
      <c r="C10" s="21" t="s">
        <v>28</v>
      </c>
      <c r="D10" s="98"/>
      <c r="E10" s="81"/>
      <c r="F10" s="84"/>
      <c r="G10" s="90"/>
    </row>
    <row r="11" spans="1:7" x14ac:dyDescent="0.3">
      <c r="A11" s="69"/>
      <c r="B11" s="72"/>
      <c r="C11" s="21" t="s">
        <v>29</v>
      </c>
      <c r="D11" s="98"/>
      <c r="E11" s="81"/>
      <c r="F11" s="84"/>
      <c r="G11" s="90"/>
    </row>
    <row r="12" spans="1:7" x14ac:dyDescent="0.3">
      <c r="A12" s="69"/>
      <c r="B12" s="72"/>
      <c r="C12" s="21" t="s">
        <v>30</v>
      </c>
      <c r="D12" s="98"/>
      <c r="E12" s="81"/>
      <c r="F12" s="84"/>
      <c r="G12" s="90"/>
    </row>
    <row r="13" spans="1:7" x14ac:dyDescent="0.3">
      <c r="A13" s="69"/>
      <c r="B13" s="72"/>
      <c r="C13" s="21" t="s">
        <v>31</v>
      </c>
      <c r="D13" s="98"/>
      <c r="E13" s="81"/>
      <c r="F13" s="84"/>
      <c r="G13" s="90"/>
    </row>
    <row r="14" spans="1:7" ht="15" thickBot="1" x14ac:dyDescent="0.35">
      <c r="A14" s="70"/>
      <c r="B14" s="73"/>
      <c r="C14" s="22" t="s">
        <v>32</v>
      </c>
      <c r="D14" s="99"/>
      <c r="E14" s="82"/>
      <c r="F14" s="85"/>
      <c r="G14" s="91"/>
    </row>
    <row r="15" spans="1:7" x14ac:dyDescent="0.3">
      <c r="A15" s="68">
        <v>2</v>
      </c>
      <c r="B15" s="71" t="s">
        <v>6</v>
      </c>
      <c r="C15" s="23" t="s">
        <v>26</v>
      </c>
      <c r="D15" s="97" t="s">
        <v>90</v>
      </c>
      <c r="E15" s="92">
        <v>70</v>
      </c>
      <c r="F15" s="83">
        <v>17.5</v>
      </c>
      <c r="G15" s="89">
        <f>+E15*F15</f>
        <v>1225</v>
      </c>
    </row>
    <row r="16" spans="1:7" x14ac:dyDescent="0.3">
      <c r="A16" s="69"/>
      <c r="B16" s="72"/>
      <c r="C16" s="24" t="s">
        <v>33</v>
      </c>
      <c r="D16" s="98"/>
      <c r="E16" s="93"/>
      <c r="F16" s="84"/>
      <c r="G16" s="90"/>
    </row>
    <row r="17" spans="1:7" x14ac:dyDescent="0.3">
      <c r="A17" s="69"/>
      <c r="B17" s="72"/>
      <c r="C17" s="24" t="s">
        <v>28</v>
      </c>
      <c r="D17" s="98"/>
      <c r="E17" s="93"/>
      <c r="F17" s="84"/>
      <c r="G17" s="90"/>
    </row>
    <row r="18" spans="1:7" x14ac:dyDescent="0.3">
      <c r="A18" s="69"/>
      <c r="B18" s="72"/>
      <c r="C18" s="24" t="s">
        <v>34</v>
      </c>
      <c r="D18" s="98"/>
      <c r="E18" s="93"/>
      <c r="F18" s="84"/>
      <c r="G18" s="90"/>
    </row>
    <row r="19" spans="1:7" x14ac:dyDescent="0.3">
      <c r="A19" s="69"/>
      <c r="B19" s="72"/>
      <c r="C19" s="24" t="s">
        <v>35</v>
      </c>
      <c r="D19" s="98"/>
      <c r="E19" s="93"/>
      <c r="F19" s="84"/>
      <c r="G19" s="90"/>
    </row>
    <row r="20" spans="1:7" x14ac:dyDescent="0.3">
      <c r="A20" s="69"/>
      <c r="B20" s="72"/>
      <c r="C20" s="24" t="s">
        <v>36</v>
      </c>
      <c r="D20" s="98"/>
      <c r="E20" s="93"/>
      <c r="F20" s="84"/>
      <c r="G20" s="90"/>
    </row>
    <row r="21" spans="1:7" ht="15" thickBot="1" x14ac:dyDescent="0.35">
      <c r="A21" s="70"/>
      <c r="B21" s="73"/>
      <c r="C21" s="24" t="s">
        <v>25</v>
      </c>
      <c r="D21" s="99"/>
      <c r="E21" s="94"/>
      <c r="F21" s="85"/>
      <c r="G21" s="91"/>
    </row>
    <row r="22" spans="1:7" x14ac:dyDescent="0.3">
      <c r="A22" s="68">
        <v>3</v>
      </c>
      <c r="B22" s="71" t="s">
        <v>6</v>
      </c>
      <c r="C22" s="25" t="s">
        <v>24</v>
      </c>
      <c r="D22" s="77" t="s">
        <v>86</v>
      </c>
      <c r="E22" s="92">
        <v>30</v>
      </c>
      <c r="F22" s="83">
        <v>24.6</v>
      </c>
      <c r="G22" s="89">
        <f t="shared" ref="G22" si="1">+E22*F22</f>
        <v>738</v>
      </c>
    </row>
    <row r="23" spans="1:7" x14ac:dyDescent="0.3">
      <c r="A23" s="69"/>
      <c r="B23" s="72"/>
      <c r="C23" s="26" t="s">
        <v>37</v>
      </c>
      <c r="D23" s="78"/>
      <c r="E23" s="93"/>
      <c r="F23" s="84"/>
      <c r="G23" s="90"/>
    </row>
    <row r="24" spans="1:7" x14ac:dyDescent="0.3">
      <c r="A24" s="69"/>
      <c r="B24" s="72"/>
      <c r="C24" s="26" t="s">
        <v>28</v>
      </c>
      <c r="D24" s="78"/>
      <c r="E24" s="93"/>
      <c r="F24" s="84"/>
      <c r="G24" s="90"/>
    </row>
    <row r="25" spans="1:7" ht="12.6" customHeight="1" x14ac:dyDescent="0.3">
      <c r="A25" s="69"/>
      <c r="B25" s="72"/>
      <c r="C25" s="26" t="s">
        <v>36</v>
      </c>
      <c r="D25" s="78"/>
      <c r="E25" s="93"/>
      <c r="F25" s="84"/>
      <c r="G25" s="90"/>
    </row>
    <row r="26" spans="1:7" x14ac:dyDescent="0.3">
      <c r="A26" s="69"/>
      <c r="B26" s="72"/>
      <c r="C26" s="26" t="s">
        <v>38</v>
      </c>
      <c r="D26" s="78"/>
      <c r="E26" s="93"/>
      <c r="F26" s="84"/>
      <c r="G26" s="90"/>
    </row>
    <row r="27" spans="1:7" x14ac:dyDescent="0.3">
      <c r="A27" s="69"/>
      <c r="B27" s="72"/>
      <c r="C27" s="26" t="s">
        <v>39</v>
      </c>
      <c r="D27" s="78"/>
      <c r="E27" s="93"/>
      <c r="F27" s="84"/>
      <c r="G27" s="90"/>
    </row>
    <row r="28" spans="1:7" ht="15" thickBot="1" x14ac:dyDescent="0.35">
      <c r="A28" s="70"/>
      <c r="B28" s="73"/>
      <c r="C28" s="52" t="s">
        <v>83</v>
      </c>
      <c r="D28" s="79"/>
      <c r="E28" s="94"/>
      <c r="F28" s="85"/>
      <c r="G28" s="91"/>
    </row>
    <row r="29" spans="1:7" x14ac:dyDescent="0.3">
      <c r="A29" s="68">
        <v>4</v>
      </c>
      <c r="B29" s="71" t="s">
        <v>6</v>
      </c>
      <c r="C29" s="20" t="s">
        <v>26</v>
      </c>
      <c r="D29" s="74" t="s">
        <v>87</v>
      </c>
      <c r="E29" s="81">
        <v>50</v>
      </c>
      <c r="F29" s="84">
        <v>18.600000000000001</v>
      </c>
      <c r="G29" s="89">
        <f>+E29*F29</f>
        <v>930.00000000000011</v>
      </c>
    </row>
    <row r="30" spans="1:7" x14ac:dyDescent="0.3">
      <c r="A30" s="69"/>
      <c r="B30" s="72"/>
      <c r="C30" s="21" t="s">
        <v>40</v>
      </c>
      <c r="D30" s="75"/>
      <c r="E30" s="81"/>
      <c r="F30" s="84"/>
      <c r="G30" s="90"/>
    </row>
    <row r="31" spans="1:7" x14ac:dyDescent="0.3">
      <c r="A31" s="69"/>
      <c r="B31" s="72"/>
      <c r="C31" s="21" t="s">
        <v>28</v>
      </c>
      <c r="D31" s="75"/>
      <c r="E31" s="81"/>
      <c r="F31" s="84"/>
      <c r="G31" s="90"/>
    </row>
    <row r="32" spans="1:7" x14ac:dyDescent="0.3">
      <c r="A32" s="69"/>
      <c r="B32" s="72"/>
      <c r="C32" s="21" t="s">
        <v>36</v>
      </c>
      <c r="D32" s="75"/>
      <c r="E32" s="81"/>
      <c r="F32" s="84"/>
      <c r="G32" s="90"/>
    </row>
    <row r="33" spans="1:7" x14ac:dyDescent="0.3">
      <c r="A33" s="69"/>
      <c r="B33" s="72"/>
      <c r="C33" s="21" t="s">
        <v>41</v>
      </c>
      <c r="D33" s="75"/>
      <c r="E33" s="81"/>
      <c r="F33" s="84"/>
      <c r="G33" s="90"/>
    </row>
    <row r="34" spans="1:7" x14ac:dyDescent="0.3">
      <c r="A34" s="69"/>
      <c r="B34" s="72"/>
      <c r="C34" s="21" t="s">
        <v>31</v>
      </c>
      <c r="D34" s="75"/>
      <c r="E34" s="81"/>
      <c r="F34" s="84"/>
      <c r="G34" s="90"/>
    </row>
    <row r="35" spans="1:7" ht="15" thickBot="1" x14ac:dyDescent="0.35">
      <c r="A35" s="70"/>
      <c r="B35" s="73"/>
      <c r="C35" s="21" t="s">
        <v>25</v>
      </c>
      <c r="D35" s="76"/>
      <c r="E35" s="82"/>
      <c r="F35" s="85"/>
      <c r="G35" s="91"/>
    </row>
    <row r="36" spans="1:7" x14ac:dyDescent="0.3">
      <c r="A36" s="68">
        <v>5</v>
      </c>
      <c r="B36" s="71" t="s">
        <v>42</v>
      </c>
      <c r="C36" s="20" t="s">
        <v>26</v>
      </c>
      <c r="D36" s="74" t="s">
        <v>88</v>
      </c>
      <c r="E36" s="80">
        <v>40</v>
      </c>
      <c r="F36" s="83">
        <v>23.4</v>
      </c>
      <c r="G36" s="89">
        <f>E36*F36</f>
        <v>936</v>
      </c>
    </row>
    <row r="37" spans="1:7" x14ac:dyDescent="0.3">
      <c r="A37" s="69"/>
      <c r="B37" s="72"/>
      <c r="C37" s="21" t="s">
        <v>43</v>
      </c>
      <c r="D37" s="75"/>
      <c r="E37" s="81"/>
      <c r="F37" s="84"/>
      <c r="G37" s="90"/>
    </row>
    <row r="38" spans="1:7" x14ac:dyDescent="0.3">
      <c r="A38" s="69"/>
      <c r="B38" s="72"/>
      <c r="C38" s="21" t="s">
        <v>28</v>
      </c>
      <c r="D38" s="75"/>
      <c r="E38" s="81"/>
      <c r="F38" s="84"/>
      <c r="G38" s="90"/>
    </row>
    <row r="39" spans="1:7" x14ac:dyDescent="0.3">
      <c r="A39" s="69"/>
      <c r="B39" s="72"/>
      <c r="C39" s="21" t="s">
        <v>36</v>
      </c>
      <c r="D39" s="75"/>
      <c r="E39" s="81"/>
      <c r="F39" s="84"/>
      <c r="G39" s="90"/>
    </row>
    <row r="40" spans="1:7" x14ac:dyDescent="0.3">
      <c r="A40" s="69"/>
      <c r="B40" s="72"/>
      <c r="C40" s="21" t="s">
        <v>44</v>
      </c>
      <c r="D40" s="75"/>
      <c r="E40" s="81"/>
      <c r="F40" s="84"/>
      <c r="G40" s="90"/>
    </row>
    <row r="41" spans="1:7" x14ac:dyDescent="0.3">
      <c r="A41" s="69"/>
      <c r="B41" s="72"/>
      <c r="C41" s="21" t="s">
        <v>39</v>
      </c>
      <c r="D41" s="75"/>
      <c r="E41" s="81"/>
      <c r="F41" s="84"/>
      <c r="G41" s="90"/>
    </row>
    <row r="42" spans="1:7" ht="15" thickBot="1" x14ac:dyDescent="0.35">
      <c r="A42" s="70"/>
      <c r="B42" s="73"/>
      <c r="C42" s="21" t="s">
        <v>25</v>
      </c>
      <c r="D42" s="76"/>
      <c r="E42" s="82"/>
      <c r="F42" s="85"/>
      <c r="G42" s="91"/>
    </row>
    <row r="43" spans="1:7" x14ac:dyDescent="0.3">
      <c r="A43" s="68">
        <v>6</v>
      </c>
      <c r="B43" s="71" t="s">
        <v>45</v>
      </c>
      <c r="C43" s="20" t="s">
        <v>46</v>
      </c>
      <c r="D43" s="74" t="s">
        <v>91</v>
      </c>
      <c r="E43" s="80">
        <v>20</v>
      </c>
      <c r="F43" s="83">
        <v>5.4</v>
      </c>
      <c r="G43" s="86">
        <f>E43*F43</f>
        <v>108</v>
      </c>
    </row>
    <row r="44" spans="1:7" x14ac:dyDescent="0.3">
      <c r="A44" s="69"/>
      <c r="B44" s="72"/>
      <c r="C44" s="21" t="s">
        <v>47</v>
      </c>
      <c r="D44" s="75"/>
      <c r="E44" s="81"/>
      <c r="F44" s="84"/>
      <c r="G44" s="87"/>
    </row>
    <row r="45" spans="1:7" x14ac:dyDescent="0.3">
      <c r="A45" s="69"/>
      <c r="B45" s="72"/>
      <c r="C45" s="21" t="s">
        <v>48</v>
      </c>
      <c r="D45" s="75"/>
      <c r="E45" s="81"/>
      <c r="F45" s="84"/>
      <c r="G45" s="87"/>
    </row>
    <row r="46" spans="1:7" x14ac:dyDescent="0.3">
      <c r="A46" s="69"/>
      <c r="B46" s="72"/>
      <c r="C46" s="21" t="s">
        <v>49</v>
      </c>
      <c r="D46" s="75"/>
      <c r="E46" s="81"/>
      <c r="F46" s="84"/>
      <c r="G46" s="87"/>
    </row>
    <row r="47" spans="1:7" x14ac:dyDescent="0.3">
      <c r="A47" s="69"/>
      <c r="B47" s="72"/>
      <c r="C47" s="21" t="s">
        <v>50</v>
      </c>
      <c r="D47" s="75"/>
      <c r="E47" s="81"/>
      <c r="F47" s="84"/>
      <c r="G47" s="87"/>
    </row>
    <row r="48" spans="1:7" ht="15" thickBot="1" x14ac:dyDescent="0.35">
      <c r="A48" s="70"/>
      <c r="B48" s="73"/>
      <c r="C48" s="21" t="s">
        <v>25</v>
      </c>
      <c r="D48" s="76"/>
      <c r="E48" s="82"/>
      <c r="F48" s="85"/>
      <c r="G48" s="88"/>
    </row>
    <row r="49" spans="1:7" x14ac:dyDescent="0.3">
      <c r="A49" s="68">
        <v>7</v>
      </c>
      <c r="B49" s="71" t="s">
        <v>45</v>
      </c>
      <c r="C49" s="20" t="s">
        <v>51</v>
      </c>
      <c r="D49" s="74" t="s">
        <v>92</v>
      </c>
      <c r="E49" s="80">
        <v>30</v>
      </c>
      <c r="F49" s="83">
        <v>7.5</v>
      </c>
      <c r="G49" s="86">
        <f>E49*F49</f>
        <v>225</v>
      </c>
    </row>
    <row r="50" spans="1:7" x14ac:dyDescent="0.3">
      <c r="A50" s="69"/>
      <c r="B50" s="72"/>
      <c r="C50" s="21" t="s">
        <v>52</v>
      </c>
      <c r="D50" s="75"/>
      <c r="E50" s="81"/>
      <c r="F50" s="84"/>
      <c r="G50" s="87"/>
    </row>
    <row r="51" spans="1:7" x14ac:dyDescent="0.3">
      <c r="A51" s="69"/>
      <c r="B51" s="72"/>
      <c r="C51" s="21" t="s">
        <v>53</v>
      </c>
      <c r="D51" s="75"/>
      <c r="E51" s="81"/>
      <c r="F51" s="84"/>
      <c r="G51" s="87"/>
    </row>
    <row r="52" spans="1:7" ht="15" thickBot="1" x14ac:dyDescent="0.35">
      <c r="A52" s="70"/>
      <c r="B52" s="73"/>
      <c r="C52" s="22" t="s">
        <v>25</v>
      </c>
      <c r="D52" s="76"/>
      <c r="E52" s="82"/>
      <c r="F52" s="85"/>
      <c r="G52" s="88"/>
    </row>
    <row r="53" spans="1:7" ht="15" thickBot="1" x14ac:dyDescent="0.35">
      <c r="A53" s="27">
        <v>8</v>
      </c>
      <c r="B53" s="63" t="s">
        <v>54</v>
      </c>
      <c r="C53" s="53" t="s">
        <v>55</v>
      </c>
      <c r="D53" s="66" t="s">
        <v>93</v>
      </c>
      <c r="E53" s="55">
        <v>500</v>
      </c>
      <c r="F53" s="59">
        <v>1.45</v>
      </c>
      <c r="G53" s="61">
        <f>E53*F53</f>
        <v>725</v>
      </c>
    </row>
    <row r="54" spans="1:7" ht="15" thickBot="1" x14ac:dyDescent="0.35">
      <c r="A54" s="27">
        <v>9</v>
      </c>
      <c r="B54" s="63" t="s">
        <v>54</v>
      </c>
      <c r="C54" s="20" t="s">
        <v>56</v>
      </c>
      <c r="D54" s="66" t="s">
        <v>94</v>
      </c>
      <c r="E54" s="56">
        <v>200</v>
      </c>
      <c r="F54" s="60">
        <v>0.35</v>
      </c>
      <c r="G54" s="62">
        <f>E54*F54</f>
        <v>70</v>
      </c>
    </row>
    <row r="55" spans="1:7" ht="15" thickBot="1" x14ac:dyDescent="0.35">
      <c r="A55" s="27">
        <v>10</v>
      </c>
      <c r="B55" s="63" t="s">
        <v>54</v>
      </c>
      <c r="C55" s="20" t="s">
        <v>57</v>
      </c>
      <c r="D55" s="66" t="s">
        <v>95</v>
      </c>
      <c r="E55" s="55">
        <v>500</v>
      </c>
      <c r="F55" s="59">
        <v>1.55</v>
      </c>
      <c r="G55" s="62">
        <f>E55*F55</f>
        <v>775</v>
      </c>
    </row>
    <row r="56" spans="1:7" x14ac:dyDescent="0.3">
      <c r="A56" s="68">
        <v>11</v>
      </c>
      <c r="B56" s="71" t="s">
        <v>58</v>
      </c>
      <c r="C56" s="20" t="s">
        <v>59</v>
      </c>
      <c r="D56" s="74" t="s">
        <v>96</v>
      </c>
      <c r="E56" s="80">
        <v>10</v>
      </c>
      <c r="F56" s="83">
        <v>36</v>
      </c>
      <c r="G56" s="86">
        <f t="shared" ref="G56:G61" si="2">E56*F56</f>
        <v>360</v>
      </c>
    </row>
    <row r="57" spans="1:7" x14ac:dyDescent="0.3">
      <c r="A57" s="69"/>
      <c r="B57" s="72"/>
      <c r="C57" s="21" t="s">
        <v>78</v>
      </c>
      <c r="D57" s="75"/>
      <c r="E57" s="81"/>
      <c r="F57" s="84"/>
      <c r="G57" s="87"/>
    </row>
    <row r="58" spans="1:7" x14ac:dyDescent="0.3">
      <c r="A58" s="69"/>
      <c r="B58" s="72"/>
      <c r="C58" s="21" t="s">
        <v>60</v>
      </c>
      <c r="D58" s="75"/>
      <c r="E58" s="81"/>
      <c r="F58" s="84"/>
      <c r="G58" s="87"/>
    </row>
    <row r="59" spans="1:7" x14ac:dyDescent="0.3">
      <c r="A59" s="69"/>
      <c r="B59" s="72"/>
      <c r="C59" s="21" t="s">
        <v>61</v>
      </c>
      <c r="D59" s="75"/>
      <c r="E59" s="81"/>
      <c r="F59" s="84"/>
      <c r="G59" s="87"/>
    </row>
    <row r="60" spans="1:7" ht="15" thickBot="1" x14ac:dyDescent="0.35">
      <c r="A60" s="70"/>
      <c r="B60" s="73"/>
      <c r="C60" s="21" t="s">
        <v>62</v>
      </c>
      <c r="D60" s="76"/>
      <c r="E60" s="82"/>
      <c r="F60" s="85"/>
      <c r="G60" s="88"/>
    </row>
    <row r="61" spans="1:7" x14ac:dyDescent="0.3">
      <c r="A61" s="68">
        <v>12</v>
      </c>
      <c r="B61" s="71" t="s">
        <v>58</v>
      </c>
      <c r="C61" s="20" t="s">
        <v>63</v>
      </c>
      <c r="D61" s="74" t="s">
        <v>97</v>
      </c>
      <c r="E61" s="80">
        <v>20</v>
      </c>
      <c r="F61" s="83">
        <v>32</v>
      </c>
      <c r="G61" s="86">
        <f t="shared" si="2"/>
        <v>640</v>
      </c>
    </row>
    <row r="62" spans="1:7" x14ac:dyDescent="0.3">
      <c r="A62" s="69"/>
      <c r="B62" s="72"/>
      <c r="C62" s="21" t="s">
        <v>64</v>
      </c>
      <c r="D62" s="75"/>
      <c r="E62" s="81"/>
      <c r="F62" s="84"/>
      <c r="G62" s="87"/>
    </row>
    <row r="63" spans="1:7" x14ac:dyDescent="0.3">
      <c r="A63" s="69"/>
      <c r="B63" s="72"/>
      <c r="C63" s="21" t="s">
        <v>65</v>
      </c>
      <c r="D63" s="75"/>
      <c r="E63" s="81"/>
      <c r="F63" s="84"/>
      <c r="G63" s="87"/>
    </row>
    <row r="64" spans="1:7" x14ac:dyDescent="0.3">
      <c r="A64" s="69"/>
      <c r="B64" s="72"/>
      <c r="C64" s="21" t="s">
        <v>66</v>
      </c>
      <c r="D64" s="75"/>
      <c r="E64" s="81"/>
      <c r="F64" s="84"/>
      <c r="G64" s="87"/>
    </row>
    <row r="65" spans="1:7" ht="15" thickBot="1" x14ac:dyDescent="0.35">
      <c r="A65" s="69"/>
      <c r="B65" s="72"/>
      <c r="C65" s="21" t="s">
        <v>62</v>
      </c>
      <c r="D65" s="76"/>
      <c r="E65" s="82"/>
      <c r="F65" s="85"/>
      <c r="G65" s="88"/>
    </row>
    <row r="66" spans="1:7" x14ac:dyDescent="0.3">
      <c r="A66" s="68">
        <v>13</v>
      </c>
      <c r="B66" s="71" t="s">
        <v>67</v>
      </c>
      <c r="C66" s="20" t="s">
        <v>68</v>
      </c>
      <c r="D66" s="74" t="s">
        <v>101</v>
      </c>
      <c r="E66" s="80">
        <v>10</v>
      </c>
      <c r="F66" s="83">
        <v>88</v>
      </c>
      <c r="G66" s="86">
        <f>E66*F66</f>
        <v>880</v>
      </c>
    </row>
    <row r="67" spans="1:7" x14ac:dyDescent="0.3">
      <c r="A67" s="69"/>
      <c r="B67" s="72"/>
      <c r="C67" s="21" t="s">
        <v>77</v>
      </c>
      <c r="D67" s="75"/>
      <c r="E67" s="81"/>
      <c r="F67" s="84"/>
      <c r="G67" s="87"/>
    </row>
    <row r="68" spans="1:7" x14ac:dyDescent="0.3">
      <c r="A68" s="69"/>
      <c r="B68" s="72"/>
      <c r="C68" s="21" t="s">
        <v>69</v>
      </c>
      <c r="D68" s="75"/>
      <c r="E68" s="81"/>
      <c r="F68" s="84"/>
      <c r="G68" s="87"/>
    </row>
    <row r="69" spans="1:7" ht="15" thickBot="1" x14ac:dyDescent="0.35">
      <c r="A69" s="70"/>
      <c r="B69" s="73"/>
      <c r="C69" s="21" t="s">
        <v>70</v>
      </c>
      <c r="D69" s="76"/>
      <c r="E69" s="82"/>
      <c r="F69" s="85"/>
      <c r="G69" s="88"/>
    </row>
    <row r="70" spans="1:7" x14ac:dyDescent="0.3">
      <c r="A70" s="68">
        <v>14</v>
      </c>
      <c r="B70" s="71" t="s">
        <v>67</v>
      </c>
      <c r="C70" s="20" t="s">
        <v>68</v>
      </c>
      <c r="D70" s="74" t="s">
        <v>101</v>
      </c>
      <c r="E70" s="80">
        <v>10</v>
      </c>
      <c r="F70" s="83">
        <v>88</v>
      </c>
      <c r="G70" s="86">
        <f>E70*F70</f>
        <v>880</v>
      </c>
    </row>
    <row r="71" spans="1:7" x14ac:dyDescent="0.3">
      <c r="A71" s="69"/>
      <c r="B71" s="72"/>
      <c r="C71" s="54" t="s">
        <v>77</v>
      </c>
      <c r="D71" s="75"/>
      <c r="E71" s="81"/>
      <c r="F71" s="84"/>
      <c r="G71" s="87"/>
    </row>
    <row r="72" spans="1:7" x14ac:dyDescent="0.3">
      <c r="A72" s="69"/>
      <c r="B72" s="72"/>
      <c r="C72" s="21" t="s">
        <v>71</v>
      </c>
      <c r="D72" s="75"/>
      <c r="E72" s="81"/>
      <c r="F72" s="84"/>
      <c r="G72" s="87"/>
    </row>
    <row r="73" spans="1:7" ht="15" thickBot="1" x14ac:dyDescent="0.35">
      <c r="A73" s="70"/>
      <c r="B73" s="73"/>
      <c r="C73" s="21" t="s">
        <v>70</v>
      </c>
      <c r="D73" s="76"/>
      <c r="E73" s="82"/>
      <c r="F73" s="85"/>
      <c r="G73" s="88"/>
    </row>
    <row r="74" spans="1:7" ht="16.2" customHeight="1" x14ac:dyDescent="0.3">
      <c r="A74" s="68">
        <v>15</v>
      </c>
      <c r="B74" s="71" t="s">
        <v>67</v>
      </c>
      <c r="C74" s="20" t="s">
        <v>68</v>
      </c>
      <c r="D74" s="74" t="s">
        <v>102</v>
      </c>
      <c r="E74" s="80">
        <v>10</v>
      </c>
      <c r="F74" s="83">
        <v>102</v>
      </c>
      <c r="G74" s="86">
        <f>E74*F74</f>
        <v>1020</v>
      </c>
    </row>
    <row r="75" spans="1:7" x14ac:dyDescent="0.3">
      <c r="A75" s="69"/>
      <c r="B75" s="72"/>
      <c r="C75" s="21" t="s">
        <v>77</v>
      </c>
      <c r="D75" s="75"/>
      <c r="E75" s="81"/>
      <c r="F75" s="84"/>
      <c r="G75" s="87"/>
    </row>
    <row r="76" spans="1:7" x14ac:dyDescent="0.3">
      <c r="A76" s="69"/>
      <c r="B76" s="72"/>
      <c r="C76" s="21" t="s">
        <v>72</v>
      </c>
      <c r="D76" s="75"/>
      <c r="E76" s="81"/>
      <c r="F76" s="84"/>
      <c r="G76" s="87"/>
    </row>
    <row r="77" spans="1:7" ht="15" thickBot="1" x14ac:dyDescent="0.35">
      <c r="A77" s="70"/>
      <c r="B77" s="73"/>
      <c r="C77" s="21" t="s">
        <v>70</v>
      </c>
      <c r="D77" s="76"/>
      <c r="E77" s="82"/>
      <c r="F77" s="85"/>
      <c r="G77" s="88"/>
    </row>
    <row r="78" spans="1:7" x14ac:dyDescent="0.3">
      <c r="A78" s="68">
        <v>16</v>
      </c>
      <c r="B78" s="71" t="s">
        <v>67</v>
      </c>
      <c r="C78" s="20" t="s">
        <v>68</v>
      </c>
      <c r="D78" s="74" t="s">
        <v>100</v>
      </c>
      <c r="E78" s="80">
        <v>10</v>
      </c>
      <c r="F78" s="83">
        <v>240</v>
      </c>
      <c r="G78" s="86">
        <f>E78*F78</f>
        <v>2400</v>
      </c>
    </row>
    <row r="79" spans="1:7" x14ac:dyDescent="0.3">
      <c r="A79" s="69"/>
      <c r="B79" s="72"/>
      <c r="C79" s="21" t="s">
        <v>77</v>
      </c>
      <c r="D79" s="75"/>
      <c r="E79" s="81"/>
      <c r="F79" s="84"/>
      <c r="G79" s="87"/>
    </row>
    <row r="80" spans="1:7" x14ac:dyDescent="0.3">
      <c r="A80" s="69"/>
      <c r="B80" s="72"/>
      <c r="C80" s="21" t="s">
        <v>73</v>
      </c>
      <c r="D80" s="75"/>
      <c r="E80" s="81"/>
      <c r="F80" s="84"/>
      <c r="G80" s="87"/>
    </row>
    <row r="81" spans="1:7" ht="15" thickBot="1" x14ac:dyDescent="0.35">
      <c r="A81" s="70"/>
      <c r="B81" s="73"/>
      <c r="C81" s="21" t="s">
        <v>70</v>
      </c>
      <c r="D81" s="76"/>
      <c r="E81" s="82"/>
      <c r="F81" s="85"/>
      <c r="G81" s="88"/>
    </row>
    <row r="82" spans="1:7" ht="15" thickBot="1" x14ac:dyDescent="0.35">
      <c r="A82" s="27">
        <v>17</v>
      </c>
      <c r="B82" s="63" t="s">
        <v>74</v>
      </c>
      <c r="C82" s="20" t="s">
        <v>75</v>
      </c>
      <c r="D82" s="66" t="s">
        <v>98</v>
      </c>
      <c r="E82" s="57">
        <v>1000</v>
      </c>
      <c r="F82" s="60">
        <v>0.25</v>
      </c>
      <c r="G82" s="11">
        <f>E82*F82</f>
        <v>250</v>
      </c>
    </row>
    <row r="83" spans="1:7" ht="15.75" customHeight="1" thickBot="1" x14ac:dyDescent="0.35">
      <c r="A83" s="28">
        <v>18</v>
      </c>
      <c r="B83" s="64" t="s">
        <v>74</v>
      </c>
      <c r="C83" s="29" t="s">
        <v>76</v>
      </c>
      <c r="D83" s="67" t="s">
        <v>99</v>
      </c>
      <c r="E83" s="58">
        <v>1000</v>
      </c>
      <c r="F83" s="65">
        <v>0.3</v>
      </c>
      <c r="G83" s="11">
        <f>E83*F83</f>
        <v>300</v>
      </c>
    </row>
    <row r="84" spans="1:7" ht="15" thickBot="1" x14ac:dyDescent="0.35">
      <c r="A84" s="103" t="s">
        <v>7</v>
      </c>
      <c r="B84" s="104"/>
      <c r="C84" s="104"/>
      <c r="D84" s="104"/>
      <c r="E84" s="104"/>
      <c r="F84" s="105"/>
      <c r="G84" s="5">
        <f>SUM(G8:G83)</f>
        <v>13524</v>
      </c>
    </row>
    <row r="85" spans="1:7" ht="15" thickBot="1" x14ac:dyDescent="0.35">
      <c r="A85" s="106" t="s">
        <v>8</v>
      </c>
      <c r="B85" s="107"/>
      <c r="C85" s="107"/>
      <c r="D85" s="107"/>
      <c r="E85" s="107"/>
      <c r="F85" s="108"/>
      <c r="G85" s="6">
        <f>G84*0.21</f>
        <v>2840.04</v>
      </c>
    </row>
    <row r="86" spans="1:7" ht="15" thickBot="1" x14ac:dyDescent="0.35">
      <c r="A86" s="109" t="s">
        <v>9</v>
      </c>
      <c r="B86" s="110"/>
      <c r="C86" s="110"/>
      <c r="D86" s="110"/>
      <c r="E86" s="110"/>
      <c r="F86" s="111"/>
      <c r="G86" s="7">
        <f>G84+G85</f>
        <v>16364.04</v>
      </c>
    </row>
    <row r="87" spans="1:7" x14ac:dyDescent="0.3">
      <c r="A87" s="30"/>
      <c r="B87" s="30"/>
      <c r="C87" s="30"/>
      <c r="D87" s="30"/>
      <c r="E87" s="30"/>
      <c r="F87" s="30"/>
      <c r="G87"/>
    </row>
    <row r="88" spans="1:7" x14ac:dyDescent="0.3">
      <c r="A88" s="31" t="s">
        <v>10</v>
      </c>
      <c r="B88" s="31"/>
      <c r="C88" s="31"/>
      <c r="D88" s="31"/>
      <c r="E88" s="32"/>
      <c r="F88" s="30"/>
      <c r="G88"/>
    </row>
    <row r="89" spans="1:7" x14ac:dyDescent="0.3">
      <c r="A89" s="31" t="s">
        <v>11</v>
      </c>
      <c r="B89" s="31"/>
      <c r="C89" s="31"/>
      <c r="D89" s="31"/>
      <c r="E89" s="32"/>
      <c r="F89" s="30"/>
      <c r="G89"/>
    </row>
    <row r="90" spans="1:7" x14ac:dyDescent="0.3">
      <c r="A90" s="33" t="s">
        <v>12</v>
      </c>
      <c r="B90" s="33"/>
      <c r="C90" s="33"/>
      <c r="D90" s="33"/>
      <c r="E90" s="34"/>
      <c r="F90" s="34"/>
      <c r="G90" s="10"/>
    </row>
    <row r="91" spans="1:7" x14ac:dyDescent="0.3">
      <c r="A91" s="35"/>
      <c r="B91" s="35"/>
      <c r="C91" s="35"/>
      <c r="D91" s="31"/>
      <c r="E91" s="32"/>
      <c r="F91" s="30"/>
      <c r="G91"/>
    </row>
    <row r="92" spans="1:7" x14ac:dyDescent="0.3">
      <c r="A92" s="35"/>
      <c r="B92" s="112" t="s">
        <v>13</v>
      </c>
      <c r="C92" s="112"/>
      <c r="D92" s="36"/>
      <c r="E92" s="32"/>
      <c r="F92" s="30"/>
      <c r="G92"/>
    </row>
    <row r="93" spans="1:7" ht="20.399999999999999" customHeight="1" x14ac:dyDescent="0.3">
      <c r="A93" s="119" t="s">
        <v>84</v>
      </c>
      <c r="B93" s="120"/>
      <c r="C93" s="37" t="s">
        <v>82</v>
      </c>
      <c r="D93" s="30"/>
      <c r="E93" s="32"/>
      <c r="F93" s="30"/>
      <c r="G93"/>
    </row>
    <row r="94" spans="1:7" ht="50.4" customHeight="1" x14ac:dyDescent="0.3">
      <c r="A94" s="121"/>
      <c r="B94" s="122"/>
      <c r="C94" s="130">
        <v>20</v>
      </c>
      <c r="D94" s="38"/>
      <c r="E94" s="32"/>
      <c r="F94" s="30"/>
      <c r="G94"/>
    </row>
    <row r="95" spans="1:7" ht="14.4" customHeight="1" x14ac:dyDescent="0.3">
      <c r="A95" s="123" t="s">
        <v>85</v>
      </c>
      <c r="B95" s="123"/>
      <c r="C95" s="123"/>
      <c r="D95" s="123"/>
      <c r="E95" s="32"/>
      <c r="F95" s="30"/>
      <c r="G95"/>
    </row>
    <row r="96" spans="1:7" x14ac:dyDescent="0.3">
      <c r="A96" s="123"/>
      <c r="B96" s="123"/>
      <c r="C96" s="123"/>
      <c r="D96" s="123"/>
      <c r="E96" s="32"/>
      <c r="F96" s="30"/>
      <c r="G96"/>
    </row>
    <row r="97" spans="1:7" x14ac:dyDescent="0.3">
      <c r="A97" s="35"/>
      <c r="B97" s="35"/>
      <c r="C97" s="35"/>
      <c r="D97" s="35"/>
      <c r="E97" s="32"/>
      <c r="F97" s="30"/>
      <c r="G97"/>
    </row>
    <row r="98" spans="1:7" ht="15" thickBot="1" x14ac:dyDescent="0.35">
      <c r="A98" s="35"/>
      <c r="B98" s="35"/>
      <c r="C98" s="35"/>
      <c r="D98" s="124" t="s">
        <v>14</v>
      </c>
      <c r="E98" s="124"/>
      <c r="F98" s="30"/>
      <c r="G98"/>
    </row>
    <row r="99" spans="1:7" x14ac:dyDescent="0.3">
      <c r="A99" s="39" t="s">
        <v>15</v>
      </c>
      <c r="B99" s="40" t="s">
        <v>16</v>
      </c>
      <c r="C99" s="40"/>
      <c r="D99" s="41"/>
      <c r="E99" s="42"/>
      <c r="F99" s="30"/>
      <c r="G99"/>
    </row>
    <row r="100" spans="1:7" ht="28.95" customHeight="1" x14ac:dyDescent="0.3">
      <c r="A100" s="43">
        <v>1</v>
      </c>
      <c r="B100" s="113" t="s">
        <v>7</v>
      </c>
      <c r="C100" s="114"/>
      <c r="D100" s="125" t="s">
        <v>17</v>
      </c>
      <c r="E100" s="44">
        <f>G84</f>
        <v>13524</v>
      </c>
      <c r="F100" s="30"/>
      <c r="G100"/>
    </row>
    <row r="101" spans="1:7" ht="14.4" customHeight="1" thickBot="1" x14ac:dyDescent="0.35">
      <c r="A101" s="45">
        <v>2</v>
      </c>
      <c r="B101" s="115" t="s">
        <v>18</v>
      </c>
      <c r="C101" s="116"/>
      <c r="D101" s="126"/>
      <c r="E101" s="46">
        <f>C94</f>
        <v>20</v>
      </c>
      <c r="F101" s="30"/>
      <c r="G101"/>
    </row>
    <row r="102" spans="1:7" ht="15" thickBot="1" x14ac:dyDescent="0.35">
      <c r="A102" s="127" t="s">
        <v>19</v>
      </c>
      <c r="B102" s="128"/>
      <c r="C102" s="128"/>
      <c r="D102" s="129"/>
      <c r="E102" s="47">
        <f>G84-(G84*C94%)</f>
        <v>10819.2</v>
      </c>
      <c r="F102" s="30"/>
      <c r="G102"/>
    </row>
    <row r="103" spans="1:7" ht="15" thickBot="1" x14ac:dyDescent="0.35">
      <c r="A103" s="100" t="s">
        <v>8</v>
      </c>
      <c r="B103" s="101"/>
      <c r="C103" s="101"/>
      <c r="D103" s="102"/>
      <c r="E103" s="48">
        <f>E102*0.21</f>
        <v>2272.0320000000002</v>
      </c>
      <c r="F103" s="30"/>
      <c r="G103"/>
    </row>
    <row r="104" spans="1:7" ht="15" thickBot="1" x14ac:dyDescent="0.35">
      <c r="A104" s="100" t="s">
        <v>20</v>
      </c>
      <c r="B104" s="101"/>
      <c r="C104" s="101"/>
      <c r="D104" s="102"/>
      <c r="E104" s="49">
        <f>SUM(E102+E103)</f>
        <v>13091.232</v>
      </c>
      <c r="F104" s="30"/>
      <c r="G104"/>
    </row>
    <row r="105" spans="1:7" x14ac:dyDescent="0.3">
      <c r="A105" s="50"/>
      <c r="B105" s="50"/>
      <c r="C105" s="50"/>
      <c r="D105" s="50"/>
      <c r="E105" s="51"/>
      <c r="F105" s="30"/>
      <c r="G105"/>
    </row>
    <row r="106" spans="1:7" ht="14.4" customHeight="1" x14ac:dyDescent="0.3">
      <c r="A106" s="50"/>
      <c r="B106" s="117" t="s">
        <v>21</v>
      </c>
      <c r="C106" s="117"/>
      <c r="D106" s="117"/>
      <c r="E106" s="51"/>
      <c r="F106" s="30"/>
      <c r="G106"/>
    </row>
    <row r="107" spans="1:7" x14ac:dyDescent="0.3">
      <c r="A107" s="50"/>
      <c r="B107" s="117"/>
      <c r="C107" s="117"/>
      <c r="D107" s="117"/>
      <c r="E107" s="51"/>
      <c r="F107" s="30"/>
      <c r="G107"/>
    </row>
    <row r="108" spans="1:7" x14ac:dyDescent="0.3">
      <c r="A108" s="35"/>
      <c r="B108" s="117"/>
      <c r="C108" s="117"/>
      <c r="D108" s="117"/>
      <c r="E108" s="32"/>
      <c r="F108" s="30"/>
      <c r="G108"/>
    </row>
    <row r="109" spans="1:7" x14ac:dyDescent="0.3">
      <c r="A109" s="35"/>
      <c r="B109" s="117"/>
      <c r="C109" s="117"/>
      <c r="D109" s="117"/>
      <c r="E109" s="32"/>
      <c r="F109" s="30"/>
      <c r="G109"/>
    </row>
    <row r="110" spans="1:7" x14ac:dyDescent="0.3">
      <c r="A110" s="35"/>
      <c r="B110" s="35"/>
      <c r="C110" s="35"/>
      <c r="D110" s="35"/>
      <c r="E110" s="32"/>
      <c r="F110" s="30"/>
      <c r="G110"/>
    </row>
    <row r="111" spans="1:7" ht="14.4" customHeight="1" x14ac:dyDescent="0.3">
      <c r="A111" s="118" t="s">
        <v>22</v>
      </c>
      <c r="B111" s="118"/>
      <c r="C111" s="118"/>
      <c r="D111" s="118"/>
      <c r="E111" s="118"/>
      <c r="F111" s="30"/>
      <c r="G111"/>
    </row>
    <row r="112" spans="1:7" x14ac:dyDescent="0.3">
      <c r="A112" s="118"/>
      <c r="B112" s="118"/>
      <c r="C112" s="118"/>
      <c r="D112" s="118"/>
      <c r="E112" s="118"/>
      <c r="F112" s="30"/>
      <c r="G112"/>
    </row>
    <row r="113" spans="7:7" x14ac:dyDescent="0.3">
      <c r="G113"/>
    </row>
    <row r="114" spans="7:7" x14ac:dyDescent="0.3">
      <c r="G114"/>
    </row>
    <row r="115" spans="7:7" x14ac:dyDescent="0.3">
      <c r="G115"/>
    </row>
    <row r="116" spans="7:7" x14ac:dyDescent="0.3">
      <c r="G116"/>
    </row>
    <row r="117" spans="7:7" x14ac:dyDescent="0.3">
      <c r="G117"/>
    </row>
    <row r="118" spans="7:7" x14ac:dyDescent="0.3">
      <c r="G118"/>
    </row>
    <row r="119" spans="7:7" x14ac:dyDescent="0.3">
      <c r="G119"/>
    </row>
    <row r="120" spans="7:7" x14ac:dyDescent="0.3">
      <c r="G120"/>
    </row>
    <row r="121" spans="7:7" x14ac:dyDescent="0.3">
      <c r="G121"/>
    </row>
    <row r="122" spans="7:7" x14ac:dyDescent="0.3">
      <c r="G122"/>
    </row>
    <row r="123" spans="7:7" x14ac:dyDescent="0.3">
      <c r="G123"/>
    </row>
    <row r="124" spans="7:7" x14ac:dyDescent="0.3">
      <c r="G124"/>
    </row>
    <row r="125" spans="7:7" x14ac:dyDescent="0.3">
      <c r="G125"/>
    </row>
    <row r="126" spans="7:7" x14ac:dyDescent="0.3">
      <c r="G126"/>
    </row>
    <row r="127" spans="7:7" x14ac:dyDescent="0.3">
      <c r="G127"/>
    </row>
    <row r="128" spans="7:7" x14ac:dyDescent="0.3">
      <c r="G128"/>
    </row>
    <row r="129" spans="7:7" x14ac:dyDescent="0.3">
      <c r="G129"/>
    </row>
    <row r="130" spans="7:7" x14ac:dyDescent="0.3">
      <c r="G130"/>
    </row>
    <row r="131" spans="7:7" x14ac:dyDescent="0.3">
      <c r="G131"/>
    </row>
    <row r="132" spans="7:7" x14ac:dyDescent="0.3">
      <c r="G132"/>
    </row>
    <row r="133" spans="7:7" x14ac:dyDescent="0.3">
      <c r="G133"/>
    </row>
    <row r="134" spans="7:7" x14ac:dyDescent="0.3">
      <c r="G134"/>
    </row>
    <row r="135" spans="7:7" x14ac:dyDescent="0.3">
      <c r="G135"/>
    </row>
    <row r="136" spans="7:7" x14ac:dyDescent="0.3">
      <c r="G136"/>
    </row>
    <row r="137" spans="7:7" x14ac:dyDescent="0.3">
      <c r="G137"/>
    </row>
    <row r="138" spans="7:7" x14ac:dyDescent="0.3">
      <c r="G138"/>
    </row>
    <row r="139" spans="7:7" x14ac:dyDescent="0.3">
      <c r="G139"/>
    </row>
    <row r="140" spans="7:7" x14ac:dyDescent="0.3">
      <c r="G140"/>
    </row>
    <row r="141" spans="7:7" x14ac:dyDescent="0.3">
      <c r="G141"/>
    </row>
    <row r="142" spans="7:7" x14ac:dyDescent="0.3">
      <c r="G142"/>
    </row>
    <row r="143" spans="7:7" x14ac:dyDescent="0.3">
      <c r="G143"/>
    </row>
    <row r="144" spans="7:7" x14ac:dyDescent="0.3">
      <c r="G144"/>
    </row>
    <row r="145" spans="7:7" x14ac:dyDescent="0.3">
      <c r="G145"/>
    </row>
    <row r="146" spans="7:7" x14ac:dyDescent="0.3">
      <c r="G146"/>
    </row>
    <row r="147" spans="7:7" x14ac:dyDescent="0.3">
      <c r="G147"/>
    </row>
    <row r="148" spans="7:7" x14ac:dyDescent="0.3">
      <c r="G148"/>
    </row>
    <row r="149" spans="7:7" x14ac:dyDescent="0.3">
      <c r="G149"/>
    </row>
    <row r="150" spans="7:7" x14ac:dyDescent="0.3">
      <c r="G150"/>
    </row>
    <row r="151" spans="7:7" x14ac:dyDescent="0.3">
      <c r="G151"/>
    </row>
    <row r="152" spans="7:7" x14ac:dyDescent="0.3">
      <c r="G152"/>
    </row>
    <row r="153" spans="7:7" x14ac:dyDescent="0.3">
      <c r="G153"/>
    </row>
    <row r="154" spans="7:7" x14ac:dyDescent="0.3">
      <c r="G154"/>
    </row>
    <row r="155" spans="7:7" x14ac:dyDescent="0.3">
      <c r="G155"/>
    </row>
    <row r="156" spans="7:7" x14ac:dyDescent="0.3">
      <c r="G156"/>
    </row>
    <row r="157" spans="7:7" x14ac:dyDescent="0.3">
      <c r="G157"/>
    </row>
    <row r="158" spans="7:7" x14ac:dyDescent="0.3">
      <c r="G158"/>
    </row>
    <row r="159" spans="7:7" x14ac:dyDescent="0.3">
      <c r="G159"/>
    </row>
    <row r="160" spans="7:7" x14ac:dyDescent="0.3">
      <c r="G160"/>
    </row>
    <row r="161" spans="7:7" x14ac:dyDescent="0.3">
      <c r="G161"/>
    </row>
    <row r="162" spans="7:7" x14ac:dyDescent="0.3">
      <c r="G162"/>
    </row>
    <row r="163" spans="7:7" x14ac:dyDescent="0.3">
      <c r="G163"/>
    </row>
    <row r="164" spans="7:7" x14ac:dyDescent="0.3">
      <c r="G164"/>
    </row>
    <row r="165" spans="7:7" x14ac:dyDescent="0.3">
      <c r="G165"/>
    </row>
    <row r="166" spans="7:7" x14ac:dyDescent="0.3">
      <c r="G166"/>
    </row>
    <row r="167" spans="7:7" x14ac:dyDescent="0.3">
      <c r="G167"/>
    </row>
    <row r="168" spans="7:7" x14ac:dyDescent="0.3">
      <c r="G168"/>
    </row>
    <row r="169" spans="7:7" x14ac:dyDescent="0.3">
      <c r="G169"/>
    </row>
    <row r="170" spans="7:7" x14ac:dyDescent="0.3">
      <c r="G170"/>
    </row>
    <row r="171" spans="7:7" x14ac:dyDescent="0.3">
      <c r="G171"/>
    </row>
    <row r="172" spans="7:7" x14ac:dyDescent="0.3">
      <c r="G172"/>
    </row>
    <row r="173" spans="7:7" x14ac:dyDescent="0.3">
      <c r="G173"/>
    </row>
    <row r="174" spans="7:7" x14ac:dyDescent="0.3">
      <c r="G174"/>
    </row>
    <row r="175" spans="7:7" x14ac:dyDescent="0.3">
      <c r="G175"/>
    </row>
    <row r="176" spans="7:7" x14ac:dyDescent="0.3">
      <c r="G176"/>
    </row>
    <row r="177" spans="7:7" x14ac:dyDescent="0.3">
      <c r="G177"/>
    </row>
    <row r="178" spans="7:7" x14ac:dyDescent="0.3">
      <c r="G178"/>
    </row>
    <row r="179" spans="7:7" x14ac:dyDescent="0.3">
      <c r="G179"/>
    </row>
    <row r="180" spans="7:7" x14ac:dyDescent="0.3">
      <c r="G180"/>
    </row>
    <row r="181" spans="7:7" x14ac:dyDescent="0.3">
      <c r="G181"/>
    </row>
    <row r="182" spans="7:7" x14ac:dyDescent="0.3">
      <c r="G182"/>
    </row>
    <row r="183" spans="7:7" x14ac:dyDescent="0.3">
      <c r="G183"/>
    </row>
    <row r="184" spans="7:7" x14ac:dyDescent="0.3">
      <c r="G184"/>
    </row>
    <row r="185" spans="7:7" x14ac:dyDescent="0.3">
      <c r="G185"/>
    </row>
    <row r="186" spans="7:7" x14ac:dyDescent="0.3">
      <c r="G186"/>
    </row>
    <row r="187" spans="7:7" x14ac:dyDescent="0.3">
      <c r="G187"/>
    </row>
    <row r="188" spans="7:7" x14ac:dyDescent="0.3">
      <c r="G188"/>
    </row>
    <row r="189" spans="7:7" x14ac:dyDescent="0.3">
      <c r="G189"/>
    </row>
    <row r="190" spans="7:7" x14ac:dyDescent="0.3">
      <c r="G190"/>
    </row>
    <row r="191" spans="7:7" x14ac:dyDescent="0.3">
      <c r="G191"/>
    </row>
    <row r="192" spans="7:7" x14ac:dyDescent="0.3">
      <c r="G192"/>
    </row>
    <row r="193" spans="7:7" x14ac:dyDescent="0.3">
      <c r="G193"/>
    </row>
    <row r="194" spans="7:7" x14ac:dyDescent="0.3">
      <c r="G194"/>
    </row>
    <row r="195" spans="7:7" x14ac:dyDescent="0.3">
      <c r="G195"/>
    </row>
    <row r="196" spans="7:7" x14ac:dyDescent="0.3">
      <c r="G196"/>
    </row>
    <row r="197" spans="7:7" x14ac:dyDescent="0.3">
      <c r="G197"/>
    </row>
    <row r="198" spans="7:7" x14ac:dyDescent="0.3">
      <c r="G198"/>
    </row>
    <row r="199" spans="7:7" x14ac:dyDescent="0.3">
      <c r="G199"/>
    </row>
    <row r="200" spans="7:7" x14ac:dyDescent="0.3">
      <c r="G200"/>
    </row>
    <row r="201" spans="7:7" x14ac:dyDescent="0.3">
      <c r="G201"/>
    </row>
    <row r="202" spans="7:7" x14ac:dyDescent="0.3">
      <c r="G202"/>
    </row>
    <row r="203" spans="7:7" x14ac:dyDescent="0.3">
      <c r="G203"/>
    </row>
    <row r="204" spans="7:7" x14ac:dyDescent="0.3">
      <c r="G204"/>
    </row>
    <row r="205" spans="7:7" x14ac:dyDescent="0.3">
      <c r="G205"/>
    </row>
    <row r="206" spans="7:7" x14ac:dyDescent="0.3">
      <c r="G206"/>
    </row>
    <row r="207" spans="7:7" x14ac:dyDescent="0.3">
      <c r="G207"/>
    </row>
    <row r="208" spans="7:7" x14ac:dyDescent="0.3">
      <c r="G208"/>
    </row>
    <row r="209" spans="7:7" x14ac:dyDescent="0.3">
      <c r="G209"/>
    </row>
    <row r="210" spans="7:7" x14ac:dyDescent="0.3">
      <c r="G210"/>
    </row>
    <row r="211" spans="7:7" x14ac:dyDescent="0.3">
      <c r="G211"/>
    </row>
    <row r="212" spans="7:7" x14ac:dyDescent="0.3">
      <c r="G212"/>
    </row>
    <row r="213" spans="7:7" x14ac:dyDescent="0.3">
      <c r="G213"/>
    </row>
    <row r="214" spans="7:7" x14ac:dyDescent="0.3">
      <c r="G214"/>
    </row>
    <row r="215" spans="7:7" x14ac:dyDescent="0.3">
      <c r="G215"/>
    </row>
    <row r="216" spans="7:7" x14ac:dyDescent="0.3">
      <c r="G216"/>
    </row>
    <row r="217" spans="7:7" x14ac:dyDescent="0.3">
      <c r="G217"/>
    </row>
    <row r="218" spans="7:7" x14ac:dyDescent="0.3">
      <c r="G218"/>
    </row>
    <row r="219" spans="7:7" x14ac:dyDescent="0.3">
      <c r="G219"/>
    </row>
    <row r="220" spans="7:7" x14ac:dyDescent="0.3">
      <c r="G220"/>
    </row>
    <row r="221" spans="7:7" x14ac:dyDescent="0.3">
      <c r="G221"/>
    </row>
    <row r="222" spans="7:7" x14ac:dyDescent="0.3">
      <c r="G222"/>
    </row>
    <row r="223" spans="7:7" x14ac:dyDescent="0.3">
      <c r="G223"/>
    </row>
    <row r="224" spans="7:7" x14ac:dyDescent="0.3">
      <c r="G224"/>
    </row>
    <row r="225" spans="7:7" x14ac:dyDescent="0.3">
      <c r="G225"/>
    </row>
    <row r="226" spans="7:7" x14ac:dyDescent="0.3">
      <c r="G226"/>
    </row>
    <row r="227" spans="7:7" x14ac:dyDescent="0.3">
      <c r="G227"/>
    </row>
    <row r="228" spans="7:7" x14ac:dyDescent="0.3">
      <c r="G228"/>
    </row>
    <row r="229" spans="7:7" x14ac:dyDescent="0.3">
      <c r="G229"/>
    </row>
    <row r="230" spans="7:7" x14ac:dyDescent="0.3">
      <c r="G230"/>
    </row>
    <row r="231" spans="7:7" x14ac:dyDescent="0.3">
      <c r="G231"/>
    </row>
    <row r="232" spans="7:7" x14ac:dyDescent="0.3">
      <c r="G232"/>
    </row>
    <row r="233" spans="7:7" x14ac:dyDescent="0.3">
      <c r="G233"/>
    </row>
    <row r="234" spans="7:7" x14ac:dyDescent="0.3">
      <c r="G234"/>
    </row>
    <row r="235" spans="7:7" x14ac:dyDescent="0.3">
      <c r="G235"/>
    </row>
    <row r="236" spans="7:7" x14ac:dyDescent="0.3">
      <c r="G236"/>
    </row>
    <row r="237" spans="7:7" x14ac:dyDescent="0.3">
      <c r="G237"/>
    </row>
    <row r="238" spans="7:7" x14ac:dyDescent="0.3">
      <c r="G238"/>
    </row>
    <row r="239" spans="7:7" x14ac:dyDescent="0.3">
      <c r="G239"/>
    </row>
    <row r="240" spans="7:7" x14ac:dyDescent="0.3">
      <c r="G240"/>
    </row>
    <row r="241" spans="7:7" x14ac:dyDescent="0.3">
      <c r="G241"/>
    </row>
    <row r="242" spans="7:7" x14ac:dyDescent="0.3">
      <c r="G242"/>
    </row>
    <row r="243" spans="7:7" x14ac:dyDescent="0.3">
      <c r="G243"/>
    </row>
    <row r="244" spans="7:7" x14ac:dyDescent="0.3">
      <c r="G244"/>
    </row>
    <row r="245" spans="7:7" x14ac:dyDescent="0.3">
      <c r="G245"/>
    </row>
    <row r="246" spans="7:7" x14ac:dyDescent="0.3">
      <c r="G246"/>
    </row>
    <row r="247" spans="7:7" x14ac:dyDescent="0.3">
      <c r="G247"/>
    </row>
    <row r="248" spans="7:7" x14ac:dyDescent="0.3">
      <c r="G248"/>
    </row>
    <row r="249" spans="7:7" x14ac:dyDescent="0.3">
      <c r="G249"/>
    </row>
    <row r="250" spans="7:7" x14ac:dyDescent="0.3">
      <c r="G250"/>
    </row>
    <row r="251" spans="7:7" x14ac:dyDescent="0.3">
      <c r="G251"/>
    </row>
    <row r="252" spans="7:7" x14ac:dyDescent="0.3">
      <c r="G252"/>
    </row>
    <row r="253" spans="7:7" x14ac:dyDescent="0.3">
      <c r="G253"/>
    </row>
    <row r="254" spans="7:7" x14ac:dyDescent="0.3">
      <c r="G254"/>
    </row>
    <row r="255" spans="7:7" x14ac:dyDescent="0.3">
      <c r="G255"/>
    </row>
    <row r="256" spans="7:7" x14ac:dyDescent="0.3">
      <c r="G256"/>
    </row>
    <row r="257" spans="7:7" x14ac:dyDescent="0.3">
      <c r="G257"/>
    </row>
    <row r="258" spans="7:7" x14ac:dyDescent="0.3">
      <c r="G258"/>
    </row>
    <row r="259" spans="7:7" x14ac:dyDescent="0.3">
      <c r="G259"/>
    </row>
    <row r="260" spans="7:7" x14ac:dyDescent="0.3">
      <c r="G260"/>
    </row>
    <row r="261" spans="7:7" x14ac:dyDescent="0.3">
      <c r="G261"/>
    </row>
    <row r="262" spans="7:7" x14ac:dyDescent="0.3">
      <c r="G262"/>
    </row>
    <row r="263" spans="7:7" x14ac:dyDescent="0.3">
      <c r="G263"/>
    </row>
    <row r="264" spans="7:7" x14ac:dyDescent="0.3">
      <c r="G264"/>
    </row>
    <row r="265" spans="7:7" x14ac:dyDescent="0.3">
      <c r="G265"/>
    </row>
    <row r="266" spans="7:7" x14ac:dyDescent="0.3">
      <c r="G266"/>
    </row>
    <row r="267" spans="7:7" x14ac:dyDescent="0.3">
      <c r="G267"/>
    </row>
    <row r="268" spans="7:7" x14ac:dyDescent="0.3">
      <c r="G268"/>
    </row>
    <row r="269" spans="7:7" x14ac:dyDescent="0.3">
      <c r="G269"/>
    </row>
    <row r="270" spans="7:7" x14ac:dyDescent="0.3">
      <c r="G270"/>
    </row>
    <row r="271" spans="7:7" x14ac:dyDescent="0.3">
      <c r="G271"/>
    </row>
    <row r="272" spans="7:7" x14ac:dyDescent="0.3">
      <c r="G272"/>
    </row>
    <row r="273" spans="7:7" x14ac:dyDescent="0.3">
      <c r="G273"/>
    </row>
    <row r="274" spans="7:7" x14ac:dyDescent="0.3">
      <c r="G274"/>
    </row>
    <row r="275" spans="7:7" x14ac:dyDescent="0.3">
      <c r="G275"/>
    </row>
    <row r="276" spans="7:7" x14ac:dyDescent="0.3">
      <c r="G276"/>
    </row>
    <row r="277" spans="7:7" x14ac:dyDescent="0.3">
      <c r="G277"/>
    </row>
    <row r="278" spans="7:7" x14ac:dyDescent="0.3">
      <c r="G278"/>
    </row>
    <row r="279" spans="7:7" x14ac:dyDescent="0.3">
      <c r="G279"/>
    </row>
    <row r="280" spans="7:7" x14ac:dyDescent="0.3">
      <c r="G280"/>
    </row>
    <row r="281" spans="7:7" x14ac:dyDescent="0.3">
      <c r="G281"/>
    </row>
    <row r="282" spans="7:7" x14ac:dyDescent="0.3">
      <c r="G282"/>
    </row>
    <row r="283" spans="7:7" x14ac:dyDescent="0.3">
      <c r="G283"/>
    </row>
    <row r="284" spans="7:7" x14ac:dyDescent="0.3">
      <c r="G284"/>
    </row>
    <row r="285" spans="7:7" x14ac:dyDescent="0.3">
      <c r="G285"/>
    </row>
    <row r="286" spans="7:7" x14ac:dyDescent="0.3">
      <c r="G286"/>
    </row>
    <row r="287" spans="7:7" x14ac:dyDescent="0.3">
      <c r="G287"/>
    </row>
    <row r="288" spans="7:7" x14ac:dyDescent="0.3">
      <c r="G288"/>
    </row>
    <row r="289" spans="7:7" x14ac:dyDescent="0.3">
      <c r="G289"/>
    </row>
    <row r="290" spans="7:7" x14ac:dyDescent="0.3">
      <c r="G290"/>
    </row>
    <row r="291" spans="7:7" x14ac:dyDescent="0.3">
      <c r="G291"/>
    </row>
    <row r="292" spans="7:7" x14ac:dyDescent="0.3">
      <c r="G292"/>
    </row>
    <row r="293" spans="7:7" x14ac:dyDescent="0.3">
      <c r="G293"/>
    </row>
    <row r="294" spans="7:7" x14ac:dyDescent="0.3">
      <c r="G294"/>
    </row>
    <row r="295" spans="7:7" x14ac:dyDescent="0.3">
      <c r="G295"/>
    </row>
    <row r="296" spans="7:7" x14ac:dyDescent="0.3">
      <c r="G296"/>
    </row>
    <row r="297" spans="7:7" x14ac:dyDescent="0.3">
      <c r="G297"/>
    </row>
    <row r="298" spans="7:7" x14ac:dyDescent="0.3">
      <c r="G298"/>
    </row>
    <row r="299" spans="7:7" x14ac:dyDescent="0.3">
      <c r="G299"/>
    </row>
    <row r="300" spans="7:7" x14ac:dyDescent="0.3">
      <c r="G300"/>
    </row>
    <row r="301" spans="7:7" x14ac:dyDescent="0.3">
      <c r="G301"/>
    </row>
    <row r="302" spans="7:7" x14ac:dyDescent="0.3">
      <c r="G302"/>
    </row>
    <row r="303" spans="7:7" x14ac:dyDescent="0.3">
      <c r="G303"/>
    </row>
    <row r="304" spans="7:7" x14ac:dyDescent="0.3">
      <c r="G304"/>
    </row>
    <row r="305" spans="7:7" x14ac:dyDescent="0.3">
      <c r="G305"/>
    </row>
    <row r="306" spans="7:7" x14ac:dyDescent="0.3">
      <c r="G306"/>
    </row>
    <row r="307" spans="7:7" x14ac:dyDescent="0.3">
      <c r="G307"/>
    </row>
    <row r="308" spans="7:7" x14ac:dyDescent="0.3">
      <c r="G308"/>
    </row>
    <row r="309" spans="7:7" x14ac:dyDescent="0.3">
      <c r="G309"/>
    </row>
    <row r="310" spans="7:7" x14ac:dyDescent="0.3">
      <c r="G310"/>
    </row>
    <row r="311" spans="7:7" x14ac:dyDescent="0.3">
      <c r="G311"/>
    </row>
    <row r="312" spans="7:7" x14ac:dyDescent="0.3">
      <c r="G312"/>
    </row>
    <row r="313" spans="7:7" x14ac:dyDescent="0.3">
      <c r="G313"/>
    </row>
    <row r="314" spans="7:7" x14ac:dyDescent="0.3">
      <c r="G314"/>
    </row>
    <row r="315" spans="7:7" x14ac:dyDescent="0.3">
      <c r="G315"/>
    </row>
    <row r="316" spans="7:7" x14ac:dyDescent="0.3">
      <c r="G316"/>
    </row>
    <row r="317" spans="7:7" x14ac:dyDescent="0.3">
      <c r="G317"/>
    </row>
    <row r="318" spans="7:7" x14ac:dyDescent="0.3">
      <c r="G318"/>
    </row>
    <row r="319" spans="7:7" x14ac:dyDescent="0.3">
      <c r="G319"/>
    </row>
    <row r="320" spans="7:7" x14ac:dyDescent="0.3">
      <c r="G320"/>
    </row>
    <row r="321" spans="7:7" x14ac:dyDescent="0.3">
      <c r="G321"/>
    </row>
    <row r="322" spans="7:7" x14ac:dyDescent="0.3">
      <c r="G322"/>
    </row>
    <row r="323" spans="7:7" x14ac:dyDescent="0.3">
      <c r="G323"/>
    </row>
    <row r="324" spans="7:7" x14ac:dyDescent="0.3">
      <c r="G324"/>
    </row>
    <row r="325" spans="7:7" x14ac:dyDescent="0.3">
      <c r="G325"/>
    </row>
    <row r="326" spans="7:7" x14ac:dyDescent="0.3">
      <c r="G326"/>
    </row>
    <row r="327" spans="7:7" x14ac:dyDescent="0.3">
      <c r="G327"/>
    </row>
    <row r="328" spans="7:7" x14ac:dyDescent="0.3">
      <c r="G328"/>
    </row>
    <row r="329" spans="7:7" x14ac:dyDescent="0.3">
      <c r="G329"/>
    </row>
    <row r="330" spans="7:7" x14ac:dyDescent="0.3">
      <c r="G330"/>
    </row>
    <row r="331" spans="7:7" x14ac:dyDescent="0.3">
      <c r="G331"/>
    </row>
    <row r="332" spans="7:7" x14ac:dyDescent="0.3">
      <c r="G332"/>
    </row>
    <row r="333" spans="7:7" x14ac:dyDescent="0.3">
      <c r="G333"/>
    </row>
    <row r="334" spans="7:7" x14ac:dyDescent="0.3">
      <c r="G334"/>
    </row>
    <row r="335" spans="7:7" x14ac:dyDescent="0.3">
      <c r="G335"/>
    </row>
    <row r="336" spans="7:7" x14ac:dyDescent="0.3">
      <c r="G336"/>
    </row>
    <row r="337" spans="7:7" x14ac:dyDescent="0.3">
      <c r="G337"/>
    </row>
    <row r="338" spans="7:7" x14ac:dyDescent="0.3">
      <c r="G338"/>
    </row>
    <row r="339" spans="7:7" x14ac:dyDescent="0.3">
      <c r="G339"/>
    </row>
    <row r="340" spans="7:7" x14ac:dyDescent="0.3">
      <c r="G340"/>
    </row>
    <row r="341" spans="7:7" x14ac:dyDescent="0.3">
      <c r="G341"/>
    </row>
    <row r="342" spans="7:7" x14ac:dyDescent="0.3">
      <c r="G342"/>
    </row>
    <row r="343" spans="7:7" x14ac:dyDescent="0.3">
      <c r="G343"/>
    </row>
    <row r="344" spans="7:7" x14ac:dyDescent="0.3">
      <c r="G344"/>
    </row>
    <row r="345" spans="7:7" x14ac:dyDescent="0.3">
      <c r="G345"/>
    </row>
    <row r="346" spans="7:7" x14ac:dyDescent="0.3">
      <c r="G346"/>
    </row>
    <row r="347" spans="7:7" x14ac:dyDescent="0.3">
      <c r="G347"/>
    </row>
    <row r="348" spans="7:7" x14ac:dyDescent="0.3">
      <c r="G348"/>
    </row>
    <row r="349" spans="7:7" x14ac:dyDescent="0.3">
      <c r="G349"/>
    </row>
    <row r="350" spans="7:7" x14ac:dyDescent="0.3">
      <c r="G350"/>
    </row>
    <row r="351" spans="7:7" x14ac:dyDescent="0.3">
      <c r="G351"/>
    </row>
    <row r="352" spans="7:7" x14ac:dyDescent="0.3">
      <c r="G352"/>
    </row>
    <row r="353" spans="7:7" x14ac:dyDescent="0.3">
      <c r="G353"/>
    </row>
    <row r="354" spans="7:7" x14ac:dyDescent="0.3">
      <c r="G354"/>
    </row>
    <row r="355" spans="7:7" x14ac:dyDescent="0.3">
      <c r="G355"/>
    </row>
    <row r="356" spans="7:7" x14ac:dyDescent="0.3">
      <c r="G356"/>
    </row>
    <row r="357" spans="7:7" x14ac:dyDescent="0.3">
      <c r="G357"/>
    </row>
    <row r="358" spans="7:7" x14ac:dyDescent="0.3">
      <c r="G358"/>
    </row>
    <row r="359" spans="7:7" x14ac:dyDescent="0.3">
      <c r="G359"/>
    </row>
    <row r="360" spans="7:7" x14ac:dyDescent="0.3">
      <c r="G360"/>
    </row>
    <row r="361" spans="7:7" x14ac:dyDescent="0.3">
      <c r="G361"/>
    </row>
    <row r="362" spans="7:7" x14ac:dyDescent="0.3">
      <c r="G362"/>
    </row>
    <row r="363" spans="7:7" x14ac:dyDescent="0.3">
      <c r="G363"/>
    </row>
    <row r="364" spans="7:7" x14ac:dyDescent="0.3">
      <c r="G364"/>
    </row>
    <row r="365" spans="7:7" x14ac:dyDescent="0.3">
      <c r="G365"/>
    </row>
    <row r="366" spans="7:7" x14ac:dyDescent="0.3">
      <c r="G366"/>
    </row>
    <row r="367" spans="7:7" x14ac:dyDescent="0.3">
      <c r="G367"/>
    </row>
    <row r="368" spans="7:7" x14ac:dyDescent="0.3">
      <c r="G368"/>
    </row>
    <row r="369" spans="7:7" x14ac:dyDescent="0.3">
      <c r="G369"/>
    </row>
    <row r="370" spans="7:7" x14ac:dyDescent="0.3">
      <c r="G370"/>
    </row>
    <row r="371" spans="7:7" x14ac:dyDescent="0.3">
      <c r="G371"/>
    </row>
    <row r="372" spans="7:7" x14ac:dyDescent="0.3">
      <c r="G372"/>
    </row>
    <row r="373" spans="7:7" x14ac:dyDescent="0.3">
      <c r="G373"/>
    </row>
    <row r="374" spans="7:7" x14ac:dyDescent="0.3">
      <c r="G374"/>
    </row>
    <row r="375" spans="7:7" x14ac:dyDescent="0.3">
      <c r="G375"/>
    </row>
    <row r="376" spans="7:7" x14ac:dyDescent="0.3">
      <c r="G376"/>
    </row>
    <row r="377" spans="7:7" x14ac:dyDescent="0.3">
      <c r="G377"/>
    </row>
    <row r="378" spans="7:7" x14ac:dyDescent="0.3">
      <c r="G378"/>
    </row>
    <row r="379" spans="7:7" x14ac:dyDescent="0.3">
      <c r="G379"/>
    </row>
    <row r="380" spans="7:7" x14ac:dyDescent="0.3">
      <c r="G380"/>
    </row>
    <row r="381" spans="7:7" x14ac:dyDescent="0.3">
      <c r="G381"/>
    </row>
    <row r="382" spans="7:7" x14ac:dyDescent="0.3">
      <c r="G382"/>
    </row>
    <row r="383" spans="7:7" x14ac:dyDescent="0.3">
      <c r="G383"/>
    </row>
    <row r="384" spans="7:7" x14ac:dyDescent="0.3">
      <c r="G384"/>
    </row>
    <row r="385" spans="7:7" x14ac:dyDescent="0.3">
      <c r="G385"/>
    </row>
    <row r="386" spans="7:7" x14ac:dyDescent="0.3">
      <c r="G386"/>
    </row>
    <row r="387" spans="7:7" x14ac:dyDescent="0.3">
      <c r="G387"/>
    </row>
    <row r="388" spans="7:7" x14ac:dyDescent="0.3">
      <c r="G388"/>
    </row>
    <row r="389" spans="7:7" x14ac:dyDescent="0.3">
      <c r="G389"/>
    </row>
    <row r="390" spans="7:7" x14ac:dyDescent="0.3">
      <c r="G390"/>
    </row>
    <row r="391" spans="7:7" x14ac:dyDescent="0.3">
      <c r="G391"/>
    </row>
    <row r="392" spans="7:7" x14ac:dyDescent="0.3">
      <c r="G392"/>
    </row>
    <row r="393" spans="7:7" x14ac:dyDescent="0.3">
      <c r="G393"/>
    </row>
    <row r="394" spans="7:7" x14ac:dyDescent="0.3">
      <c r="G394"/>
    </row>
    <row r="395" spans="7:7" x14ac:dyDescent="0.3">
      <c r="G395"/>
    </row>
    <row r="396" spans="7:7" x14ac:dyDescent="0.3">
      <c r="G396"/>
    </row>
    <row r="397" spans="7:7" x14ac:dyDescent="0.3">
      <c r="G397"/>
    </row>
    <row r="398" spans="7:7" x14ac:dyDescent="0.3">
      <c r="G398"/>
    </row>
    <row r="399" spans="7:7" x14ac:dyDescent="0.3">
      <c r="G399"/>
    </row>
    <row r="400" spans="7:7" x14ac:dyDescent="0.3">
      <c r="G400"/>
    </row>
    <row r="401" spans="7:7" x14ac:dyDescent="0.3">
      <c r="G401"/>
    </row>
    <row r="402" spans="7:7" x14ac:dyDescent="0.3">
      <c r="G402"/>
    </row>
    <row r="403" spans="7:7" x14ac:dyDescent="0.3">
      <c r="G403"/>
    </row>
    <row r="404" spans="7:7" x14ac:dyDescent="0.3">
      <c r="G404"/>
    </row>
    <row r="405" spans="7:7" x14ac:dyDescent="0.3">
      <c r="G405"/>
    </row>
    <row r="406" spans="7:7" x14ac:dyDescent="0.3">
      <c r="G406"/>
    </row>
    <row r="407" spans="7:7" x14ac:dyDescent="0.3">
      <c r="G407"/>
    </row>
    <row r="408" spans="7:7" x14ac:dyDescent="0.3">
      <c r="G408"/>
    </row>
    <row r="409" spans="7:7" x14ac:dyDescent="0.3">
      <c r="G409"/>
    </row>
    <row r="410" spans="7:7" x14ac:dyDescent="0.3">
      <c r="G410"/>
    </row>
    <row r="411" spans="7:7" x14ac:dyDescent="0.3">
      <c r="G411"/>
    </row>
    <row r="412" spans="7:7" x14ac:dyDescent="0.3">
      <c r="G412"/>
    </row>
    <row r="413" spans="7:7" x14ac:dyDescent="0.3">
      <c r="G413"/>
    </row>
    <row r="414" spans="7:7" x14ac:dyDescent="0.3">
      <c r="G414"/>
    </row>
    <row r="415" spans="7:7" x14ac:dyDescent="0.3">
      <c r="G415"/>
    </row>
    <row r="416" spans="7:7" x14ac:dyDescent="0.3">
      <c r="G416"/>
    </row>
    <row r="417" spans="7:7" x14ac:dyDescent="0.3">
      <c r="G417"/>
    </row>
    <row r="418" spans="7:7" x14ac:dyDescent="0.3">
      <c r="G418"/>
    </row>
    <row r="419" spans="7:7" x14ac:dyDescent="0.3">
      <c r="G419"/>
    </row>
    <row r="420" spans="7:7" x14ac:dyDescent="0.3">
      <c r="G420"/>
    </row>
    <row r="421" spans="7:7" x14ac:dyDescent="0.3">
      <c r="G421"/>
    </row>
    <row r="422" spans="7:7" x14ac:dyDescent="0.3">
      <c r="G422"/>
    </row>
    <row r="423" spans="7:7" x14ac:dyDescent="0.3">
      <c r="G423"/>
    </row>
    <row r="424" spans="7:7" x14ac:dyDescent="0.3">
      <c r="G424"/>
    </row>
    <row r="425" spans="7:7" x14ac:dyDescent="0.3">
      <c r="G425"/>
    </row>
    <row r="426" spans="7:7" x14ac:dyDescent="0.3">
      <c r="G426"/>
    </row>
    <row r="427" spans="7:7" x14ac:dyDescent="0.3">
      <c r="G427"/>
    </row>
    <row r="428" spans="7:7" x14ac:dyDescent="0.3">
      <c r="G428"/>
    </row>
    <row r="429" spans="7:7" x14ac:dyDescent="0.3">
      <c r="G429"/>
    </row>
    <row r="430" spans="7:7" x14ac:dyDescent="0.3">
      <c r="G430"/>
    </row>
    <row r="431" spans="7:7" x14ac:dyDescent="0.3">
      <c r="G431"/>
    </row>
    <row r="432" spans="7:7" x14ac:dyDescent="0.3">
      <c r="G432"/>
    </row>
    <row r="433" spans="7:7" x14ac:dyDescent="0.3">
      <c r="G433"/>
    </row>
    <row r="434" spans="7:7" x14ac:dyDescent="0.3">
      <c r="G434"/>
    </row>
    <row r="435" spans="7:7" x14ac:dyDescent="0.3">
      <c r="G435"/>
    </row>
    <row r="436" spans="7:7" x14ac:dyDescent="0.3">
      <c r="G436"/>
    </row>
    <row r="437" spans="7:7" x14ac:dyDescent="0.3">
      <c r="G437"/>
    </row>
    <row r="438" spans="7:7" x14ac:dyDescent="0.3">
      <c r="G438"/>
    </row>
    <row r="439" spans="7:7" x14ac:dyDescent="0.3">
      <c r="G439"/>
    </row>
    <row r="440" spans="7:7" x14ac:dyDescent="0.3">
      <c r="G440"/>
    </row>
    <row r="441" spans="7:7" x14ac:dyDescent="0.3">
      <c r="G441"/>
    </row>
    <row r="442" spans="7:7" x14ac:dyDescent="0.3">
      <c r="G442"/>
    </row>
    <row r="443" spans="7:7" x14ac:dyDescent="0.3">
      <c r="G443"/>
    </row>
    <row r="444" spans="7:7" x14ac:dyDescent="0.3">
      <c r="G444"/>
    </row>
    <row r="445" spans="7:7" x14ac:dyDescent="0.3">
      <c r="G445"/>
    </row>
    <row r="446" spans="7:7" x14ac:dyDescent="0.3">
      <c r="G446"/>
    </row>
    <row r="447" spans="7:7" x14ac:dyDescent="0.3">
      <c r="G447"/>
    </row>
    <row r="448" spans="7:7" x14ac:dyDescent="0.3">
      <c r="G448"/>
    </row>
    <row r="449" spans="7:7" x14ac:dyDescent="0.3">
      <c r="G449"/>
    </row>
    <row r="450" spans="7:7" x14ac:dyDescent="0.3">
      <c r="G450"/>
    </row>
    <row r="451" spans="7:7" x14ac:dyDescent="0.3">
      <c r="G451"/>
    </row>
    <row r="452" spans="7:7" x14ac:dyDescent="0.3">
      <c r="G452"/>
    </row>
    <row r="453" spans="7:7" x14ac:dyDescent="0.3">
      <c r="G453"/>
    </row>
    <row r="454" spans="7:7" x14ac:dyDescent="0.3">
      <c r="G454"/>
    </row>
    <row r="455" spans="7:7" x14ac:dyDescent="0.3">
      <c r="G455"/>
    </row>
    <row r="456" spans="7:7" x14ac:dyDescent="0.3">
      <c r="G456"/>
    </row>
    <row r="457" spans="7:7" x14ac:dyDescent="0.3">
      <c r="G457"/>
    </row>
    <row r="458" spans="7:7" x14ac:dyDescent="0.3">
      <c r="G458"/>
    </row>
    <row r="459" spans="7:7" x14ac:dyDescent="0.3">
      <c r="G459"/>
    </row>
    <row r="460" spans="7:7" x14ac:dyDescent="0.3">
      <c r="G460"/>
    </row>
    <row r="461" spans="7:7" x14ac:dyDescent="0.3">
      <c r="G461"/>
    </row>
    <row r="462" spans="7:7" x14ac:dyDescent="0.3">
      <c r="G462"/>
    </row>
    <row r="463" spans="7:7" x14ac:dyDescent="0.3">
      <c r="G463"/>
    </row>
    <row r="464" spans="7:7" x14ac:dyDescent="0.3">
      <c r="G464"/>
    </row>
    <row r="465" spans="7:7" x14ac:dyDescent="0.3">
      <c r="G465"/>
    </row>
    <row r="466" spans="7:7" x14ac:dyDescent="0.3">
      <c r="G466"/>
    </row>
    <row r="467" spans="7:7" x14ac:dyDescent="0.3">
      <c r="G467"/>
    </row>
    <row r="468" spans="7:7" x14ac:dyDescent="0.3">
      <c r="G468"/>
    </row>
    <row r="469" spans="7:7" x14ac:dyDescent="0.3">
      <c r="G469"/>
    </row>
    <row r="470" spans="7:7" x14ac:dyDescent="0.3">
      <c r="G470"/>
    </row>
    <row r="471" spans="7:7" x14ac:dyDescent="0.3">
      <c r="G471"/>
    </row>
    <row r="472" spans="7:7" x14ac:dyDescent="0.3">
      <c r="G472"/>
    </row>
    <row r="473" spans="7:7" x14ac:dyDescent="0.3">
      <c r="G473"/>
    </row>
    <row r="474" spans="7:7" x14ac:dyDescent="0.3">
      <c r="G474"/>
    </row>
    <row r="475" spans="7:7" x14ac:dyDescent="0.3">
      <c r="G475"/>
    </row>
    <row r="476" spans="7:7" x14ac:dyDescent="0.3">
      <c r="G476"/>
    </row>
    <row r="477" spans="7:7" x14ac:dyDescent="0.3">
      <c r="G477"/>
    </row>
    <row r="478" spans="7:7" x14ac:dyDescent="0.3">
      <c r="G478"/>
    </row>
    <row r="479" spans="7:7" x14ac:dyDescent="0.3">
      <c r="G479"/>
    </row>
    <row r="480" spans="7:7" x14ac:dyDescent="0.3">
      <c r="G480"/>
    </row>
    <row r="481" spans="7:7" x14ac:dyDescent="0.3">
      <c r="G481"/>
    </row>
    <row r="482" spans="7:7" x14ac:dyDescent="0.3">
      <c r="G482"/>
    </row>
    <row r="483" spans="7:7" x14ac:dyDescent="0.3">
      <c r="G483"/>
    </row>
    <row r="484" spans="7:7" x14ac:dyDescent="0.3">
      <c r="G484"/>
    </row>
    <row r="485" spans="7:7" x14ac:dyDescent="0.3">
      <c r="G485"/>
    </row>
    <row r="486" spans="7:7" x14ac:dyDescent="0.3">
      <c r="G486"/>
    </row>
    <row r="487" spans="7:7" x14ac:dyDescent="0.3">
      <c r="G487"/>
    </row>
    <row r="488" spans="7:7" x14ac:dyDescent="0.3">
      <c r="G488"/>
    </row>
    <row r="489" spans="7:7" x14ac:dyDescent="0.3">
      <c r="G489"/>
    </row>
    <row r="490" spans="7:7" x14ac:dyDescent="0.3">
      <c r="G490"/>
    </row>
    <row r="491" spans="7:7" x14ac:dyDescent="0.3">
      <c r="G491"/>
    </row>
    <row r="492" spans="7:7" x14ac:dyDescent="0.3">
      <c r="G492"/>
    </row>
    <row r="493" spans="7:7" x14ac:dyDescent="0.3">
      <c r="G493"/>
    </row>
    <row r="494" spans="7:7" x14ac:dyDescent="0.3">
      <c r="G494"/>
    </row>
    <row r="495" spans="7:7" x14ac:dyDescent="0.3">
      <c r="G495"/>
    </row>
    <row r="496" spans="7:7" x14ac:dyDescent="0.3">
      <c r="G496"/>
    </row>
    <row r="497" spans="7:7" x14ac:dyDescent="0.3">
      <c r="G497"/>
    </row>
    <row r="498" spans="7:7" x14ac:dyDescent="0.3">
      <c r="G498"/>
    </row>
    <row r="499" spans="7:7" x14ac:dyDescent="0.3">
      <c r="G499"/>
    </row>
    <row r="500" spans="7:7" x14ac:dyDescent="0.3">
      <c r="G500"/>
    </row>
    <row r="501" spans="7:7" x14ac:dyDescent="0.3">
      <c r="G501"/>
    </row>
    <row r="502" spans="7:7" x14ac:dyDescent="0.3">
      <c r="G502"/>
    </row>
    <row r="503" spans="7:7" x14ac:dyDescent="0.3">
      <c r="G503"/>
    </row>
    <row r="504" spans="7:7" x14ac:dyDescent="0.3">
      <c r="G504"/>
    </row>
    <row r="505" spans="7:7" x14ac:dyDescent="0.3">
      <c r="G505"/>
    </row>
    <row r="506" spans="7:7" x14ac:dyDescent="0.3">
      <c r="G506"/>
    </row>
    <row r="507" spans="7:7" x14ac:dyDescent="0.3">
      <c r="G507"/>
    </row>
    <row r="508" spans="7:7" x14ac:dyDescent="0.3">
      <c r="G508"/>
    </row>
    <row r="509" spans="7:7" x14ac:dyDescent="0.3">
      <c r="G509"/>
    </row>
    <row r="510" spans="7:7" x14ac:dyDescent="0.3">
      <c r="G510"/>
    </row>
    <row r="511" spans="7:7" x14ac:dyDescent="0.3">
      <c r="G511"/>
    </row>
    <row r="512" spans="7:7" x14ac:dyDescent="0.3">
      <c r="G512"/>
    </row>
    <row r="513" spans="7:7" x14ac:dyDescent="0.3">
      <c r="G513"/>
    </row>
    <row r="514" spans="7:7" x14ac:dyDescent="0.3">
      <c r="G514"/>
    </row>
    <row r="515" spans="7:7" x14ac:dyDescent="0.3">
      <c r="G515"/>
    </row>
    <row r="516" spans="7:7" x14ac:dyDescent="0.3">
      <c r="G516"/>
    </row>
    <row r="517" spans="7:7" x14ac:dyDescent="0.3">
      <c r="G517"/>
    </row>
    <row r="518" spans="7:7" x14ac:dyDescent="0.3">
      <c r="G518"/>
    </row>
    <row r="519" spans="7:7" x14ac:dyDescent="0.3">
      <c r="G519"/>
    </row>
    <row r="520" spans="7:7" x14ac:dyDescent="0.3">
      <c r="G520"/>
    </row>
    <row r="521" spans="7:7" x14ac:dyDescent="0.3">
      <c r="G521"/>
    </row>
    <row r="522" spans="7:7" x14ac:dyDescent="0.3">
      <c r="G522"/>
    </row>
    <row r="523" spans="7:7" x14ac:dyDescent="0.3">
      <c r="G523"/>
    </row>
    <row r="524" spans="7:7" x14ac:dyDescent="0.3">
      <c r="G524"/>
    </row>
    <row r="525" spans="7:7" x14ac:dyDescent="0.3">
      <c r="G525"/>
    </row>
    <row r="526" spans="7:7" x14ac:dyDescent="0.3">
      <c r="G526"/>
    </row>
    <row r="527" spans="7:7" x14ac:dyDescent="0.3">
      <c r="G527"/>
    </row>
    <row r="528" spans="7:7" x14ac:dyDescent="0.3">
      <c r="G528"/>
    </row>
    <row r="529" spans="7:7" x14ac:dyDescent="0.3">
      <c r="G529"/>
    </row>
    <row r="530" spans="7:7" x14ac:dyDescent="0.3">
      <c r="G530"/>
    </row>
    <row r="531" spans="7:7" x14ac:dyDescent="0.3">
      <c r="G531"/>
    </row>
    <row r="532" spans="7:7" x14ac:dyDescent="0.3">
      <c r="G532"/>
    </row>
    <row r="533" spans="7:7" x14ac:dyDescent="0.3">
      <c r="G533"/>
    </row>
    <row r="534" spans="7:7" x14ac:dyDescent="0.3">
      <c r="G534"/>
    </row>
    <row r="535" spans="7:7" x14ac:dyDescent="0.3">
      <c r="G535"/>
    </row>
    <row r="536" spans="7:7" x14ac:dyDescent="0.3">
      <c r="G536"/>
    </row>
    <row r="537" spans="7:7" x14ac:dyDescent="0.3">
      <c r="G537"/>
    </row>
    <row r="538" spans="7:7" x14ac:dyDescent="0.3">
      <c r="G538"/>
    </row>
    <row r="539" spans="7:7" x14ac:dyDescent="0.3">
      <c r="G539"/>
    </row>
    <row r="540" spans="7:7" x14ac:dyDescent="0.3">
      <c r="G540"/>
    </row>
    <row r="541" spans="7:7" x14ac:dyDescent="0.3">
      <c r="G541"/>
    </row>
    <row r="542" spans="7:7" x14ac:dyDescent="0.3">
      <c r="G542"/>
    </row>
    <row r="543" spans="7:7" x14ac:dyDescent="0.3">
      <c r="G543"/>
    </row>
    <row r="544" spans="7:7" x14ac:dyDescent="0.3">
      <c r="G544"/>
    </row>
    <row r="545" spans="7:7" x14ac:dyDescent="0.3">
      <c r="G545"/>
    </row>
    <row r="546" spans="7:7" x14ac:dyDescent="0.3">
      <c r="G546"/>
    </row>
    <row r="547" spans="7:7" x14ac:dyDescent="0.3">
      <c r="G547"/>
    </row>
    <row r="548" spans="7:7" x14ac:dyDescent="0.3">
      <c r="G548"/>
    </row>
    <row r="549" spans="7:7" x14ac:dyDescent="0.3">
      <c r="G549"/>
    </row>
    <row r="550" spans="7:7" x14ac:dyDescent="0.3">
      <c r="G550"/>
    </row>
  </sheetData>
  <mergeCells count="95">
    <mergeCell ref="B106:D109"/>
    <mergeCell ref="A111:E112"/>
    <mergeCell ref="A93:B94"/>
    <mergeCell ref="A95:D96"/>
    <mergeCell ref="D98:E98"/>
    <mergeCell ref="D100:D101"/>
    <mergeCell ref="A102:D102"/>
    <mergeCell ref="A104:D104"/>
    <mergeCell ref="G78:G81"/>
    <mergeCell ref="D78:D81"/>
    <mergeCell ref="D74:D77"/>
    <mergeCell ref="B74:B77"/>
    <mergeCell ref="A103:D103"/>
    <mergeCell ref="A84:F84"/>
    <mergeCell ref="A85:F85"/>
    <mergeCell ref="A86:F86"/>
    <mergeCell ref="B78:B81"/>
    <mergeCell ref="A78:A81"/>
    <mergeCell ref="A74:A77"/>
    <mergeCell ref="B92:C92"/>
    <mergeCell ref="B100:C100"/>
    <mergeCell ref="B101:C101"/>
    <mergeCell ref="E78:E81"/>
    <mergeCell ref="F78:F81"/>
    <mergeCell ref="D1:G1"/>
    <mergeCell ref="D4:G4"/>
    <mergeCell ref="E49:E52"/>
    <mergeCell ref="F49:F52"/>
    <mergeCell ref="G49:G52"/>
    <mergeCell ref="D8:D14"/>
    <mergeCell ref="D15:D21"/>
    <mergeCell ref="E8:E14"/>
    <mergeCell ref="F8:F14"/>
    <mergeCell ref="G8:G14"/>
    <mergeCell ref="D43:D48"/>
    <mergeCell ref="E15:E21"/>
    <mergeCell ref="F15:F21"/>
    <mergeCell ref="G15:G21"/>
    <mergeCell ref="F56:F60"/>
    <mergeCell ref="G56:G60"/>
    <mergeCell ref="G29:G35"/>
    <mergeCell ref="E22:E28"/>
    <mergeCell ref="F22:F28"/>
    <mergeCell ref="G22:G28"/>
    <mergeCell ref="E43:E48"/>
    <mergeCell ref="F43:F48"/>
    <mergeCell ref="G43:G48"/>
    <mergeCell ref="E36:E42"/>
    <mergeCell ref="F36:F42"/>
    <mergeCell ref="G36:G42"/>
    <mergeCell ref="E29:E35"/>
    <mergeCell ref="F29:F35"/>
    <mergeCell ref="F61:F65"/>
    <mergeCell ref="G61:G65"/>
    <mergeCell ref="E74:E77"/>
    <mergeCell ref="F74:F77"/>
    <mergeCell ref="G74:G77"/>
    <mergeCell ref="E66:E69"/>
    <mergeCell ref="F66:F69"/>
    <mergeCell ref="G66:G69"/>
    <mergeCell ref="E70:E73"/>
    <mergeCell ref="F70:F73"/>
    <mergeCell ref="G70:G73"/>
    <mergeCell ref="D36:D42"/>
    <mergeCell ref="D22:D28"/>
    <mergeCell ref="D29:D35"/>
    <mergeCell ref="B66:B69"/>
    <mergeCell ref="E61:E65"/>
    <mergeCell ref="E56:E60"/>
    <mergeCell ref="A66:A69"/>
    <mergeCell ref="A70:A73"/>
    <mergeCell ref="B70:B73"/>
    <mergeCell ref="D49:D52"/>
    <mergeCell ref="A49:A52"/>
    <mergeCell ref="B49:B52"/>
    <mergeCell ref="A56:A60"/>
    <mergeCell ref="B56:B60"/>
    <mergeCell ref="A61:A65"/>
    <mergeCell ref="B61:B65"/>
    <mergeCell ref="D70:D73"/>
    <mergeCell ref="D61:D65"/>
    <mergeCell ref="D56:D60"/>
    <mergeCell ref="D66:D69"/>
    <mergeCell ref="A29:A35"/>
    <mergeCell ref="B29:B35"/>
    <mergeCell ref="A36:A42"/>
    <mergeCell ref="B36:B42"/>
    <mergeCell ref="A43:A48"/>
    <mergeCell ref="B43:B48"/>
    <mergeCell ref="A8:A14"/>
    <mergeCell ref="B8:B14"/>
    <mergeCell ref="A15:A21"/>
    <mergeCell ref="B15:B21"/>
    <mergeCell ref="A22:A28"/>
    <mergeCell ref="B22:B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F2AB8-10FF-42A9-8947-6F5009F58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5E1537-8ADD-4166-A9C9-9B293C0A5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C63A82-6994-4550-B580-03C91F8D8611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Vaidas Kurmelis</dc:creator>
  <cp:keywords/>
  <dc:description/>
  <cp:lastModifiedBy>Loreta Stankevičienė</cp:lastModifiedBy>
  <cp:revision/>
  <dcterms:created xsi:type="dcterms:W3CDTF">2017-04-13T05:32:34Z</dcterms:created>
  <dcterms:modified xsi:type="dcterms:W3CDTF">2024-07-16T10:33:05Z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