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ap\bendras\users\v.sobolevskiene\Desktop\PIRKIMAI\2022\Diagnostikos reagentai, pagalbinės priemonės tyrimų atlikimui\Pasiūlymai\Diamedica\4 p.d. pasiūlymas_Diamedica\"/>
    </mc:Choice>
  </mc:AlternateContent>
  <xr:revisionPtr revIDLastSave="0" documentId="13_ncr:1_{E30B6C71-2D00-45DE-82A9-E752780E2B2F}" xr6:coauthVersionLast="47" xr6:coauthVersionMax="47" xr10:uidLastSave="{00000000-0000-0000-0000-000000000000}"/>
  <bookViews>
    <workbookView xWindow="-120" yWindow="-120" windowWidth="29040" windowHeight="15840" firstSheet="1" activeTab="1" xr2:uid="{00000000-000D-0000-FFFF-FFFF00000000}"/>
  </bookViews>
  <sheets>
    <sheet name="1 pirkimo objekto dalis" sheetId="2" r:id="rId1"/>
    <sheet name="4 pirkimo objekto dalis "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5" l="1"/>
  <c r="G22" i="5"/>
  <c r="G20" i="5"/>
  <c r="G16" i="5"/>
  <c r="G12" i="5"/>
  <c r="G7" i="5"/>
  <c r="F52" i="2"/>
  <c r="F48" i="2"/>
  <c r="F44" i="2"/>
  <c r="F40" i="2"/>
  <c r="F36" i="2"/>
  <c r="F32" i="2"/>
  <c r="F28" i="2"/>
  <c r="F24" i="2"/>
  <c r="F20" i="2"/>
  <c r="F16" i="2"/>
  <c r="F12" i="2"/>
  <c r="F8" i="2"/>
  <c r="F56" i="2" l="1"/>
  <c r="F58" i="2" s="1"/>
  <c r="F57" i="2" s="1"/>
</calcChain>
</file>

<file path=xl/sharedStrings.xml><?xml version="1.0" encoding="utf-8"?>
<sst xmlns="http://schemas.openxmlformats.org/spreadsheetml/2006/main" count="476" uniqueCount="214">
  <si>
    <t>1.</t>
  </si>
  <si>
    <t>1.1.</t>
  </si>
  <si>
    <t>1.2.</t>
  </si>
  <si>
    <t>1.3.</t>
  </si>
  <si>
    <t>1.4.</t>
  </si>
  <si>
    <t>1.5.</t>
  </si>
  <si>
    <t>1.6.</t>
  </si>
  <si>
    <t>1.7.</t>
  </si>
  <si>
    <t>1.8.</t>
  </si>
  <si>
    <t>1.9.</t>
  </si>
  <si>
    <t>1.10.</t>
  </si>
  <si>
    <t>1.11.</t>
  </si>
  <si>
    <t>1.12.</t>
  </si>
  <si>
    <t>PVM:</t>
  </si>
  <si>
    <t>2.</t>
  </si>
  <si>
    <t>3.</t>
  </si>
  <si>
    <t>4.</t>
  </si>
  <si>
    <t>4.1.</t>
  </si>
  <si>
    <t>4.2.</t>
  </si>
  <si>
    <t>5.</t>
  </si>
  <si>
    <t>6.</t>
  </si>
  <si>
    <t>Preliminarus tyrimų skaičius per 12 mėn.</t>
  </si>
  <si>
    <t>Eil. Nr.</t>
  </si>
  <si>
    <t>Bendra pasiūlymo kaina, Eur be PVM:</t>
  </si>
  <si>
    <t>Bendra pasiūlymo kaina, Eur su PVM:</t>
  </si>
  <si>
    <t>–––</t>
  </si>
  <si>
    <t>PASTABOS.</t>
  </si>
  <si>
    <t>Helycobacter Pylori IgG</t>
  </si>
  <si>
    <t>Laimo boreliozė LYME IgG</t>
  </si>
  <si>
    <t>Laimo boreliozė LYME IgM</t>
  </si>
  <si>
    <t>EBV viruso IgM antikūnų (anti-EBV IgM) nustatymas</t>
  </si>
  <si>
    <t>EBV viruso IgG antikūnų (anti-EBV IgG) nustatymas</t>
  </si>
  <si>
    <t>Tymų IgG antikūnų nustatymas</t>
  </si>
  <si>
    <t xml:space="preserve">Parathormono (PTH) nustatymas </t>
  </si>
  <si>
    <t>Hepatitas B</t>
  </si>
  <si>
    <t>Hepatitas C</t>
  </si>
  <si>
    <t>1.1.1.</t>
  </si>
  <si>
    <t>Bendra suma, Eur be PVM</t>
  </si>
  <si>
    <t>6 (5*3)</t>
  </si>
  <si>
    <t>1.2.1.</t>
  </si>
  <si>
    <t>1.3.1.</t>
  </si>
  <si>
    <t>1.4.1.</t>
  </si>
  <si>
    <t>1.5.1.</t>
  </si>
  <si>
    <t>1.6.1.</t>
  </si>
  <si>
    <t>1.7.1.</t>
  </si>
  <si>
    <t>1.8.1.</t>
  </si>
  <si>
    <t>1.9.1.</t>
  </si>
  <si>
    <t>1.10.1.</t>
  </si>
  <si>
    <t>1.11.1.</t>
  </si>
  <si>
    <t>1.12.1.</t>
  </si>
  <si>
    <t>2. Tiekėjas privalo įvertinti ir nurodyti (įrašyti) visas reikiamas sudedamąsias dalis konkrečiam šioje specifikacijoje nurodytam tyrimui atlikti. Jeigu tiekėjas, atlikdamas šiame punkte nurodytus skaičiavimus, padarys klaidą, tai tiekėjas įsipareigoja savo sąskaita pateikti trūkstamus diagnostikos reagentus, papildomas medžiagas, kontrolines medžiagas ir kalibratorius, priešingu atveju, tai bus laikoma esminiu pirkimo sutarties pažeidimu, ir perkančioji organizacija įgys teisę nutraukti pirkimo sutartį.</t>
  </si>
  <si>
    <t>Troponinas</t>
  </si>
  <si>
    <t>Prokalcitoninas</t>
  </si>
  <si>
    <t>8.</t>
  </si>
  <si>
    <t>Preliminarus tyrimų skaičius per 36 mėn.</t>
  </si>
  <si>
    <t>Metodas, specialieji reikalavimai</t>
  </si>
  <si>
    <t xml:space="preserve">Tiesioginis ir atvirkštinis kraujo grupės ABO ir Rh D nustatymas    </t>
  </si>
  <si>
    <t xml:space="preserve">Eritrocitų antikūnų atranka netiesioginiu antiglobulino tyrimu </t>
  </si>
  <si>
    <t>Silpno D ir D variantų nustatymas</t>
  </si>
  <si>
    <t>Hemagliutinacija stulpelyje. VI-; VI+ (neapsiribojant).</t>
  </si>
  <si>
    <t>Bendra 4 pirkimo dalies pasiūlymo kaina, Eur be PVM:</t>
  </si>
  <si>
    <t>Bendra 4 pirkimo dalies pasiūlymo kaina, Eur su PVM:</t>
  </si>
  <si>
    <t>4 pirkimo objekto dalis – Reagentai ir papildomos priemonės kraujo grupių tyrimams atlikti (hemagliutinacija stulpelyje)</t>
  </si>
  <si>
    <t>1 pirkimo objekto dalis – Reagentai ir papildomos priemonės imunocheminiams tyrimams atlikti automatiniu imunologiniu analizatoriumi VIDAS arba lygiaverčiu automatiniu imunologiniu analizatoriumi perduodamu panaudai.</t>
  </si>
  <si>
    <t>Tyrimų, reagentų, papildomų priemonių pavadinimai</t>
  </si>
  <si>
    <t>4.1.1.</t>
  </si>
  <si>
    <t>4.1.2.</t>
  </si>
  <si>
    <t>4.2.1.</t>
  </si>
  <si>
    <t>4.2.2.</t>
  </si>
  <si>
    <t>4.3.1.</t>
  </si>
  <si>
    <t>4.3.</t>
  </si>
  <si>
    <t>4.3.2.</t>
  </si>
  <si>
    <t>Reagentų ir papildomų priemonių pakuočių kiekis ir dydis (nurodytam preliminariam tyrimų skaičiui)</t>
  </si>
  <si>
    <t>Vieno (1) tyrimo įkainis (kaina), Eur be PVM</t>
  </si>
  <si>
    <t>Gamintojas, gamintojo šalies pavadinimas, komercinis reagentų ir papildomų priemonių pavadinimas ir kodas</t>
  </si>
  <si>
    <t>Bendra suma, EUR be PVM</t>
  </si>
  <si>
    <t>Hemagliutinacija stulpelyje. Reagentai kraujo grupės nustatymui: monokloniniai anti-A, anti-B, anti-AB, anti-DVI- ir anti-DVI+, paruošti naudojimui (išpilstyti gelio arba lygiavertės medžiagos stulpeliuose). Privalomas neigiamos kontrolės stulpelis. Būtina įrašyti visus reikiamus reagentus bei papildomas priemones.</t>
  </si>
  <si>
    <t xml:space="preserve">1. Reagentai ir papildomos priemonės imunocheminiams tyrimams </t>
  </si>
  <si>
    <t xml:space="preserve">Bendrieji reikalavimai </t>
  </si>
  <si>
    <t>Tiekėjas privalo įvertinti ir nurodyti (įrašyti) visas reikiamas sudedamąsias dalis konkrečiam šioje specifikacijoje nurodytam tyrimui atlikti. Jeigu tiekėjas, atlikdamas šiame punkte nurodytus skaičiavimus, padarys klaidą, tai tiekėjas įsipareigoja savo sąskaita pateikti trūkstamus diagnostikos reagentus, papildomas priemones, kontrolines medžiagas ir kalibratorius, priešingu atveju, tai bus laikoma esminiu pirkimo sutarties pažeidimu, ir perkančioji organizacija įgys teisę nutraukti pirkimo sutartį.</t>
  </si>
  <si>
    <t xml:space="preserve">Kartu turi būti tiekiamos visos tyrimams ir įrangos priežiūrai atlikti reikalingos papildomos priemonės (kalibravimo, kontrolinės medžiagos, tirpalai, valikliai, skiedikliai ir kiti reikmenys). </t>
  </si>
  <si>
    <t>Tyrimų kiekis yra preliminarus. Perkančioji organizacija tyrimams reikalingus reagentus ir visas papildomas priemones pirkimo sutarties galiojimo metu planuoja pirkti pagal atskirus užsakymus, atsižvelgdama į perkančiosios organizacijos poreikį, kuris priklauso nuo aplinkybių, neprognozuojamų pirkimo metu (perkamų tyrimų kiekis priklauso nuo pirkimo sutarties vykdymo metu iškylančio poreikio, keičiantis gydymo įstaigos poreikiams, pacientų skaičiui). Perkančioji organizacija pirkimo sutarties galiojimo metu neįsipareigoja išpirkti viso numatyto preliminaraus tyrimo kiekio.</t>
  </si>
  <si>
    <t>7.</t>
  </si>
  <si>
    <t>Perkančioji organizacija pirkimo sutarties pagrindu sumoka tiekėjui tik už faktiškai atliktų tyrimų skaičių.</t>
  </si>
  <si>
    <t>Prekių pristatymo vieta – VšĮ Antakalnio poliklinika, Antakalnio g. 59, 10207 Vilnius.</t>
  </si>
  <si>
    <t>9.</t>
  </si>
  <si>
    <t>Tiekėjas, skaičiuodamas techninėje specifikacijoje nurodytam preliminariam tyrimų kiekiui atlikti reikalingus diagnostikos reagentus bei visas papildomas priemones, privalo įvertinti, kad nurodyti diagnostikos reagentai ir papildomos priemonės (kontrolinės, kalibracinės medžiagos, tirpalai, valikliai, skiedikliai ir kiti reikmenys) bus naudojami, atsižvelgiant į gamintojo nurodytą galiojimo laiką ir atidarius reagentą / papildomą priemonę - stabilumo terminą po atidarymo. Tiekėjas turi įvertinti ir tai, kad kiekvieną dieną prieš atliekant tyrimus bus naudojamos kontrolinės medžiagos bei, poreikiui esant (nepraėjus kontrolei ar pasibaigus kalibracijos stabilumui), kalibratoriai. Kontrolinės medžiagos bus naudojamos ir įdėjus naują reagento pakuotę (tiek esant tam pačiam reagento LOT numeriui, tiek ir esant kitam reagento LOT numeriui). Taip pat gali būti atliekami pakartotiniai tyrimai, esant nepatikimiems rezultatams.</t>
  </si>
  <si>
    <t>Į siūlomą tyrimo įkainį turi būti įskaičiuoti visi kokybiškam tyrimų atlikimui ir įrangos priežiūrai būtini reagentai ir kitos papildomos priemonės (kalibracinės, kontrolinės medžiagos, tirpalai, valikliai, skiedikliai ir kiti reikmenys).</t>
  </si>
  <si>
    <t xml:space="preserve">Jeigu reagentai ir papildomos priemonės pagaminti kito gamintojo negu įranga, tiekėjas privalo kartu su pasiūlymu pateikti įrangos gamintojo patvirtinimą, kad siūlomi reagentai ir papildomos priemonės yra adaptuoti šiai įrangai ir atitinka visus kalibravimo ir kokybės parametrus. </t>
  </si>
  <si>
    <t xml:space="preserve">Siūlomos įrangos techniniai parametrai </t>
  </si>
  <si>
    <t>Tiksli nuoroda į siūlomos įrangos dokumentaciją, kurioje tiksliai pažymimas atitikimas keliamam techniniam parametrui</t>
  </si>
  <si>
    <t xml:space="preserve">Siūloma įranga turi būti ženklinta CE ženklu ir turėti galiojantį CE sertifikatą. Pateikti galiojančio sertifikato kopiją kartu su pasiūlymu. </t>
  </si>
  <si>
    <t>Tiekėjas, skaičiuodamas techninėje specifikacijoje nurodytam preliminariam tyrimų kiekiui atlikti reikalingus diagnostikos reagentus bei visas papildomas priemones, privalo įvertinti, kad nurodyti diagnostikos reagentai ir papildomos priemonės (kontrolinės, kalibracinės medžiagos, tirpalai, valikliai, skiedikliai ir kiti reikmenys) bus naudojami, atsižvelgiant į gamintojo nurodytą galiojimo laiką ir atidarius reagentą / papildomą priemonę - stabilumo terminą po atidarymo. Tiekėjas turi įvertinti ir tai, kad kiekvieną dieną prieš atliekant tyrimus bus naudojamos kontrolinės medžiagos, taip pat gali būti atliekami pakartotiniai tyrimai, esant nepatikimiems rezultatams.</t>
  </si>
  <si>
    <t xml:space="preserve">Ne mažiau negu dviejų žmogaus kilmės ląstelių suspensija (O kraujo grupės donorų eritrocitai), teigiami D antigenui (pvz.; CCDee; ccDEE) ir kliniškai reikšmingiems kraujo grupių antigenams. Tinkami netiesioginiam antiglobulino tyrimui (Coombs reakcijai) atlikti. Pateikiami su suderinamomis gelio arba lygiavertės medžiagos stulpelių kortelėmis (įrašyti visus reikiamus reagentus bei papildomas priemones). Suspensijos stabilumas ne mažiau negu 4 sav. nuo gavimo datos. Fasuotė ne didesnė nei 20 ml. </t>
  </si>
  <si>
    <t>Dėl 4 pirkimo dalies PAŽYMIME:</t>
  </si>
  <si>
    <t>Techniniai reikalavimai:</t>
  </si>
  <si>
    <t>Centrifugos tipas: stalinė.</t>
  </si>
  <si>
    <t xml:space="preserve">Centrifugos greitis ir laikas pagal siūlomų kortelių gamintojo rekomendacijas. </t>
  </si>
  <si>
    <t>Centrifuga turi turėti garsinį signalą, kuris įspėtų apie centrifugavimo pabaigą ar apie galimas klaidas.</t>
  </si>
  <si>
    <t xml:space="preserve">Tiekėjas panaudos būdu turi pasiūlyti vieną (1) prietaisą, skirtą kortelėms centrifuguoti. </t>
  </si>
  <si>
    <t>Inkubatorius turi būti pritaikytas darbui su siūlomomis kortelėmis. Pateikti tai įrodančius dokumentus.</t>
  </si>
  <si>
    <t>Siūlomas kortelių inkubatorius turi palaikyti tinkamą inkubacijos temperatūrą pagal kortelių gamintojo rekomendacijas.</t>
  </si>
  <si>
    <t>Įranga turi turėti standartinę programą: 15 min. 37°C (+/- 2°C)</t>
  </si>
  <si>
    <t>Įranga turi turėti LCD ekraną, kuriame matomas laikas ir temperatūra.</t>
  </si>
  <si>
    <t>Inkubatoriaus tipas: stalinis.</t>
  </si>
  <si>
    <t>Įranga turi turėti permatomą dangtį bei garsinį signalą pasibaigus procedūrai ar įvykus klaidai.</t>
  </si>
  <si>
    <t xml:space="preserve">Tiekėjas panaudos būdu turi pasiūlyti vieną (1) prietaisą, skirtą kortelėms inkubuoti. </t>
  </si>
  <si>
    <t>Centrifuga turi būti pritaikyta darbui su tiekėjo siūlomomis kortelėmis bei reagentais. Pateikti tai įrodančius dokumentus.</t>
  </si>
  <si>
    <t>Kortelių centrifugos talpa ne mažesnė nei 6 kortelės.</t>
  </si>
  <si>
    <t>Siūlomo kortelių inkubatoriaus talpa turi siekti ne mažiau nei 6 korteles.</t>
  </si>
  <si>
    <t>2. Siūloma kita įranga perduodama perkančiajai organizacijai pagal panaudą naudotis tol, kol pagal su tiekėju sudarytą prekių viešojo pirkimo – pardavimo sutartį bus perkami diagnostikos reagentai ir papildomos priemonės kraujo grupių tyrimams (hemagliutinacija stulpelyje) atlikti.</t>
  </si>
  <si>
    <t>TECHNINIAI REIKALAVIMAI KORTELIŲ CENTRIFUGAI</t>
  </si>
  <si>
    <t xml:space="preserve"> TECHNINIAI REIKALAVIMAI KORTELIŲ INKUBATORIUI</t>
  </si>
  <si>
    <t xml:space="preserve">Pro-BNP nustatymas </t>
  </si>
  <si>
    <t>4. Reagentai ir papildomos priemonės kraujo grupių tyrimams atlikti (hemagliutinacija stulpelyje)</t>
  </si>
  <si>
    <t>Bendrieji reikalavimai</t>
  </si>
  <si>
    <t>3. Tiekėjas privalo savo sąskaita užtikrinti, kad  įranga bus pristatyta, surinkta, sumontuota/instaliuota/įdiegta perkančiosios organizacijos adresu Antakalnio g. 59, 10207 Vilnius, paruošta darbui ir suderinta/išbandyta ne vėliau kaip per 30 (tridešimt) kalendorinių dienų nuo panaudos sutarties įsigaliojimo dienos.</t>
  </si>
  <si>
    <t>4. Tiekėjo siūloma įranga privalo atitikti minimalius nustatytus reikalavimus:</t>
  </si>
  <si>
    <t>Konkurso sąlygų 2 priedas</t>
  </si>
  <si>
    <t>VIDAS H.pylori IgG</t>
  </si>
  <si>
    <t>VIDAS QCV</t>
  </si>
  <si>
    <t>1.1.2.</t>
  </si>
  <si>
    <t>1.1.3.</t>
  </si>
  <si>
    <t>Termo popierius</t>
  </si>
  <si>
    <r>
      <t xml:space="preserve">Reagentai ir papildomos priemonės privalo atitikti Europos Parlamento ir Tarybos direktyvos 98/79/EB dėl in vitro diagnostikos medicinos prietaisų reikalavimus ir ženklinti CE ženklu. </t>
    </r>
    <r>
      <rPr>
        <b/>
        <u/>
        <sz val="11"/>
        <color rgb="FF000000"/>
        <rFont val="Times New Roman"/>
        <family val="1"/>
      </rPr>
      <t>Pateikti galiojančio sertifikato kopiją kartu su pasiūlymu</t>
    </r>
    <r>
      <rPr>
        <sz val="11"/>
        <color rgb="FF000000"/>
        <rFont val="Times New Roman"/>
        <family val="1"/>
      </rPr>
      <t>. Nepateikus kartu su pasiūlymu galiojančio CE sertifikato kopijos, pasiūlymas bus atmestas.</t>
    </r>
  </si>
  <si>
    <t>1.2.2.</t>
  </si>
  <si>
    <t>1.2.3.</t>
  </si>
  <si>
    <t>1.12.2.</t>
  </si>
  <si>
    <t>1.12.3.</t>
  </si>
  <si>
    <t>1.11.2.</t>
  </si>
  <si>
    <t>1.11.3.</t>
  </si>
  <si>
    <t>VIDAS NT-proBNP2</t>
  </si>
  <si>
    <t>VIDAS BRAHMS Procalcitonin</t>
  </si>
  <si>
    <t>1.10.2.</t>
  </si>
  <si>
    <t>1.10.3.</t>
  </si>
  <si>
    <t>VIDAS High Sensitive Troponin I</t>
  </si>
  <si>
    <t>1.9.2.</t>
  </si>
  <si>
    <t>1.9.3.</t>
  </si>
  <si>
    <t>1.8.2.</t>
  </si>
  <si>
    <t>1.8.3.</t>
  </si>
  <si>
    <t>1.7.2.</t>
  </si>
  <si>
    <t>1.7.3.</t>
  </si>
  <si>
    <t>1.3.2.</t>
  </si>
  <si>
    <t>1.3.3.</t>
  </si>
  <si>
    <t>1.4.2.</t>
  </si>
  <si>
    <t>1.4.3.</t>
  </si>
  <si>
    <t>1.5.2.</t>
  </si>
  <si>
    <t>1.5.3.</t>
  </si>
  <si>
    <t>1.6.2.</t>
  </si>
  <si>
    <t>1.6.3.</t>
  </si>
  <si>
    <t>DG Gel Anti-D</t>
  </si>
  <si>
    <t>DG Gel Sol</t>
  </si>
  <si>
    <t>DG Gel Coombs</t>
  </si>
  <si>
    <t>Serascan Diana 2</t>
  </si>
  <si>
    <t>DG Gel ABO/Rh (2D)</t>
  </si>
  <si>
    <t>4.1.3.</t>
  </si>
  <si>
    <t>Essential II Control</t>
  </si>
  <si>
    <t>4.2.3.</t>
  </si>
  <si>
    <t>4.3.3.</t>
  </si>
  <si>
    <t>Grifols (Ispanija), DG Gel ABO/Rh (2D), 210338</t>
  </si>
  <si>
    <t>Grifols (Ispanija), DG Gel Sol, 210354</t>
  </si>
  <si>
    <t>Grifols (Ispanija), Essential II Control, 213287</t>
  </si>
  <si>
    <t>Grifols (Ispanija), DG Gel Anti-D, 210341</t>
  </si>
  <si>
    <t>Grifols (Ispanija), Serascan Diana 2, 210204</t>
  </si>
  <si>
    <t>Grifols (Ispanija), DG Gel Coombs, 210342</t>
  </si>
  <si>
    <t>4.1.4.</t>
  </si>
  <si>
    <t>Serigroup Diana A1B</t>
  </si>
  <si>
    <t>Grifols (Ispanija), Serigroup Diana A1B, 213659</t>
  </si>
  <si>
    <t>Siūloma gelinių kortelių centrifūga DG Spin (gamintojas Grifols)</t>
  </si>
  <si>
    <t>Siūlomas gelinių kortelių inkubatorius DG Therm (gamintojas Grifols)</t>
  </si>
  <si>
    <t>Stalinė</t>
  </si>
  <si>
    <t>24 kortelės</t>
  </si>
  <si>
    <t>Centrifuga turi  garsinį signalą, kuris įspėja apie centrifugavimo pabaigą ar apie galimas klaidas.</t>
  </si>
  <si>
    <t>Įraga ženklinta CE, pridedame sertifikatą</t>
  </si>
  <si>
    <t xml:space="preserve">Centrifūga yra to paties gamintojo kaip ir siūlomi reagentai. </t>
  </si>
  <si>
    <t>Įranga turi permatomą dangtį bei garsinį signalą pasibaigus procedūrai ar įvykus klaidai.</t>
  </si>
  <si>
    <t>Stalinis</t>
  </si>
  <si>
    <t>Įranga turi LCD ekraną, kuriame matomas laikas ir temperatūra.</t>
  </si>
  <si>
    <t xml:space="preserve">Įranga turi standartinę programą: 15 min. 37°C </t>
  </si>
  <si>
    <t xml:space="preserve">Inkubatorius yra to paties gamintojo kaip ir siūlomi reagentai. </t>
  </si>
  <si>
    <t>Siūlomas kortelių inkubatorius palaiko tinkamą inkubacijos temperatūrą pagal kortelių gamintojo rekomendacijas - nes jis pritaikytas DG Gel kortelėms</t>
  </si>
  <si>
    <t>VIDAS Lyme IgG</t>
  </si>
  <si>
    <t>VIDAS Lyme IgM</t>
  </si>
  <si>
    <t>VIDAS EBV VCA IgM</t>
  </si>
  <si>
    <t>VIDAS EBV VCA/EA IgG</t>
  </si>
  <si>
    <t>VIDAS Measles IgG</t>
  </si>
  <si>
    <t>VIDAS PTH (1-84)</t>
  </si>
  <si>
    <t>VIDAS Anti-HCV</t>
  </si>
  <si>
    <t>VIDAS HBs Ag Ultra</t>
  </si>
  <si>
    <t>bioMerieux (Prancūzija), VIDAS H.pylori IgG, 30192</t>
  </si>
  <si>
    <t>bioMerieux (Prancūzija), VIDAS QCV, 30706</t>
  </si>
  <si>
    <t>Termo popierius, 110 mm</t>
  </si>
  <si>
    <t>bioMerieux (Prancūzija), VIDAS NT-proBNP2, 30458</t>
  </si>
  <si>
    <t>bioMerieux (Prancūzija), VIDAS BRAHMS Procalcitonin, 30450</t>
  </si>
  <si>
    <t>bioMerieux (Prancūzija), VIDAS High Sensitive Troponin I, 415386</t>
  </si>
  <si>
    <t>bioMerieux (Prancūzija), VIDAS Anti-HCV, 30308</t>
  </si>
  <si>
    <t>bioMerieux (Prancūzija), VIDAS HBs Ag Ultra, 30315</t>
  </si>
  <si>
    <t>bioMerieux (Prancūzija), VIDAS Lyme IgM, 30319</t>
  </si>
  <si>
    <t>bioMerieux (Prancūzija), VIDAS Lyme IgG, 30320</t>
  </si>
  <si>
    <t>bioMerieux (Prancūzija), VIDAS EBV VCA IgM, 30237</t>
  </si>
  <si>
    <t>bioMerieux (Prancūzija), VIDAS EBV VCA/EA IgG, 30236</t>
  </si>
  <si>
    <t>bioMerieux (Prancūzija), VIDAS Measles IgG, 30219</t>
  </si>
  <si>
    <t>bioMerieux (Prancūzija), VIDAS PTH (1-84), 422010</t>
  </si>
  <si>
    <t>Siūlomi reagentai ir papildomos priemonės imunocheminiams tyrimams atlikti automatiniu imunologiniu analizatoriumi VIDAS, kuris priklauso perkančiajai organizacijai nuosavybės teise</t>
  </si>
  <si>
    <t>PVM (5 proc.), Eur:</t>
  </si>
  <si>
    <r>
      <t xml:space="preserve">1.  </t>
    </r>
    <r>
      <rPr>
        <b/>
        <sz val="11"/>
        <color theme="1"/>
        <rFont val="Times New Roman"/>
        <family val="1"/>
      </rPr>
      <t>Centrifuga ID-Centrifuge 6 S (pagaminimo metai 2002) ir termostatas Mini Batt 805 (pagaminimo metai 2009) priklauso perkančiajai organizacijai nuosavybės teise.</t>
    </r>
    <r>
      <rPr>
        <sz val="11"/>
        <color theme="1"/>
        <rFont val="Times New Roman"/>
        <family val="1"/>
      </rPr>
      <t xml:space="preserve"> Perkančioji organizacija, laikydamasi VPT rekomendacijų ir siekdama racionaliai panaudoti turimas lėšas, nurodo, kad tiekėjai, siūlantys korteles, kurios yra nesuderinamos su PO turima įranga, turi pasiūlyti siūlomoms kortelėms tinkamą centrifūgą bei termostatą/inkubatorių.</t>
    </r>
  </si>
  <si>
    <t>1. Visi siūlomi reagentai turi būti originalūs, vieno gamintojo, tarpusavyje suderinti (pateikti nuorodą dokumentacijoje ir gamintojo patvirtinimą).</t>
  </si>
  <si>
    <t>Siūloma įranga turi būti ženklinta CE ženklu ir turėti galiojantį CE sertifikatą. Pateikti galiojančio sertifikato kopiją kartu su pasiūlymu.</t>
  </si>
  <si>
    <t>4 p.d. atitikties dokumentai (centrifūga), psl. Nr. 1</t>
  </si>
  <si>
    <t>4 p.d. atitikties dokumentai (centrifūga), psl. Nr. 2-3</t>
  </si>
  <si>
    <t>4 p.d. atitikties dokumentai (inkubatorius), psl. Nr. 1</t>
  </si>
  <si>
    <t>4 p.d. atitikties dokumentai (inkubatorius), psl. Nr. 1, 3</t>
  </si>
  <si>
    <t>4 p.d. atitikties dokumentai (inkubatorius), psl. Nr. 1, 4</t>
  </si>
  <si>
    <t>4 p.d. atitikties dokumentai (inkubatorius), psl. Nr. 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</si>
</sst>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font>
      <sz val="11"/>
      <color theme="1"/>
      <name val="Calibri"/>
      <family val="2"/>
      <charset val="186"/>
      <scheme val="minor"/>
    </font>
    <font>
      <sz val="11"/>
      <color theme="1"/>
      <name val="Times New Roman"/>
      <family val="1"/>
      <charset val="186"/>
    </font>
    <font>
      <sz val="11"/>
      <color rgb="FF000000"/>
      <name val="Calibri"/>
      <family val="2"/>
      <charset val="186"/>
    </font>
    <font>
      <sz val="10"/>
      <color rgb="FF000000"/>
      <name val="Arial"/>
      <family val="2"/>
      <charset val="186"/>
    </font>
    <font>
      <sz val="11"/>
      <color rgb="FF000000"/>
      <name val="Arial1"/>
      <charset val="186"/>
    </font>
    <font>
      <b/>
      <sz val="11"/>
      <color theme="1"/>
      <name val="Times New Roman"/>
      <family val="1"/>
    </font>
    <font>
      <sz val="11"/>
      <color theme="1"/>
      <name val="Times New Roman"/>
      <family val="1"/>
    </font>
    <font>
      <sz val="11"/>
      <color rgb="FF000000"/>
      <name val="Arial1"/>
    </font>
    <font>
      <b/>
      <sz val="11"/>
      <name val="Times New Roman"/>
      <family val="1"/>
    </font>
    <font>
      <sz val="11"/>
      <name val="Times New Roman"/>
      <family val="1"/>
    </font>
    <font>
      <sz val="11"/>
      <name val="Times New Roman"/>
      <family val="1"/>
      <charset val="186"/>
    </font>
    <font>
      <sz val="11"/>
      <color theme="1"/>
      <name val="Calibri"/>
      <family val="2"/>
      <charset val="186"/>
      <scheme val="minor"/>
    </font>
    <font>
      <i/>
      <sz val="11"/>
      <color theme="1"/>
      <name val="Times New Roman"/>
      <family val="1"/>
    </font>
    <font>
      <b/>
      <u/>
      <sz val="11"/>
      <color theme="1"/>
      <name val="Times New Roman"/>
      <family val="1"/>
    </font>
    <font>
      <b/>
      <sz val="11"/>
      <color rgb="FF000000"/>
      <name val="Times New Roman"/>
      <family val="1"/>
    </font>
    <font>
      <sz val="11"/>
      <color rgb="FF000000"/>
      <name val="Times New Roman"/>
      <family val="1"/>
    </font>
    <font>
      <b/>
      <u/>
      <sz val="11"/>
      <color rgb="FF000000"/>
      <name val="Times New Roman"/>
      <family val="1"/>
    </font>
    <font>
      <sz val="8"/>
      <name val="Calibri"/>
      <family val="2"/>
      <charset val="186"/>
      <scheme val="minor"/>
    </font>
    <font>
      <b/>
      <sz val="11"/>
      <color rgb="FFFF0000"/>
      <name val="Times New Roman"/>
      <family val="1"/>
    </font>
  </fonts>
  <fills count="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bottom style="thin">
        <color indexed="64"/>
      </bottom>
      <diagonal/>
    </border>
  </borders>
  <cellStyleXfs count="7">
    <xf numFmtId="0" fontId="0" fillId="0" borderId="0"/>
    <xf numFmtId="0" fontId="2" fillId="0" borderId="0" applyNumberFormat="0" applyFont="0" applyBorder="0" applyProtection="0"/>
    <xf numFmtId="0" fontId="3" fillId="0" borderId="0" applyNumberFormat="0" applyBorder="0" applyProtection="0"/>
    <xf numFmtId="0" fontId="4" fillId="0" borderId="0" applyNumberFormat="0" applyBorder="0" applyProtection="0"/>
    <xf numFmtId="0" fontId="7" fillId="0" borderId="0"/>
    <xf numFmtId="0" fontId="2" fillId="0" borderId="0" applyNumberFormat="0" applyFont="0" applyBorder="0" applyProtection="0"/>
    <xf numFmtId="43" fontId="11" fillId="0" borderId="0" applyFont="0" applyFill="0" applyBorder="0" applyAlignment="0" applyProtection="0"/>
  </cellStyleXfs>
  <cellXfs count="94">
    <xf numFmtId="0" fontId="0" fillId="0" borderId="0" xfId="0"/>
    <xf numFmtId="0" fontId="1" fillId="0" borderId="0" xfId="0" applyFont="1"/>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10" fillId="0" borderId="0" xfId="0" applyFont="1"/>
    <xf numFmtId="0" fontId="6" fillId="0" borderId="0" xfId="0" applyFont="1"/>
    <xf numFmtId="0" fontId="12" fillId="0" borderId="1" xfId="0" applyFont="1" applyBorder="1" applyAlignment="1">
      <alignment horizontal="center" vertical="center" wrapText="1"/>
    </xf>
    <xf numFmtId="0" fontId="6" fillId="0" borderId="0" xfId="0" applyFont="1" applyAlignment="1">
      <alignment vertical="center"/>
    </xf>
    <xf numFmtId="0" fontId="5" fillId="0" borderId="1" xfId="0" applyFont="1" applyBorder="1" applyAlignment="1">
      <alignment horizontal="center" vertical="center" wrapText="1"/>
    </xf>
    <xf numFmtId="0" fontId="15" fillId="2" borderId="15" xfId="1" applyFont="1" applyFill="1" applyBorder="1" applyAlignment="1">
      <alignment horizontal="center" vertical="center" wrapText="1"/>
    </xf>
    <xf numFmtId="0" fontId="15" fillId="2" borderId="8" xfId="1" applyFont="1" applyFill="1" applyBorder="1" applyAlignment="1">
      <alignment horizontal="center" vertical="center" wrapText="1"/>
    </xf>
    <xf numFmtId="0" fontId="15" fillId="2" borderId="7" xfId="1" applyFont="1" applyFill="1" applyBorder="1" applyAlignment="1">
      <alignment horizontal="center" vertical="center" wrapText="1"/>
    </xf>
    <xf numFmtId="0" fontId="14" fillId="0" borderId="1" xfId="0" applyFont="1" applyBorder="1" applyAlignment="1">
      <alignment horizontal="left" vertical="center" wrapText="1"/>
    </xf>
    <xf numFmtId="43" fontId="0" fillId="0" borderId="0" xfId="6" applyFont="1"/>
    <xf numFmtId="43" fontId="1" fillId="0" borderId="0" xfId="6" applyFont="1"/>
    <xf numFmtId="43" fontId="10" fillId="0" borderId="0" xfId="6" applyFont="1"/>
    <xf numFmtId="2" fontId="6" fillId="0" borderId="0" xfId="0" applyNumberFormat="1" applyFont="1"/>
    <xf numFmtId="2"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12" fillId="0" borderId="1" xfId="0" applyFont="1" applyBorder="1" applyAlignment="1">
      <alignment horizontal="left" vertical="center" wrapText="1"/>
    </xf>
    <xf numFmtId="0" fontId="6" fillId="0" borderId="1" xfId="0" applyFont="1" applyBorder="1" applyAlignment="1">
      <alignment horizontal="left" vertical="center" wrapText="1"/>
    </xf>
    <xf numFmtId="2" fontId="6" fillId="0" borderId="0" xfId="0" applyNumberFormat="1" applyFont="1" applyAlignment="1">
      <alignment horizontal="center" vertical="center" wrapText="1"/>
    </xf>
    <xf numFmtId="0" fontId="6" fillId="0" borderId="2" xfId="0" applyFont="1" applyBorder="1" applyAlignment="1">
      <alignment horizontal="center" vertical="center" wrapText="1"/>
    </xf>
    <xf numFmtId="2" fontId="6" fillId="0" borderId="2"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2" fontId="12" fillId="0" borderId="2"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0" fontId="5" fillId="0" borderId="0" xfId="0" applyFont="1" applyAlignment="1">
      <alignment horizontal="center" vertical="center" wrapText="1"/>
    </xf>
    <xf numFmtId="2" fontId="5" fillId="0" borderId="0" xfId="0" applyNumberFormat="1" applyFont="1" applyAlignment="1">
      <alignment horizontal="center" vertical="center" wrapText="1"/>
    </xf>
    <xf numFmtId="0" fontId="14" fillId="5" borderId="7" xfId="0" applyFont="1" applyFill="1" applyBorder="1" applyAlignment="1">
      <alignment horizontal="center" vertical="center" wrapText="1"/>
    </xf>
    <xf numFmtId="0" fontId="14" fillId="5" borderId="7" xfId="1" applyFont="1" applyFill="1" applyBorder="1" applyAlignment="1">
      <alignment horizontal="center" vertical="center" wrapText="1" shrinkToFit="1"/>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2" fontId="5" fillId="5" borderId="2" xfId="0" applyNumberFormat="1" applyFont="1" applyFill="1" applyBorder="1" applyAlignment="1">
      <alignment horizontal="center" vertical="center" wrapText="1"/>
    </xf>
    <xf numFmtId="2" fontId="5"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15" fillId="2" borderId="9" xfId="1" applyFont="1" applyFill="1" applyBorder="1" applyAlignment="1">
      <alignment horizontal="center" vertical="center" wrapText="1"/>
    </xf>
    <xf numFmtId="0" fontId="15" fillId="2" borderId="12" xfId="1" applyFont="1" applyFill="1" applyBorder="1" applyAlignment="1">
      <alignment horizontal="center" vertical="center" wrapText="1"/>
    </xf>
    <xf numFmtId="0" fontId="15" fillId="2" borderId="16" xfId="1" applyFont="1" applyFill="1" applyBorder="1" applyAlignment="1">
      <alignment horizontal="center" vertical="center" wrapText="1"/>
    </xf>
    <xf numFmtId="0" fontId="15" fillId="0" borderId="1" xfId="0" applyFont="1" applyBorder="1" applyAlignment="1">
      <alignment horizontal="left" vertical="center" wrapText="1"/>
    </xf>
    <xf numFmtId="3"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6" fillId="0" borderId="6" xfId="0" applyFont="1" applyBorder="1" applyAlignment="1">
      <alignment horizontal="center" vertical="center" wrapText="1"/>
    </xf>
    <xf numFmtId="2" fontId="5" fillId="3" borderId="1" xfId="0" applyNumberFormat="1" applyFont="1" applyFill="1" applyBorder="1" applyAlignment="1">
      <alignment horizontal="center" vertical="center" wrapText="1"/>
    </xf>
    <xf numFmtId="0" fontId="15" fillId="0" borderId="12" xfId="1" applyFont="1" applyBorder="1" applyAlignment="1">
      <alignment horizontal="left" vertical="center" wrapText="1"/>
    </xf>
    <xf numFmtId="0" fontId="15" fillId="0" borderId="13" xfId="1" applyFont="1" applyBorder="1" applyAlignment="1">
      <alignment horizontal="left" vertical="center" wrapText="1"/>
    </xf>
    <xf numFmtId="0" fontId="15" fillId="0" borderId="14" xfId="1" applyFont="1" applyBorder="1" applyAlignment="1">
      <alignment horizontal="left" vertical="center" wrapText="1"/>
    </xf>
    <xf numFmtId="0" fontId="13" fillId="4" borderId="0" xfId="0" applyFont="1" applyFill="1" applyAlignment="1">
      <alignment horizontal="center" vertical="center" wrapText="1"/>
    </xf>
    <xf numFmtId="0" fontId="5" fillId="0" borderId="1" xfId="0" applyFont="1" applyBorder="1" applyAlignment="1">
      <alignment horizontal="left" vertical="center" wrapText="1"/>
    </xf>
    <xf numFmtId="0" fontId="5" fillId="5" borderId="1" xfId="0" applyFont="1" applyFill="1" applyBorder="1" applyAlignment="1">
      <alignment horizontal="right" vertical="center" wrapText="1"/>
    </xf>
    <xf numFmtId="0" fontId="15" fillId="0" borderId="16" xfId="1" applyFont="1" applyBorder="1" applyAlignment="1">
      <alignment horizontal="left" vertical="center" wrapText="1"/>
    </xf>
    <xf numFmtId="0" fontId="15" fillId="0" borderId="17" xfId="1" applyFont="1" applyBorder="1" applyAlignment="1">
      <alignment horizontal="left" vertical="center" wrapText="1"/>
    </xf>
    <xf numFmtId="0" fontId="15" fillId="0" borderId="18" xfId="1" applyFont="1" applyBorder="1" applyAlignment="1">
      <alignment horizontal="left" vertical="center" wrapText="1"/>
    </xf>
    <xf numFmtId="0" fontId="15" fillId="0" borderId="9" xfId="1" applyFont="1" applyBorder="1" applyAlignment="1">
      <alignment horizontal="left" vertical="center" wrapText="1"/>
    </xf>
    <xf numFmtId="0" fontId="15" fillId="0" borderId="10" xfId="1" applyFont="1" applyBorder="1" applyAlignment="1">
      <alignment horizontal="left" vertical="center" wrapText="1"/>
    </xf>
    <xf numFmtId="0" fontId="15" fillId="0" borderId="11" xfId="1" applyFont="1" applyBorder="1" applyAlignment="1">
      <alignment horizontal="left" vertical="center" wrapText="1"/>
    </xf>
    <xf numFmtId="0" fontId="5" fillId="5" borderId="2" xfId="0" applyFont="1" applyFill="1" applyBorder="1" applyAlignment="1">
      <alignment horizontal="right" vertical="center" wrapText="1"/>
    </xf>
    <xf numFmtId="0" fontId="5" fillId="5" borderId="3" xfId="0" applyFont="1" applyFill="1" applyBorder="1" applyAlignment="1">
      <alignment horizontal="right" vertical="center" wrapText="1"/>
    </xf>
    <xf numFmtId="0" fontId="6" fillId="0" borderId="0" xfId="0" applyFont="1" applyAlignment="1">
      <alignment horizontal="right" vertical="center" wrapText="1"/>
    </xf>
    <xf numFmtId="0" fontId="18" fillId="0" borderId="0" xfId="0" applyFont="1" applyAlignment="1">
      <alignment horizontal="center" vertical="center" wrapText="1"/>
    </xf>
    <xf numFmtId="0" fontId="5" fillId="0" borderId="19" xfId="0" applyFont="1" applyBorder="1" applyAlignment="1">
      <alignment horizontal="left" vertical="center" wrapText="1"/>
    </xf>
    <xf numFmtId="0" fontId="15" fillId="0" borderId="1" xfId="1" applyFont="1" applyBorder="1" applyAlignment="1">
      <alignment horizontal="left" vertical="center" wrapText="1"/>
    </xf>
    <xf numFmtId="0" fontId="18" fillId="0" borderId="1" xfId="0" applyFont="1" applyBorder="1" applyAlignment="1">
      <alignment horizontal="left" vertical="center" wrapText="1"/>
    </xf>
    <xf numFmtId="0" fontId="6" fillId="0" borderId="1" xfId="0" applyFont="1" applyBorder="1" applyAlignment="1">
      <alignment horizontal="left"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6" fillId="0" borderId="0" xfId="0" applyFont="1" applyAlignment="1">
      <alignment horizontal="left" vertical="center" wrapText="1"/>
    </xf>
    <xf numFmtId="0" fontId="9" fillId="0" borderId="0" xfId="0" applyFont="1" applyAlignment="1">
      <alignment horizontal="left" vertical="center" wrapText="1"/>
    </xf>
    <xf numFmtId="0" fontId="5" fillId="0" borderId="0" xfId="0" applyFont="1" applyAlignment="1">
      <alignment horizontal="left" vertical="center" wrapText="1"/>
    </xf>
    <xf numFmtId="0" fontId="5" fillId="0" borderId="19" xfId="0" applyFont="1" applyBorder="1" applyAlignment="1">
      <alignment horizontal="center" vertical="center" wrapText="1"/>
    </xf>
    <xf numFmtId="0" fontId="5" fillId="5" borderId="1"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6" fillId="3" borderId="2" xfId="1" applyFont="1" applyFill="1" applyBorder="1" applyAlignment="1">
      <alignment horizontal="left" vertical="center" wrapText="1"/>
    </xf>
    <xf numFmtId="0" fontId="6" fillId="3" borderId="4" xfId="1" applyFont="1" applyFill="1" applyBorder="1" applyAlignment="1">
      <alignment horizontal="left"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9" fillId="3" borderId="2" xfId="0" applyFont="1" applyFill="1" applyBorder="1" applyAlignment="1">
      <alignment horizontal="left" vertical="center" wrapText="1"/>
    </xf>
    <xf numFmtId="0" fontId="9" fillId="3" borderId="4"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cellXfs>
  <cellStyles count="7">
    <cellStyle name="Įprastas" xfId="0" builtinId="0"/>
    <cellStyle name="Įprastas 3" xfId="4" xr:uid="{00000000-0005-0000-0000-000000000000}"/>
    <cellStyle name="Įprastas 4" xfId="1" xr:uid="{00000000-0005-0000-0000-000001000000}"/>
    <cellStyle name="Įprastas 5" xfId="2" xr:uid="{00000000-0005-0000-0000-000002000000}"/>
    <cellStyle name="Įprastas 6" xfId="3" xr:uid="{00000000-0005-0000-0000-000003000000}"/>
    <cellStyle name="Kablelis" xfId="6" builtinId="3"/>
    <cellStyle name="Normal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topLeftCell="A37" zoomScale="90" zoomScaleNormal="90" workbookViewId="0">
      <selection activeCell="H57" sqref="H57"/>
    </sheetView>
  </sheetViews>
  <sheetFormatPr defaultColWidth="9.140625" defaultRowHeight="15"/>
  <cols>
    <col min="1" max="1" width="8.28515625" style="7" customWidth="1"/>
    <col min="2" max="2" width="51.85546875" style="5" customWidth="1"/>
    <col min="3" max="3" width="14.7109375" style="5" customWidth="1"/>
    <col min="4" max="4" width="24" style="5" customWidth="1"/>
    <col min="5" max="5" width="18.5703125" style="16" customWidth="1"/>
    <col min="6" max="6" width="20.28515625" style="16" customWidth="1"/>
    <col min="7" max="7" width="58.5703125" style="5" customWidth="1"/>
    <col min="8" max="16384" width="9.140625" style="5"/>
  </cols>
  <sheetData>
    <row r="1" spans="1:7" ht="14.45" customHeight="1">
      <c r="A1" s="59" t="s">
        <v>118</v>
      </c>
      <c r="B1" s="59"/>
      <c r="C1" s="59"/>
      <c r="D1" s="59"/>
      <c r="E1" s="59"/>
      <c r="F1" s="59"/>
      <c r="G1" s="59"/>
    </row>
    <row r="2" spans="1:7" ht="26.25" customHeight="1">
      <c r="A2" s="48" t="s">
        <v>63</v>
      </c>
      <c r="B2" s="48"/>
      <c r="C2" s="48"/>
      <c r="D2" s="48"/>
      <c r="E2" s="48"/>
      <c r="F2" s="48"/>
      <c r="G2" s="48"/>
    </row>
    <row r="3" spans="1:7">
      <c r="A3" s="2"/>
      <c r="B3" s="2"/>
      <c r="C3" s="2"/>
      <c r="D3" s="2"/>
      <c r="E3" s="21"/>
      <c r="F3" s="21"/>
      <c r="G3" s="2"/>
    </row>
    <row r="4" spans="1:7">
      <c r="A4" s="60" t="s">
        <v>203</v>
      </c>
      <c r="B4" s="60"/>
      <c r="C4" s="60"/>
      <c r="D4" s="60"/>
      <c r="E4" s="60"/>
      <c r="F4" s="60"/>
      <c r="G4" s="60"/>
    </row>
    <row r="5" spans="1:7" ht="74.25" customHeight="1">
      <c r="A5" s="30" t="s">
        <v>22</v>
      </c>
      <c r="B5" s="31" t="s">
        <v>64</v>
      </c>
      <c r="C5" s="32" t="s">
        <v>21</v>
      </c>
      <c r="D5" s="33" t="s">
        <v>72</v>
      </c>
      <c r="E5" s="34" t="s">
        <v>73</v>
      </c>
      <c r="F5" s="35" t="s">
        <v>75</v>
      </c>
      <c r="G5" s="32" t="s">
        <v>74</v>
      </c>
    </row>
    <row r="6" spans="1:7">
      <c r="A6" s="3">
        <v>1</v>
      </c>
      <c r="B6" s="3">
        <v>2</v>
      </c>
      <c r="C6" s="3">
        <v>3</v>
      </c>
      <c r="D6" s="22">
        <v>4</v>
      </c>
      <c r="E6" s="23">
        <v>5</v>
      </c>
      <c r="F6" s="24" t="s">
        <v>38</v>
      </c>
      <c r="G6" s="3">
        <v>7</v>
      </c>
    </row>
    <row r="7" spans="1:7">
      <c r="A7" s="49" t="s">
        <v>77</v>
      </c>
      <c r="B7" s="49"/>
      <c r="C7" s="49"/>
      <c r="D7" s="49"/>
      <c r="E7" s="49"/>
      <c r="F7" s="49"/>
      <c r="G7" s="49"/>
    </row>
    <row r="8" spans="1:7">
      <c r="A8" s="8" t="s">
        <v>1</v>
      </c>
      <c r="B8" s="18" t="s">
        <v>27</v>
      </c>
      <c r="C8" s="3">
        <v>1000</v>
      </c>
      <c r="D8" s="3" t="s">
        <v>25</v>
      </c>
      <c r="E8" s="25">
        <v>5.6</v>
      </c>
      <c r="F8" s="26">
        <f>E8*C8</f>
        <v>5600</v>
      </c>
      <c r="G8" s="3" t="s">
        <v>25</v>
      </c>
    </row>
    <row r="9" spans="1:7">
      <c r="A9" s="27" t="s">
        <v>36</v>
      </c>
      <c r="B9" s="19" t="s">
        <v>119</v>
      </c>
      <c r="C9" s="3" t="s">
        <v>25</v>
      </c>
      <c r="D9" s="6">
        <v>36</v>
      </c>
      <c r="E9" s="23" t="s">
        <v>25</v>
      </c>
      <c r="F9" s="24" t="s">
        <v>25</v>
      </c>
      <c r="G9" s="19" t="s">
        <v>189</v>
      </c>
    </row>
    <row r="10" spans="1:7">
      <c r="A10" s="27" t="s">
        <v>121</v>
      </c>
      <c r="B10" s="19" t="s">
        <v>120</v>
      </c>
      <c r="C10" s="3" t="s">
        <v>25</v>
      </c>
      <c r="D10" s="3">
        <v>1</v>
      </c>
      <c r="E10" s="23" t="s">
        <v>25</v>
      </c>
      <c r="F10" s="24" t="s">
        <v>25</v>
      </c>
      <c r="G10" s="19" t="s">
        <v>190</v>
      </c>
    </row>
    <row r="11" spans="1:7">
      <c r="A11" s="27" t="s">
        <v>122</v>
      </c>
      <c r="B11" s="19" t="s">
        <v>123</v>
      </c>
      <c r="C11" s="3" t="s">
        <v>25</v>
      </c>
      <c r="D11" s="3">
        <v>5</v>
      </c>
      <c r="E11" s="24" t="s">
        <v>25</v>
      </c>
      <c r="F11" s="24" t="s">
        <v>25</v>
      </c>
      <c r="G11" s="19" t="s">
        <v>191</v>
      </c>
    </row>
    <row r="12" spans="1:7">
      <c r="A12" s="8" t="s">
        <v>2</v>
      </c>
      <c r="B12" s="18" t="s">
        <v>28</v>
      </c>
      <c r="C12" s="3">
        <v>900</v>
      </c>
      <c r="D12" s="3" t="s">
        <v>25</v>
      </c>
      <c r="E12" s="25">
        <v>3.4</v>
      </c>
      <c r="F12" s="26">
        <f>E12*C12</f>
        <v>3060</v>
      </c>
      <c r="G12" s="3" t="s">
        <v>25</v>
      </c>
    </row>
    <row r="13" spans="1:7">
      <c r="A13" s="6" t="s">
        <v>39</v>
      </c>
      <c r="B13" s="19" t="s">
        <v>181</v>
      </c>
      <c r="C13" s="3" t="s">
        <v>25</v>
      </c>
      <c r="D13" s="6">
        <v>16</v>
      </c>
      <c r="E13" s="23" t="s">
        <v>25</v>
      </c>
      <c r="F13" s="24" t="s">
        <v>25</v>
      </c>
      <c r="G13" s="19" t="s">
        <v>198</v>
      </c>
    </row>
    <row r="14" spans="1:7">
      <c r="A14" s="6" t="s">
        <v>125</v>
      </c>
      <c r="B14" s="19" t="s">
        <v>120</v>
      </c>
      <c r="C14" s="3" t="s">
        <v>25</v>
      </c>
      <c r="D14" s="6">
        <v>1</v>
      </c>
      <c r="E14" s="24" t="s">
        <v>25</v>
      </c>
      <c r="F14" s="24" t="s">
        <v>25</v>
      </c>
      <c r="G14" s="19" t="s">
        <v>190</v>
      </c>
    </row>
    <row r="15" spans="1:7">
      <c r="A15" s="6" t="s">
        <v>126</v>
      </c>
      <c r="B15" s="19" t="s">
        <v>123</v>
      </c>
      <c r="C15" s="3" t="s">
        <v>25</v>
      </c>
      <c r="D15" s="3">
        <v>5</v>
      </c>
      <c r="E15" s="23" t="s">
        <v>25</v>
      </c>
      <c r="F15" s="24" t="s">
        <v>25</v>
      </c>
      <c r="G15" s="19" t="s">
        <v>191</v>
      </c>
    </row>
    <row r="16" spans="1:7">
      <c r="A16" s="8" t="s">
        <v>3</v>
      </c>
      <c r="B16" s="18" t="s">
        <v>29</v>
      </c>
      <c r="C16" s="3">
        <v>1000</v>
      </c>
      <c r="D16" s="3" t="s">
        <v>25</v>
      </c>
      <c r="E16" s="25">
        <v>3.4</v>
      </c>
      <c r="F16" s="26">
        <f>E16*C16</f>
        <v>3400</v>
      </c>
      <c r="G16" s="3" t="s">
        <v>25</v>
      </c>
    </row>
    <row r="17" spans="1:7">
      <c r="A17" s="6" t="s">
        <v>40</v>
      </c>
      <c r="B17" s="19" t="s">
        <v>182</v>
      </c>
      <c r="C17" s="3" t="s">
        <v>25</v>
      </c>
      <c r="D17" s="6">
        <v>18</v>
      </c>
      <c r="E17" s="23" t="s">
        <v>25</v>
      </c>
      <c r="F17" s="24" t="s">
        <v>25</v>
      </c>
      <c r="G17" s="19" t="s">
        <v>197</v>
      </c>
    </row>
    <row r="18" spans="1:7">
      <c r="A18" s="6" t="s">
        <v>142</v>
      </c>
      <c r="B18" s="19" t="s">
        <v>120</v>
      </c>
      <c r="C18" s="3" t="s">
        <v>25</v>
      </c>
      <c r="D18" s="6">
        <v>1</v>
      </c>
      <c r="E18" s="24" t="s">
        <v>25</v>
      </c>
      <c r="F18" s="24" t="s">
        <v>25</v>
      </c>
      <c r="G18" s="19" t="s">
        <v>190</v>
      </c>
    </row>
    <row r="19" spans="1:7">
      <c r="A19" s="6" t="s">
        <v>143</v>
      </c>
      <c r="B19" s="19" t="s">
        <v>123</v>
      </c>
      <c r="C19" s="3" t="s">
        <v>25</v>
      </c>
      <c r="D19" s="3">
        <v>5</v>
      </c>
      <c r="E19" s="23" t="s">
        <v>25</v>
      </c>
      <c r="F19" s="24" t="s">
        <v>25</v>
      </c>
      <c r="G19" s="19" t="s">
        <v>191</v>
      </c>
    </row>
    <row r="20" spans="1:7" ht="28.5">
      <c r="A20" s="8" t="s">
        <v>4</v>
      </c>
      <c r="B20" s="18" t="s">
        <v>30</v>
      </c>
      <c r="C20" s="3">
        <v>180</v>
      </c>
      <c r="D20" s="3" t="s">
        <v>25</v>
      </c>
      <c r="E20" s="25">
        <v>7.7</v>
      </c>
      <c r="F20" s="26">
        <f>E20*C20</f>
        <v>1386</v>
      </c>
      <c r="G20" s="3" t="s">
        <v>25</v>
      </c>
    </row>
    <row r="21" spans="1:7">
      <c r="A21" s="6" t="s">
        <v>41</v>
      </c>
      <c r="B21" s="19" t="s">
        <v>183</v>
      </c>
      <c r="C21" s="3" t="s">
        <v>25</v>
      </c>
      <c r="D21" s="6">
        <v>8</v>
      </c>
      <c r="E21" s="24" t="s">
        <v>25</v>
      </c>
      <c r="F21" s="24" t="s">
        <v>25</v>
      </c>
      <c r="G21" s="19" t="s">
        <v>199</v>
      </c>
    </row>
    <row r="22" spans="1:7">
      <c r="A22" s="6" t="s">
        <v>144</v>
      </c>
      <c r="B22" s="19" t="s">
        <v>120</v>
      </c>
      <c r="C22" s="3" t="s">
        <v>25</v>
      </c>
      <c r="D22" s="6">
        <v>0.1</v>
      </c>
      <c r="E22" s="24" t="s">
        <v>25</v>
      </c>
      <c r="F22" s="24" t="s">
        <v>25</v>
      </c>
      <c r="G22" s="19" t="s">
        <v>190</v>
      </c>
    </row>
    <row r="23" spans="1:7">
      <c r="A23" s="6" t="s">
        <v>145</v>
      </c>
      <c r="B23" s="19" t="s">
        <v>123</v>
      </c>
      <c r="C23" s="3" t="s">
        <v>25</v>
      </c>
      <c r="D23" s="3">
        <v>1</v>
      </c>
      <c r="E23" s="23" t="s">
        <v>25</v>
      </c>
      <c r="F23" s="24" t="s">
        <v>25</v>
      </c>
      <c r="G23" s="19" t="s">
        <v>191</v>
      </c>
    </row>
    <row r="24" spans="1:7">
      <c r="A24" s="8" t="s">
        <v>5</v>
      </c>
      <c r="B24" s="18" t="s">
        <v>31</v>
      </c>
      <c r="C24" s="3">
        <v>120</v>
      </c>
      <c r="D24" s="3" t="s">
        <v>25</v>
      </c>
      <c r="E24" s="25">
        <v>6.8</v>
      </c>
      <c r="F24" s="26">
        <f>E24*C24</f>
        <v>816</v>
      </c>
      <c r="G24" s="3" t="s">
        <v>25</v>
      </c>
    </row>
    <row r="25" spans="1:7">
      <c r="A25" s="6" t="s">
        <v>42</v>
      </c>
      <c r="B25" s="19" t="s">
        <v>184</v>
      </c>
      <c r="C25" s="3" t="s">
        <v>25</v>
      </c>
      <c r="D25" s="6">
        <v>6</v>
      </c>
      <c r="E25" s="23" t="s">
        <v>25</v>
      </c>
      <c r="F25" s="24" t="s">
        <v>25</v>
      </c>
      <c r="G25" s="19" t="s">
        <v>200</v>
      </c>
    </row>
    <row r="26" spans="1:7">
      <c r="A26" s="6" t="s">
        <v>146</v>
      </c>
      <c r="B26" s="19" t="s">
        <v>120</v>
      </c>
      <c r="C26" s="3" t="s">
        <v>25</v>
      </c>
      <c r="D26" s="6">
        <v>0.1</v>
      </c>
      <c r="E26" s="24" t="s">
        <v>25</v>
      </c>
      <c r="F26" s="24" t="s">
        <v>25</v>
      </c>
      <c r="G26" s="19" t="s">
        <v>190</v>
      </c>
    </row>
    <row r="27" spans="1:7">
      <c r="A27" s="6" t="s">
        <v>147</v>
      </c>
      <c r="B27" s="19" t="s">
        <v>123</v>
      </c>
      <c r="C27" s="3" t="s">
        <v>25</v>
      </c>
      <c r="D27" s="3">
        <v>1</v>
      </c>
      <c r="E27" s="23" t="s">
        <v>25</v>
      </c>
      <c r="F27" s="24" t="s">
        <v>25</v>
      </c>
      <c r="G27" s="19" t="s">
        <v>191</v>
      </c>
    </row>
    <row r="28" spans="1:7">
      <c r="A28" s="8" t="s">
        <v>6</v>
      </c>
      <c r="B28" s="18" t="s">
        <v>32</v>
      </c>
      <c r="C28" s="3">
        <v>60</v>
      </c>
      <c r="D28" s="3" t="s">
        <v>25</v>
      </c>
      <c r="E28" s="25">
        <v>7</v>
      </c>
      <c r="F28" s="26">
        <f>E28*C28</f>
        <v>420</v>
      </c>
      <c r="G28" s="3" t="s">
        <v>25</v>
      </c>
    </row>
    <row r="29" spans="1:7">
      <c r="A29" s="6" t="s">
        <v>43</v>
      </c>
      <c r="B29" s="19" t="s">
        <v>185</v>
      </c>
      <c r="C29" s="3" t="s">
        <v>25</v>
      </c>
      <c r="D29" s="6">
        <v>3</v>
      </c>
      <c r="E29" s="23" t="s">
        <v>25</v>
      </c>
      <c r="F29" s="24" t="s">
        <v>25</v>
      </c>
      <c r="G29" s="19" t="s">
        <v>201</v>
      </c>
    </row>
    <row r="30" spans="1:7">
      <c r="A30" s="6" t="s">
        <v>148</v>
      </c>
      <c r="B30" s="19" t="s">
        <v>120</v>
      </c>
      <c r="C30" s="3" t="s">
        <v>25</v>
      </c>
      <c r="D30" s="6">
        <v>0.1</v>
      </c>
      <c r="E30" s="23" t="s">
        <v>25</v>
      </c>
      <c r="F30" s="24" t="s">
        <v>25</v>
      </c>
      <c r="G30" s="19" t="s">
        <v>190</v>
      </c>
    </row>
    <row r="31" spans="1:7">
      <c r="A31" s="6" t="s">
        <v>149</v>
      </c>
      <c r="B31" s="19" t="s">
        <v>123</v>
      </c>
      <c r="C31" s="3" t="s">
        <v>25</v>
      </c>
      <c r="D31" s="3">
        <v>1</v>
      </c>
      <c r="E31" s="23" t="s">
        <v>25</v>
      </c>
      <c r="F31" s="24" t="s">
        <v>25</v>
      </c>
      <c r="G31" s="19" t="s">
        <v>191</v>
      </c>
    </row>
    <row r="32" spans="1:7">
      <c r="A32" s="8" t="s">
        <v>7</v>
      </c>
      <c r="B32" s="18" t="s">
        <v>33</v>
      </c>
      <c r="C32" s="3">
        <v>360</v>
      </c>
      <c r="D32" s="3" t="s">
        <v>25</v>
      </c>
      <c r="E32" s="25">
        <v>4.5</v>
      </c>
      <c r="F32" s="26">
        <f>E32*C32</f>
        <v>1620</v>
      </c>
      <c r="G32" s="3" t="s">
        <v>25</v>
      </c>
    </row>
    <row r="33" spans="1:7">
      <c r="A33" s="6" t="s">
        <v>44</v>
      </c>
      <c r="B33" s="19" t="s">
        <v>186</v>
      </c>
      <c r="C33" s="3" t="s">
        <v>25</v>
      </c>
      <c r="D33" s="6">
        <v>13</v>
      </c>
      <c r="E33" s="23" t="s">
        <v>25</v>
      </c>
      <c r="F33" s="24" t="s">
        <v>25</v>
      </c>
      <c r="G33" s="19" t="s">
        <v>202</v>
      </c>
    </row>
    <row r="34" spans="1:7">
      <c r="A34" s="6" t="s">
        <v>140</v>
      </c>
      <c r="B34" s="19" t="s">
        <v>120</v>
      </c>
      <c r="C34" s="3" t="s">
        <v>25</v>
      </c>
      <c r="D34" s="6">
        <v>0.1</v>
      </c>
      <c r="E34" s="24" t="s">
        <v>25</v>
      </c>
      <c r="F34" s="24" t="s">
        <v>25</v>
      </c>
      <c r="G34" s="19" t="s">
        <v>190</v>
      </c>
    </row>
    <row r="35" spans="1:7">
      <c r="A35" s="6" t="s">
        <v>141</v>
      </c>
      <c r="B35" s="19" t="s">
        <v>123</v>
      </c>
      <c r="C35" s="3" t="s">
        <v>25</v>
      </c>
      <c r="D35" s="3">
        <v>2</v>
      </c>
      <c r="E35" s="23" t="s">
        <v>25</v>
      </c>
      <c r="F35" s="24" t="s">
        <v>25</v>
      </c>
      <c r="G35" s="19" t="s">
        <v>191</v>
      </c>
    </row>
    <row r="36" spans="1:7">
      <c r="A36" s="8" t="s">
        <v>8</v>
      </c>
      <c r="B36" s="18" t="s">
        <v>34</v>
      </c>
      <c r="C36" s="3">
        <v>60</v>
      </c>
      <c r="D36" s="3" t="s">
        <v>25</v>
      </c>
      <c r="E36" s="25">
        <v>7.4</v>
      </c>
      <c r="F36" s="26">
        <f>E36*C36</f>
        <v>444</v>
      </c>
      <c r="G36" s="3" t="s">
        <v>25</v>
      </c>
    </row>
    <row r="37" spans="1:7">
      <c r="A37" s="6" t="s">
        <v>45</v>
      </c>
      <c r="B37" s="19" t="s">
        <v>188</v>
      </c>
      <c r="C37" s="3" t="s">
        <v>25</v>
      </c>
      <c r="D37" s="6">
        <v>3</v>
      </c>
      <c r="E37" s="23" t="s">
        <v>25</v>
      </c>
      <c r="F37" s="24" t="s">
        <v>25</v>
      </c>
      <c r="G37" s="19" t="s">
        <v>196</v>
      </c>
    </row>
    <row r="38" spans="1:7">
      <c r="A38" s="6" t="s">
        <v>138</v>
      </c>
      <c r="B38" s="19" t="s">
        <v>120</v>
      </c>
      <c r="C38" s="3" t="s">
        <v>25</v>
      </c>
      <c r="D38" s="6">
        <v>0.1</v>
      </c>
      <c r="E38" s="24" t="s">
        <v>25</v>
      </c>
      <c r="F38" s="24" t="s">
        <v>25</v>
      </c>
      <c r="G38" s="19" t="s">
        <v>190</v>
      </c>
    </row>
    <row r="39" spans="1:7">
      <c r="A39" s="6" t="s">
        <v>139</v>
      </c>
      <c r="B39" s="19" t="s">
        <v>123</v>
      </c>
      <c r="C39" s="3" t="s">
        <v>25</v>
      </c>
      <c r="D39" s="3">
        <v>1</v>
      </c>
      <c r="E39" s="23" t="s">
        <v>25</v>
      </c>
      <c r="F39" s="24" t="s">
        <v>25</v>
      </c>
      <c r="G39" s="19" t="s">
        <v>191</v>
      </c>
    </row>
    <row r="40" spans="1:7">
      <c r="A40" s="8" t="s">
        <v>9</v>
      </c>
      <c r="B40" s="18" t="s">
        <v>35</v>
      </c>
      <c r="C40" s="3">
        <v>120</v>
      </c>
      <c r="D40" s="3" t="s">
        <v>25</v>
      </c>
      <c r="E40" s="25">
        <v>6.1</v>
      </c>
      <c r="F40" s="26">
        <f>E40*C40</f>
        <v>732</v>
      </c>
      <c r="G40" s="3" t="s">
        <v>25</v>
      </c>
    </row>
    <row r="41" spans="1:7">
      <c r="A41" s="6" t="s">
        <v>46</v>
      </c>
      <c r="B41" s="19" t="s">
        <v>187</v>
      </c>
      <c r="C41" s="3" t="s">
        <v>25</v>
      </c>
      <c r="D41" s="6">
        <v>3</v>
      </c>
      <c r="E41" s="23" t="s">
        <v>25</v>
      </c>
      <c r="F41" s="24" t="s">
        <v>25</v>
      </c>
      <c r="G41" s="19" t="s">
        <v>195</v>
      </c>
    </row>
    <row r="42" spans="1:7">
      <c r="A42" s="6" t="s">
        <v>136</v>
      </c>
      <c r="B42" s="19" t="s">
        <v>120</v>
      </c>
      <c r="C42" s="3" t="s">
        <v>25</v>
      </c>
      <c r="D42" s="6">
        <v>0.1</v>
      </c>
      <c r="E42" s="24" t="s">
        <v>25</v>
      </c>
      <c r="F42" s="24" t="s">
        <v>25</v>
      </c>
      <c r="G42" s="19" t="s">
        <v>190</v>
      </c>
    </row>
    <row r="43" spans="1:7">
      <c r="A43" s="6" t="s">
        <v>137</v>
      </c>
      <c r="B43" s="19" t="s">
        <v>123</v>
      </c>
      <c r="C43" s="3" t="s">
        <v>25</v>
      </c>
      <c r="D43" s="3">
        <v>1</v>
      </c>
      <c r="E43" s="23" t="s">
        <v>25</v>
      </c>
      <c r="F43" s="24" t="s">
        <v>25</v>
      </c>
      <c r="G43" s="19" t="s">
        <v>191</v>
      </c>
    </row>
    <row r="44" spans="1:7" ht="13.9" customHeight="1">
      <c r="A44" s="8" t="s">
        <v>10</v>
      </c>
      <c r="B44" s="18" t="s">
        <v>51</v>
      </c>
      <c r="C44" s="3">
        <v>840</v>
      </c>
      <c r="D44" s="3" t="s">
        <v>25</v>
      </c>
      <c r="E44" s="25">
        <v>3.9</v>
      </c>
      <c r="F44" s="26">
        <f>E44*C44</f>
        <v>3276</v>
      </c>
      <c r="G44" s="3" t="s">
        <v>25</v>
      </c>
    </row>
    <row r="45" spans="1:7" ht="30">
      <c r="A45" s="6" t="s">
        <v>47</v>
      </c>
      <c r="B45" s="19" t="s">
        <v>135</v>
      </c>
      <c r="C45" s="3" t="s">
        <v>25</v>
      </c>
      <c r="D45" s="6">
        <v>15</v>
      </c>
      <c r="E45" s="23" t="s">
        <v>25</v>
      </c>
      <c r="F45" s="24" t="s">
        <v>25</v>
      </c>
      <c r="G45" s="19" t="s">
        <v>194</v>
      </c>
    </row>
    <row r="46" spans="1:7">
      <c r="A46" s="6" t="s">
        <v>133</v>
      </c>
      <c r="B46" s="19" t="s">
        <v>120</v>
      </c>
      <c r="C46" s="3" t="s">
        <v>25</v>
      </c>
      <c r="D46" s="6">
        <v>1</v>
      </c>
      <c r="E46" s="24" t="s">
        <v>25</v>
      </c>
      <c r="F46" s="24" t="s">
        <v>25</v>
      </c>
      <c r="G46" s="19" t="s">
        <v>190</v>
      </c>
    </row>
    <row r="47" spans="1:7">
      <c r="A47" s="6" t="s">
        <v>134</v>
      </c>
      <c r="B47" s="19" t="s">
        <v>123</v>
      </c>
      <c r="C47" s="3" t="s">
        <v>25</v>
      </c>
      <c r="D47" s="3">
        <v>5</v>
      </c>
      <c r="E47" s="23" t="s">
        <v>25</v>
      </c>
      <c r="F47" s="24" t="s">
        <v>25</v>
      </c>
      <c r="G47" s="19" t="s">
        <v>191</v>
      </c>
    </row>
    <row r="48" spans="1:7">
      <c r="A48" s="8" t="s">
        <v>11</v>
      </c>
      <c r="B48" s="18" t="s">
        <v>52</v>
      </c>
      <c r="C48" s="3">
        <v>60</v>
      </c>
      <c r="D48" s="3" t="s">
        <v>25</v>
      </c>
      <c r="E48" s="25">
        <v>9.4</v>
      </c>
      <c r="F48" s="26">
        <f>E48*C48</f>
        <v>564</v>
      </c>
      <c r="G48" s="3" t="s">
        <v>25</v>
      </c>
    </row>
    <row r="49" spans="1:7" ht="30">
      <c r="A49" s="6" t="s">
        <v>48</v>
      </c>
      <c r="B49" s="19" t="s">
        <v>132</v>
      </c>
      <c r="C49" s="3" t="s">
        <v>25</v>
      </c>
      <c r="D49" s="6">
        <v>3</v>
      </c>
      <c r="E49" s="23" t="s">
        <v>25</v>
      </c>
      <c r="F49" s="24" t="s">
        <v>25</v>
      </c>
      <c r="G49" s="19" t="s">
        <v>193</v>
      </c>
    </row>
    <row r="50" spans="1:7">
      <c r="A50" s="6" t="s">
        <v>129</v>
      </c>
      <c r="B50" s="19" t="s">
        <v>120</v>
      </c>
      <c r="C50" s="3" t="s">
        <v>25</v>
      </c>
      <c r="D50" s="6">
        <v>0.1</v>
      </c>
      <c r="E50" s="24" t="s">
        <v>25</v>
      </c>
      <c r="F50" s="24" t="s">
        <v>25</v>
      </c>
      <c r="G50" s="19" t="s">
        <v>190</v>
      </c>
    </row>
    <row r="51" spans="1:7">
      <c r="A51" s="6" t="s">
        <v>130</v>
      </c>
      <c r="B51" s="19" t="s">
        <v>123</v>
      </c>
      <c r="C51" s="3" t="s">
        <v>25</v>
      </c>
      <c r="D51" s="3">
        <v>1</v>
      </c>
      <c r="E51" s="23" t="s">
        <v>25</v>
      </c>
      <c r="F51" s="24" t="s">
        <v>25</v>
      </c>
      <c r="G51" s="19" t="s">
        <v>191</v>
      </c>
    </row>
    <row r="52" spans="1:7" ht="13.9" customHeight="1">
      <c r="A52" s="8" t="s">
        <v>12</v>
      </c>
      <c r="B52" s="18" t="s">
        <v>113</v>
      </c>
      <c r="C52" s="3">
        <v>660</v>
      </c>
      <c r="D52" s="3" t="s">
        <v>25</v>
      </c>
      <c r="E52" s="25">
        <v>6.8</v>
      </c>
      <c r="F52" s="26">
        <f>E52*C52</f>
        <v>4488</v>
      </c>
      <c r="G52" s="3" t="s">
        <v>25</v>
      </c>
    </row>
    <row r="53" spans="1:7">
      <c r="A53" s="6" t="s">
        <v>49</v>
      </c>
      <c r="B53" s="19" t="s">
        <v>131</v>
      </c>
      <c r="C53" s="3" t="s">
        <v>25</v>
      </c>
      <c r="D53" s="6">
        <v>13</v>
      </c>
      <c r="E53" s="23" t="s">
        <v>25</v>
      </c>
      <c r="F53" s="24" t="s">
        <v>25</v>
      </c>
      <c r="G53" s="19" t="s">
        <v>192</v>
      </c>
    </row>
    <row r="54" spans="1:7">
      <c r="A54" s="6" t="s">
        <v>127</v>
      </c>
      <c r="B54" s="19" t="s">
        <v>120</v>
      </c>
      <c r="C54" s="3" t="s">
        <v>25</v>
      </c>
      <c r="D54" s="6">
        <v>0.3</v>
      </c>
      <c r="E54" s="24" t="s">
        <v>25</v>
      </c>
      <c r="F54" s="24" t="s">
        <v>25</v>
      </c>
      <c r="G54" s="19" t="s">
        <v>190</v>
      </c>
    </row>
    <row r="55" spans="1:7">
      <c r="A55" s="6" t="s">
        <v>128</v>
      </c>
      <c r="B55" s="19" t="s">
        <v>123</v>
      </c>
      <c r="C55" s="3" t="s">
        <v>25</v>
      </c>
      <c r="D55" s="3">
        <v>4</v>
      </c>
      <c r="E55" s="23" t="s">
        <v>25</v>
      </c>
      <c r="F55" s="24" t="s">
        <v>25</v>
      </c>
      <c r="G55" s="19" t="s">
        <v>191</v>
      </c>
    </row>
    <row r="56" spans="1:7">
      <c r="A56" s="57" t="s">
        <v>23</v>
      </c>
      <c r="B56" s="58"/>
      <c r="C56" s="58"/>
      <c r="D56" s="58"/>
      <c r="E56" s="58"/>
      <c r="F56" s="17">
        <f>SUM(F8:F55)</f>
        <v>25806</v>
      </c>
      <c r="G56" s="36" t="s">
        <v>25</v>
      </c>
    </row>
    <row r="57" spans="1:7">
      <c r="A57" s="57" t="s">
        <v>204</v>
      </c>
      <c r="B57" s="58"/>
      <c r="C57" s="58"/>
      <c r="D57" s="58"/>
      <c r="E57" s="58"/>
      <c r="F57" s="17">
        <f>F58-F56</f>
        <v>1290.3000000000029</v>
      </c>
      <c r="G57" s="36" t="s">
        <v>25</v>
      </c>
    </row>
    <row r="58" spans="1:7">
      <c r="A58" s="50" t="s">
        <v>24</v>
      </c>
      <c r="B58" s="50"/>
      <c r="C58" s="50"/>
      <c r="D58" s="50"/>
      <c r="E58" s="50"/>
      <c r="F58" s="17">
        <f>F56*1.05</f>
        <v>27096.300000000003</v>
      </c>
      <c r="G58" s="36" t="s">
        <v>25</v>
      </c>
    </row>
    <row r="59" spans="1:7">
      <c r="A59" s="28"/>
      <c r="B59" s="28"/>
      <c r="C59" s="28"/>
      <c r="D59" s="28"/>
      <c r="E59" s="29"/>
      <c r="F59" s="21"/>
      <c r="G59" s="2"/>
    </row>
    <row r="60" spans="1:7" ht="15.4" customHeight="1">
      <c r="A60" s="61" t="s">
        <v>78</v>
      </c>
      <c r="B60" s="61"/>
      <c r="C60" s="61"/>
      <c r="D60" s="61"/>
      <c r="E60" s="61"/>
      <c r="F60" s="21"/>
      <c r="G60" s="2"/>
    </row>
    <row r="61" spans="1:7" ht="41.25" customHeight="1">
      <c r="A61" s="9" t="s">
        <v>0</v>
      </c>
      <c r="B61" s="51" t="s">
        <v>87</v>
      </c>
      <c r="C61" s="52"/>
      <c r="D61" s="52"/>
      <c r="E61" s="53"/>
      <c r="F61" s="21"/>
      <c r="G61" s="2"/>
    </row>
    <row r="62" spans="1:7" ht="50.1" customHeight="1">
      <c r="A62" s="10" t="s">
        <v>14</v>
      </c>
      <c r="B62" s="54" t="s">
        <v>79</v>
      </c>
      <c r="C62" s="55"/>
      <c r="D62" s="55"/>
      <c r="E62" s="56"/>
      <c r="F62" s="21"/>
      <c r="G62" s="2"/>
    </row>
    <row r="63" spans="1:7" ht="40.5" customHeight="1">
      <c r="A63" s="11" t="s">
        <v>15</v>
      </c>
      <c r="B63" s="45" t="s">
        <v>88</v>
      </c>
      <c r="C63" s="46"/>
      <c r="D63" s="46"/>
      <c r="E63" s="47"/>
      <c r="F63" s="21"/>
      <c r="G63" s="2"/>
    </row>
    <row r="64" spans="1:7" ht="28.5" customHeight="1">
      <c r="A64" s="11" t="s">
        <v>16</v>
      </c>
      <c r="B64" s="45" t="s">
        <v>80</v>
      </c>
      <c r="C64" s="46"/>
      <c r="D64" s="46"/>
      <c r="E64" s="47"/>
      <c r="F64" s="21"/>
      <c r="G64" s="2"/>
    </row>
    <row r="65" spans="1:7" ht="40.35" customHeight="1">
      <c r="A65" s="11" t="s">
        <v>19</v>
      </c>
      <c r="B65" s="45" t="s">
        <v>124</v>
      </c>
      <c r="C65" s="46"/>
      <c r="D65" s="46"/>
      <c r="E65" s="47"/>
      <c r="F65" s="21"/>
      <c r="G65" s="2"/>
    </row>
    <row r="66" spans="1:7" ht="45.4" customHeight="1">
      <c r="A66" s="11" t="s">
        <v>20</v>
      </c>
      <c r="B66" s="45" t="s">
        <v>81</v>
      </c>
      <c r="C66" s="46"/>
      <c r="D66" s="46"/>
      <c r="E66" s="47"/>
      <c r="F66" s="21"/>
      <c r="G66" s="2"/>
    </row>
    <row r="67" spans="1:7" ht="27.75" customHeight="1">
      <c r="A67" s="11" t="s">
        <v>82</v>
      </c>
      <c r="B67" s="45" t="s">
        <v>83</v>
      </c>
      <c r="C67" s="46"/>
      <c r="D67" s="46"/>
      <c r="E67" s="47"/>
      <c r="F67" s="21"/>
      <c r="G67" s="2"/>
    </row>
    <row r="68" spans="1:7" ht="22.15" customHeight="1">
      <c r="A68" s="11" t="s">
        <v>53</v>
      </c>
      <c r="B68" s="45" t="s">
        <v>84</v>
      </c>
      <c r="C68" s="46"/>
      <c r="D68" s="46"/>
      <c r="E68" s="47"/>
      <c r="F68" s="21"/>
      <c r="G68" s="2"/>
    </row>
    <row r="69" spans="1:7" ht="111" customHeight="1">
      <c r="A69" s="11" t="s">
        <v>85</v>
      </c>
      <c r="B69" s="45" t="s">
        <v>86</v>
      </c>
      <c r="C69" s="46"/>
      <c r="D69" s="46"/>
      <c r="E69" s="47"/>
      <c r="F69" s="21"/>
      <c r="G69" s="2"/>
    </row>
  </sheetData>
  <mergeCells count="17">
    <mergeCell ref="A1:G1"/>
    <mergeCell ref="A4:G4"/>
    <mergeCell ref="A60:E60"/>
    <mergeCell ref="B66:E66"/>
    <mergeCell ref="B67:E67"/>
    <mergeCell ref="B68:E68"/>
    <mergeCell ref="B69:E69"/>
    <mergeCell ref="A2:G2"/>
    <mergeCell ref="A7:G7"/>
    <mergeCell ref="A58:E58"/>
    <mergeCell ref="B61:E61"/>
    <mergeCell ref="B62:E62"/>
    <mergeCell ref="B63:E63"/>
    <mergeCell ref="B64:E64"/>
    <mergeCell ref="B65:E65"/>
    <mergeCell ref="A56:E56"/>
    <mergeCell ref="A57:E57"/>
  </mergeCells>
  <pageMargins left="0.70866141732283472" right="0.70866141732283472" top="0.74803149606299213" bottom="0.74803149606299213" header="0.31496062992125984" footer="0.31496062992125984"/>
  <pageSetup paperSize="9" scale="55" fitToWidth="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A9C0D-42A3-47B5-8E92-FEE686AE5744}">
  <dimension ref="A1:K67"/>
  <sheetViews>
    <sheetView tabSelected="1" topLeftCell="A58" zoomScale="90" zoomScaleNormal="90" workbookViewId="0">
      <selection activeCell="K9" sqref="K9"/>
    </sheetView>
  </sheetViews>
  <sheetFormatPr defaultRowHeight="15"/>
  <cols>
    <col min="2" max="2" width="25.28515625" customWidth="1"/>
    <col min="3" max="3" width="40.7109375" customWidth="1"/>
    <col min="4" max="4" width="14.7109375" customWidth="1"/>
    <col min="5" max="5" width="24.140625" customWidth="1"/>
    <col min="6" max="6" width="15.28515625" customWidth="1"/>
    <col min="7" max="7" width="13.5703125" customWidth="1"/>
    <col min="8" max="8" width="35.5703125" customWidth="1"/>
    <col min="11" max="11" width="8.85546875" style="13"/>
  </cols>
  <sheetData>
    <row r="1" spans="1:8">
      <c r="A1" s="59" t="s">
        <v>118</v>
      </c>
      <c r="B1" s="59"/>
      <c r="C1" s="59"/>
      <c r="D1" s="59"/>
      <c r="E1" s="59"/>
      <c r="F1" s="59"/>
      <c r="G1" s="59"/>
      <c r="H1" s="59"/>
    </row>
    <row r="2" spans="1:8" ht="19.5" customHeight="1">
      <c r="A2" s="48" t="s">
        <v>62</v>
      </c>
      <c r="B2" s="48"/>
      <c r="C2" s="48"/>
      <c r="D2" s="48"/>
      <c r="E2" s="48"/>
      <c r="F2" s="48"/>
      <c r="G2" s="48"/>
      <c r="H2" s="48"/>
    </row>
    <row r="3" spans="1:8">
      <c r="A3" s="28"/>
      <c r="B3" s="28"/>
      <c r="C3" s="28"/>
      <c r="D3" s="28"/>
      <c r="E3" s="28"/>
      <c r="F3" s="28"/>
      <c r="G3" s="28"/>
      <c r="H3" s="28"/>
    </row>
    <row r="4" spans="1:8" ht="85.15" customHeight="1">
      <c r="A4" s="32" t="s">
        <v>22</v>
      </c>
      <c r="B4" s="32" t="s">
        <v>64</v>
      </c>
      <c r="C4" s="32" t="s">
        <v>55</v>
      </c>
      <c r="D4" s="32" t="s">
        <v>54</v>
      </c>
      <c r="E4" s="33" t="s">
        <v>72</v>
      </c>
      <c r="F4" s="33" t="s">
        <v>73</v>
      </c>
      <c r="G4" s="32" t="s">
        <v>37</v>
      </c>
      <c r="H4" s="32" t="s">
        <v>74</v>
      </c>
    </row>
    <row r="5" spans="1:8">
      <c r="A5" s="3">
        <v>1</v>
      </c>
      <c r="B5" s="3">
        <v>2</v>
      </c>
      <c r="C5" s="3"/>
      <c r="D5" s="3">
        <v>3</v>
      </c>
      <c r="E5" s="22">
        <v>4</v>
      </c>
      <c r="F5" s="22">
        <v>5</v>
      </c>
      <c r="G5" s="3" t="s">
        <v>38</v>
      </c>
      <c r="H5" s="3">
        <v>7</v>
      </c>
    </row>
    <row r="6" spans="1:8" ht="19.149999999999999" customHeight="1">
      <c r="A6" s="92" t="s">
        <v>114</v>
      </c>
      <c r="B6" s="93"/>
      <c r="C6" s="93"/>
      <c r="D6" s="93"/>
      <c r="E6" s="93"/>
      <c r="F6" s="93"/>
      <c r="G6" s="93"/>
      <c r="H6" s="93"/>
    </row>
    <row r="7" spans="1:8" ht="98.45" customHeight="1">
      <c r="A7" s="3" t="s">
        <v>17</v>
      </c>
      <c r="B7" s="12" t="s">
        <v>56</v>
      </c>
      <c r="C7" s="40" t="s">
        <v>76</v>
      </c>
      <c r="D7" s="42">
        <v>100</v>
      </c>
      <c r="E7" s="3" t="s">
        <v>25</v>
      </c>
      <c r="F7" s="24">
        <v>5.5</v>
      </c>
      <c r="G7" s="24">
        <f>F7*D7</f>
        <v>550</v>
      </c>
      <c r="H7" s="3" t="s">
        <v>25</v>
      </c>
    </row>
    <row r="8" spans="1:8" ht="27" customHeight="1">
      <c r="A8" s="3" t="s">
        <v>65</v>
      </c>
      <c r="B8" s="19" t="s">
        <v>154</v>
      </c>
      <c r="C8" s="20"/>
      <c r="D8" s="3" t="s">
        <v>25</v>
      </c>
      <c r="E8" s="3">
        <v>6</v>
      </c>
      <c r="F8" s="3" t="s">
        <v>25</v>
      </c>
      <c r="G8" s="3" t="s">
        <v>25</v>
      </c>
      <c r="H8" s="19" t="s">
        <v>159</v>
      </c>
    </row>
    <row r="9" spans="1:8" ht="19.899999999999999" customHeight="1">
      <c r="A9" s="3" t="s">
        <v>66</v>
      </c>
      <c r="B9" s="19" t="s">
        <v>151</v>
      </c>
      <c r="C9" s="20"/>
      <c r="D9" s="3" t="s">
        <v>25</v>
      </c>
      <c r="E9" s="3">
        <v>2</v>
      </c>
      <c r="F9" s="3" t="s">
        <v>25</v>
      </c>
      <c r="G9" s="3" t="s">
        <v>25</v>
      </c>
      <c r="H9" s="19" t="s">
        <v>160</v>
      </c>
    </row>
    <row r="10" spans="1:8" ht="30" customHeight="1">
      <c r="A10" s="3" t="s">
        <v>155</v>
      </c>
      <c r="B10" s="19" t="s">
        <v>166</v>
      </c>
      <c r="C10" s="20"/>
      <c r="D10" s="3" t="s">
        <v>25</v>
      </c>
      <c r="E10" s="3">
        <v>36</v>
      </c>
      <c r="F10" s="3" t="s">
        <v>25</v>
      </c>
      <c r="G10" s="3" t="s">
        <v>25</v>
      </c>
      <c r="H10" s="19" t="s">
        <v>167</v>
      </c>
    </row>
    <row r="11" spans="1:8" ht="38.450000000000003" customHeight="1">
      <c r="A11" s="3" t="s">
        <v>165</v>
      </c>
      <c r="B11" s="19" t="s">
        <v>156</v>
      </c>
      <c r="C11" s="19"/>
      <c r="D11" s="3" t="s">
        <v>25</v>
      </c>
      <c r="E11" s="3">
        <v>12</v>
      </c>
      <c r="F11" s="3" t="s">
        <v>25</v>
      </c>
      <c r="G11" s="3" t="s">
        <v>25</v>
      </c>
      <c r="H11" s="19" t="s">
        <v>161</v>
      </c>
    </row>
    <row r="12" spans="1:8" ht="164.45" customHeight="1">
      <c r="A12" s="3" t="s">
        <v>18</v>
      </c>
      <c r="B12" s="12" t="s">
        <v>57</v>
      </c>
      <c r="C12" s="40" t="s">
        <v>93</v>
      </c>
      <c r="D12" s="41">
        <v>1080</v>
      </c>
      <c r="E12" s="3" t="s">
        <v>25</v>
      </c>
      <c r="F12" s="24">
        <v>2.9</v>
      </c>
      <c r="G12" s="24">
        <f>F12*D12</f>
        <v>3132</v>
      </c>
      <c r="H12" s="3" t="s">
        <v>25</v>
      </c>
    </row>
    <row r="13" spans="1:8" ht="26.45" customHeight="1">
      <c r="A13" s="3" t="s">
        <v>67</v>
      </c>
      <c r="B13" s="19" t="s">
        <v>152</v>
      </c>
      <c r="C13" s="20"/>
      <c r="D13" s="3" t="s">
        <v>25</v>
      </c>
      <c r="E13" s="3">
        <v>17</v>
      </c>
      <c r="F13" s="3" t="s">
        <v>25</v>
      </c>
      <c r="G13" s="3" t="s">
        <v>25</v>
      </c>
      <c r="H13" s="19" t="s">
        <v>164</v>
      </c>
    </row>
    <row r="14" spans="1:8" ht="30" customHeight="1">
      <c r="A14" s="3" t="s">
        <v>68</v>
      </c>
      <c r="B14" s="19" t="s">
        <v>153</v>
      </c>
      <c r="C14" s="20"/>
      <c r="D14" s="3" t="s">
        <v>25</v>
      </c>
      <c r="E14" s="3">
        <v>36</v>
      </c>
      <c r="F14" s="3" t="s">
        <v>25</v>
      </c>
      <c r="G14" s="3" t="s">
        <v>25</v>
      </c>
      <c r="H14" s="19" t="s">
        <v>163</v>
      </c>
    </row>
    <row r="15" spans="1:8" ht="30.6" customHeight="1">
      <c r="A15" s="3" t="s">
        <v>157</v>
      </c>
      <c r="B15" s="19" t="s">
        <v>156</v>
      </c>
      <c r="C15" s="19"/>
      <c r="D15" s="3" t="s">
        <v>25</v>
      </c>
      <c r="E15" s="3">
        <v>12</v>
      </c>
      <c r="F15" s="3" t="s">
        <v>25</v>
      </c>
      <c r="G15" s="3" t="s">
        <v>25</v>
      </c>
      <c r="H15" s="19" t="s">
        <v>161</v>
      </c>
    </row>
    <row r="16" spans="1:8" ht="37.9" customHeight="1">
      <c r="A16" s="3" t="s">
        <v>70</v>
      </c>
      <c r="B16" s="12" t="s">
        <v>58</v>
      </c>
      <c r="C16" s="40" t="s">
        <v>59</v>
      </c>
      <c r="D16" s="42">
        <v>900</v>
      </c>
      <c r="E16" s="3" t="s">
        <v>25</v>
      </c>
      <c r="F16" s="24">
        <v>2.4</v>
      </c>
      <c r="G16" s="24">
        <f>F16*D16</f>
        <v>2160</v>
      </c>
      <c r="H16" s="3" t="s">
        <v>25</v>
      </c>
    </row>
    <row r="17" spans="1:11" ht="30" customHeight="1">
      <c r="A17" s="3" t="s">
        <v>69</v>
      </c>
      <c r="B17" s="19" t="s">
        <v>150</v>
      </c>
      <c r="C17" s="20"/>
      <c r="D17" s="3" t="s">
        <v>25</v>
      </c>
      <c r="E17" s="3">
        <v>18</v>
      </c>
      <c r="F17" s="3" t="s">
        <v>25</v>
      </c>
      <c r="G17" s="3" t="s">
        <v>25</v>
      </c>
      <c r="H17" s="19" t="s">
        <v>162</v>
      </c>
    </row>
    <row r="18" spans="1:11" ht="27" customHeight="1">
      <c r="A18" s="3" t="s">
        <v>71</v>
      </c>
      <c r="B18" s="19" t="s">
        <v>151</v>
      </c>
      <c r="C18" s="20"/>
      <c r="D18" s="3" t="s">
        <v>25</v>
      </c>
      <c r="E18" s="3">
        <v>9</v>
      </c>
      <c r="F18" s="3" t="s">
        <v>25</v>
      </c>
      <c r="G18" s="3" t="s">
        <v>25</v>
      </c>
      <c r="H18" s="19" t="s">
        <v>160</v>
      </c>
    </row>
    <row r="19" spans="1:11" ht="28.15" customHeight="1">
      <c r="A19" s="3" t="s">
        <v>158</v>
      </c>
      <c r="B19" s="19" t="s">
        <v>156</v>
      </c>
      <c r="C19" s="19"/>
      <c r="D19" s="3" t="s">
        <v>25</v>
      </c>
      <c r="E19" s="3">
        <v>12</v>
      </c>
      <c r="F19" s="3" t="s">
        <v>25</v>
      </c>
      <c r="G19" s="3" t="s">
        <v>25</v>
      </c>
      <c r="H19" s="19" t="s">
        <v>161</v>
      </c>
    </row>
    <row r="20" spans="1:11">
      <c r="A20" s="57" t="s">
        <v>60</v>
      </c>
      <c r="B20" s="58"/>
      <c r="C20" s="58"/>
      <c r="D20" s="58"/>
      <c r="E20" s="58"/>
      <c r="F20" s="58"/>
      <c r="G20" s="44">
        <f>G7+G12+G16</f>
        <v>5842</v>
      </c>
      <c r="H20" s="36" t="s">
        <v>25</v>
      </c>
    </row>
    <row r="21" spans="1:11">
      <c r="A21" s="57" t="s">
        <v>13</v>
      </c>
      <c r="B21" s="58"/>
      <c r="C21" s="58"/>
      <c r="D21" s="58"/>
      <c r="E21" s="58"/>
      <c r="F21" s="58"/>
      <c r="G21" s="44">
        <f>G22-G20</f>
        <v>292.10000000000036</v>
      </c>
      <c r="H21" s="36" t="s">
        <v>25</v>
      </c>
    </row>
    <row r="22" spans="1:11">
      <c r="A22" s="57" t="s">
        <v>61</v>
      </c>
      <c r="B22" s="58"/>
      <c r="C22" s="58"/>
      <c r="D22" s="58"/>
      <c r="E22" s="58"/>
      <c r="F22" s="58"/>
      <c r="G22" s="44">
        <f>G20+G20*0.05</f>
        <v>6134.1</v>
      </c>
      <c r="H22" s="36" t="s">
        <v>25</v>
      </c>
    </row>
    <row r="23" spans="1:11">
      <c r="A23" s="2"/>
      <c r="B23" s="2"/>
      <c r="C23" s="2"/>
      <c r="D23" s="2"/>
      <c r="E23" s="2"/>
      <c r="F23" s="2"/>
      <c r="G23" s="2"/>
      <c r="H23" s="2"/>
    </row>
    <row r="24" spans="1:11" s="1" customFormat="1">
      <c r="A24" s="68" t="s">
        <v>26</v>
      </c>
      <c r="B24" s="68"/>
      <c r="C24" s="68"/>
      <c r="D24" s="68"/>
      <c r="E24" s="68"/>
      <c r="F24" s="68"/>
      <c r="G24" s="68"/>
      <c r="H24" s="68"/>
      <c r="K24" s="14"/>
    </row>
    <row r="25" spans="1:11" s="4" customFormat="1" ht="15.6" customHeight="1">
      <c r="A25" s="69" t="s">
        <v>206</v>
      </c>
      <c r="B25" s="69"/>
      <c r="C25" s="69"/>
      <c r="D25" s="69"/>
      <c r="E25" s="69"/>
      <c r="F25" s="69"/>
      <c r="G25" s="69"/>
      <c r="H25" s="69"/>
      <c r="K25" s="15"/>
    </row>
    <row r="26" spans="1:11" s="1" customFormat="1" ht="39.6" customHeight="1">
      <c r="A26" s="69" t="s">
        <v>50</v>
      </c>
      <c r="B26" s="69"/>
      <c r="C26" s="69"/>
      <c r="D26" s="69"/>
      <c r="E26" s="69"/>
      <c r="F26" s="69"/>
      <c r="G26" s="69"/>
      <c r="H26" s="69"/>
      <c r="K26" s="14"/>
    </row>
    <row r="27" spans="1:11">
      <c r="A27" s="70" t="s">
        <v>115</v>
      </c>
      <c r="B27" s="70"/>
      <c r="C27" s="70"/>
      <c r="D27" s="70"/>
      <c r="E27" s="70"/>
      <c r="F27" s="70"/>
      <c r="G27" s="70"/>
      <c r="H27" s="70"/>
    </row>
    <row r="28" spans="1:11" ht="28.9" customHeight="1">
      <c r="A28" s="39" t="s">
        <v>0</v>
      </c>
      <c r="B28" s="62" t="s">
        <v>87</v>
      </c>
      <c r="C28" s="62"/>
      <c r="D28" s="62"/>
      <c r="E28" s="62"/>
      <c r="F28" s="62"/>
      <c r="G28" s="62"/>
      <c r="H28" s="62"/>
    </row>
    <row r="29" spans="1:11" ht="40.15" customHeight="1">
      <c r="A29" s="37">
        <v>2</v>
      </c>
      <c r="B29" s="62" t="s">
        <v>79</v>
      </c>
      <c r="C29" s="62"/>
      <c r="D29" s="62"/>
      <c r="E29" s="62"/>
      <c r="F29" s="62"/>
      <c r="G29" s="62"/>
      <c r="H29" s="62"/>
    </row>
    <row r="30" spans="1:11" ht="30.95" customHeight="1">
      <c r="A30" s="38" t="s">
        <v>15</v>
      </c>
      <c r="B30" s="62" t="s">
        <v>88</v>
      </c>
      <c r="C30" s="62"/>
      <c r="D30" s="62"/>
      <c r="E30" s="62"/>
      <c r="F30" s="62"/>
      <c r="G30" s="62"/>
      <c r="H30" s="62"/>
    </row>
    <row r="31" spans="1:11" ht="17.45" customHeight="1">
      <c r="A31" s="38" t="s">
        <v>16</v>
      </c>
      <c r="B31" s="62" t="s">
        <v>80</v>
      </c>
      <c r="C31" s="62"/>
      <c r="D31" s="62"/>
      <c r="E31" s="62"/>
      <c r="F31" s="62"/>
      <c r="G31" s="62"/>
      <c r="H31" s="62"/>
    </row>
    <row r="32" spans="1:11" ht="32.450000000000003" customHeight="1">
      <c r="A32" s="38" t="s">
        <v>19</v>
      </c>
      <c r="B32" s="62" t="s">
        <v>124</v>
      </c>
      <c r="C32" s="62"/>
      <c r="D32" s="62"/>
      <c r="E32" s="62"/>
      <c r="F32" s="62"/>
      <c r="G32" s="62"/>
      <c r="H32" s="62"/>
    </row>
    <row r="33" spans="1:8" ht="43.15" customHeight="1">
      <c r="A33" s="38" t="s">
        <v>20</v>
      </c>
      <c r="B33" s="62" t="s">
        <v>81</v>
      </c>
      <c r="C33" s="62"/>
      <c r="D33" s="62"/>
      <c r="E33" s="62"/>
      <c r="F33" s="62"/>
      <c r="G33" s="62"/>
      <c r="H33" s="62"/>
    </row>
    <row r="34" spans="1:8" ht="17.45" customHeight="1">
      <c r="A34" s="38" t="s">
        <v>82</v>
      </c>
      <c r="B34" s="62" t="s">
        <v>83</v>
      </c>
      <c r="C34" s="62"/>
      <c r="D34" s="62"/>
      <c r="E34" s="62"/>
      <c r="F34" s="62"/>
      <c r="G34" s="62"/>
      <c r="H34" s="62"/>
    </row>
    <row r="35" spans="1:8" ht="17.45" customHeight="1">
      <c r="A35" s="38" t="s">
        <v>53</v>
      </c>
      <c r="B35" s="62" t="s">
        <v>84</v>
      </c>
      <c r="C35" s="62"/>
      <c r="D35" s="62"/>
      <c r="E35" s="62"/>
      <c r="F35" s="62"/>
      <c r="G35" s="62"/>
      <c r="H35" s="62"/>
    </row>
    <row r="36" spans="1:8" ht="57" customHeight="1">
      <c r="A36" s="38" t="s">
        <v>85</v>
      </c>
      <c r="B36" s="62" t="s">
        <v>92</v>
      </c>
      <c r="C36" s="62"/>
      <c r="D36" s="62"/>
      <c r="E36" s="62"/>
      <c r="F36" s="62"/>
      <c r="G36" s="62"/>
      <c r="H36" s="62"/>
    </row>
    <row r="37" spans="1:8">
      <c r="A37" s="2"/>
      <c r="B37" s="2"/>
      <c r="C37" s="2"/>
      <c r="D37" s="2"/>
      <c r="E37" s="2"/>
      <c r="F37" s="2"/>
      <c r="G37" s="2"/>
      <c r="H37" s="2"/>
    </row>
    <row r="38" spans="1:8">
      <c r="A38" s="2"/>
      <c r="B38" s="2"/>
      <c r="C38" s="2"/>
      <c r="D38" s="2"/>
      <c r="E38" s="2"/>
      <c r="F38" s="2"/>
      <c r="G38" s="2"/>
      <c r="H38" s="2"/>
    </row>
    <row r="39" spans="1:8">
      <c r="A39" s="70" t="s">
        <v>94</v>
      </c>
      <c r="B39" s="70"/>
      <c r="C39" s="70"/>
      <c r="D39" s="70"/>
      <c r="E39" s="70"/>
      <c r="F39" s="70"/>
      <c r="G39" s="70"/>
      <c r="H39" s="2"/>
    </row>
    <row r="40" spans="1:8" ht="44.45" customHeight="1">
      <c r="A40" s="68" t="s">
        <v>205</v>
      </c>
      <c r="B40" s="68"/>
      <c r="C40" s="68"/>
      <c r="D40" s="68"/>
      <c r="E40" s="68"/>
      <c r="F40" s="68"/>
      <c r="G40" s="68"/>
      <c r="H40" s="68"/>
    </row>
    <row r="41" spans="1:8" ht="28.15" customHeight="1">
      <c r="A41" s="68" t="s">
        <v>110</v>
      </c>
      <c r="B41" s="68"/>
      <c r="C41" s="68"/>
      <c r="D41" s="68"/>
      <c r="E41" s="68"/>
      <c r="F41" s="68"/>
      <c r="G41" s="68"/>
      <c r="H41" s="68"/>
    </row>
    <row r="42" spans="1:8" ht="30.6" customHeight="1">
      <c r="A42" s="68" t="s">
        <v>116</v>
      </c>
      <c r="B42" s="68"/>
      <c r="C42" s="68"/>
      <c r="D42" s="68"/>
      <c r="E42" s="68"/>
      <c r="F42" s="68"/>
      <c r="G42" s="68"/>
      <c r="H42" s="68"/>
    </row>
    <row r="43" spans="1:8" ht="16.149999999999999" customHeight="1">
      <c r="A43" s="68" t="s">
        <v>117</v>
      </c>
      <c r="B43" s="68"/>
      <c r="C43" s="68"/>
      <c r="D43" s="68"/>
      <c r="E43" s="68"/>
      <c r="F43" s="68"/>
      <c r="G43" s="68"/>
      <c r="H43" s="68"/>
    </row>
    <row r="44" spans="1:8">
      <c r="A44" s="2"/>
      <c r="B44" s="2"/>
      <c r="C44" s="2"/>
      <c r="D44" s="2"/>
      <c r="E44" s="2"/>
      <c r="F44" s="2"/>
      <c r="G44" s="2"/>
      <c r="H44" s="2"/>
    </row>
    <row r="45" spans="1:8" ht="14.45" customHeight="1">
      <c r="A45" s="71" t="s">
        <v>111</v>
      </c>
      <c r="B45" s="71"/>
      <c r="C45" s="71"/>
      <c r="D45" s="71"/>
      <c r="E45" s="71"/>
      <c r="F45" s="71"/>
      <c r="G45" s="71"/>
      <c r="H45" s="71"/>
    </row>
    <row r="46" spans="1:8" ht="70.900000000000006" customHeight="1">
      <c r="A46" s="32" t="s">
        <v>22</v>
      </c>
      <c r="B46" s="72" t="s">
        <v>95</v>
      </c>
      <c r="C46" s="72"/>
      <c r="D46" s="72"/>
      <c r="E46" s="84" t="s">
        <v>89</v>
      </c>
      <c r="F46" s="85"/>
      <c r="G46" s="91" t="s">
        <v>90</v>
      </c>
      <c r="H46" s="91"/>
    </row>
    <row r="47" spans="1:8" ht="15" customHeight="1">
      <c r="A47" s="3">
        <v>1</v>
      </c>
      <c r="B47" s="73" t="s">
        <v>99</v>
      </c>
      <c r="C47" s="74"/>
      <c r="D47" s="75"/>
      <c r="E47" s="86" t="s">
        <v>168</v>
      </c>
      <c r="F47" s="87"/>
      <c r="G47" s="87"/>
      <c r="H47" s="88"/>
    </row>
    <row r="48" spans="1:8" ht="42.6" customHeight="1">
      <c r="A48" s="3">
        <v>2</v>
      </c>
      <c r="B48" s="76" t="s">
        <v>96</v>
      </c>
      <c r="C48" s="77"/>
      <c r="D48" s="78"/>
      <c r="E48" s="89" t="s">
        <v>170</v>
      </c>
      <c r="F48" s="90"/>
      <c r="G48" s="63" t="s">
        <v>208</v>
      </c>
      <c r="H48" s="64"/>
    </row>
    <row r="49" spans="1:8" ht="39.6" customHeight="1">
      <c r="A49" s="3">
        <v>3</v>
      </c>
      <c r="B49" s="76" t="s">
        <v>108</v>
      </c>
      <c r="C49" s="77"/>
      <c r="D49" s="78"/>
      <c r="E49" s="82" t="s">
        <v>171</v>
      </c>
      <c r="F49" s="83"/>
      <c r="G49" s="63" t="s">
        <v>208</v>
      </c>
      <c r="H49" s="64"/>
    </row>
    <row r="50" spans="1:8" ht="54" customHeight="1">
      <c r="A50" s="3">
        <v>4</v>
      </c>
      <c r="B50" s="76" t="s">
        <v>97</v>
      </c>
      <c r="C50" s="77"/>
      <c r="D50" s="78"/>
      <c r="E50" s="82" t="s">
        <v>97</v>
      </c>
      <c r="F50" s="83"/>
      <c r="G50" s="63" t="s">
        <v>208</v>
      </c>
      <c r="H50" s="64"/>
    </row>
    <row r="51" spans="1:8" ht="55.9" customHeight="1">
      <c r="A51" s="3">
        <v>5</v>
      </c>
      <c r="B51" s="76" t="s">
        <v>98</v>
      </c>
      <c r="C51" s="77"/>
      <c r="D51" s="78"/>
      <c r="E51" s="82" t="s">
        <v>172</v>
      </c>
      <c r="F51" s="83"/>
      <c r="G51" s="63" t="s">
        <v>208</v>
      </c>
      <c r="H51" s="64"/>
    </row>
    <row r="52" spans="1:8" ht="28.9" customHeight="1">
      <c r="A52" s="3">
        <v>6</v>
      </c>
      <c r="B52" s="79" t="s">
        <v>207</v>
      </c>
      <c r="C52" s="80"/>
      <c r="D52" s="81"/>
      <c r="E52" s="82" t="s">
        <v>173</v>
      </c>
      <c r="F52" s="83"/>
      <c r="G52" s="63" t="s">
        <v>209</v>
      </c>
      <c r="H52" s="64"/>
    </row>
    <row r="53" spans="1:8" ht="42" customHeight="1">
      <c r="A53" s="3">
        <v>7</v>
      </c>
      <c r="B53" s="76" t="s">
        <v>107</v>
      </c>
      <c r="C53" s="77"/>
      <c r="D53" s="78"/>
      <c r="E53" s="82" t="s">
        <v>174</v>
      </c>
      <c r="F53" s="83"/>
      <c r="G53" s="63" t="s">
        <v>208</v>
      </c>
      <c r="H53" s="64"/>
    </row>
    <row r="54" spans="1:8">
      <c r="A54" s="2"/>
      <c r="B54" s="43"/>
      <c r="C54" s="43"/>
      <c r="D54" s="43"/>
      <c r="E54" s="43"/>
      <c r="F54" s="2"/>
      <c r="G54" s="2"/>
      <c r="H54" s="2"/>
    </row>
    <row r="55" spans="1:8">
      <c r="A55" s="2"/>
      <c r="B55" s="2"/>
      <c r="C55" s="2"/>
      <c r="D55" s="2"/>
      <c r="E55" s="2"/>
      <c r="F55" s="2"/>
      <c r="G55" s="2"/>
      <c r="H55" s="2"/>
    </row>
    <row r="56" spans="1:8" ht="14.45" customHeight="1">
      <c r="A56" s="71" t="s">
        <v>112</v>
      </c>
      <c r="B56" s="71"/>
      <c r="C56" s="71"/>
      <c r="D56" s="71"/>
      <c r="E56" s="71"/>
      <c r="F56" s="71"/>
      <c r="G56" s="71"/>
      <c r="H56" s="71"/>
    </row>
    <row r="57" spans="1:8" ht="84.6" customHeight="1">
      <c r="A57" s="32" t="s">
        <v>22</v>
      </c>
      <c r="B57" s="65" t="s">
        <v>95</v>
      </c>
      <c r="C57" s="66"/>
      <c r="D57" s="67"/>
      <c r="E57" s="84" t="s">
        <v>89</v>
      </c>
      <c r="F57" s="85"/>
      <c r="G57" s="91" t="s">
        <v>90</v>
      </c>
      <c r="H57" s="91"/>
    </row>
    <row r="58" spans="1:8" ht="15" customHeight="1">
      <c r="A58" s="3">
        <v>1</v>
      </c>
      <c r="B58" s="73" t="s">
        <v>106</v>
      </c>
      <c r="C58" s="74"/>
      <c r="D58" s="75"/>
      <c r="E58" s="86" t="s">
        <v>169</v>
      </c>
      <c r="F58" s="87"/>
      <c r="G58" s="87"/>
      <c r="H58" s="88"/>
    </row>
    <row r="59" spans="1:8" ht="15" customHeight="1">
      <c r="A59" s="3">
        <v>2</v>
      </c>
      <c r="B59" s="76" t="s">
        <v>109</v>
      </c>
      <c r="C59" s="77"/>
      <c r="D59" s="78"/>
      <c r="E59" s="82" t="s">
        <v>171</v>
      </c>
      <c r="F59" s="83"/>
      <c r="G59" s="63" t="s">
        <v>210</v>
      </c>
      <c r="H59" s="64"/>
    </row>
    <row r="60" spans="1:8" ht="40.9" customHeight="1">
      <c r="A60" s="3">
        <v>3</v>
      </c>
      <c r="B60" s="76" t="s">
        <v>100</v>
      </c>
      <c r="C60" s="77"/>
      <c r="D60" s="78"/>
      <c r="E60" s="82" t="s">
        <v>179</v>
      </c>
      <c r="F60" s="83"/>
      <c r="G60" s="63" t="s">
        <v>210</v>
      </c>
      <c r="H60" s="64"/>
    </row>
    <row r="61" spans="1:8" ht="97.15" customHeight="1">
      <c r="A61" s="3">
        <v>4</v>
      </c>
      <c r="B61" s="76" t="s">
        <v>101</v>
      </c>
      <c r="C61" s="77"/>
      <c r="D61" s="78"/>
      <c r="E61" s="82" t="s">
        <v>180</v>
      </c>
      <c r="F61" s="83"/>
      <c r="G61" s="63" t="s">
        <v>210</v>
      </c>
      <c r="H61" s="64"/>
    </row>
    <row r="62" spans="1:8" ht="29.45" customHeight="1">
      <c r="A62" s="3">
        <v>5</v>
      </c>
      <c r="B62" s="76" t="s">
        <v>91</v>
      </c>
      <c r="C62" s="77"/>
      <c r="D62" s="78"/>
      <c r="E62" s="82" t="s">
        <v>173</v>
      </c>
      <c r="F62" s="83"/>
      <c r="G62" s="63" t="s">
        <v>213</v>
      </c>
      <c r="H62" s="64"/>
    </row>
    <row r="63" spans="1:8" ht="28.15" customHeight="1">
      <c r="A63" s="3">
        <v>6</v>
      </c>
      <c r="B63" s="79" t="s">
        <v>102</v>
      </c>
      <c r="C63" s="80"/>
      <c r="D63" s="81"/>
      <c r="E63" s="82" t="s">
        <v>178</v>
      </c>
      <c r="F63" s="83"/>
      <c r="G63" s="63" t="s">
        <v>210</v>
      </c>
      <c r="H63" s="64"/>
    </row>
    <row r="64" spans="1:8" ht="44.45" customHeight="1">
      <c r="A64" s="3">
        <v>7</v>
      </c>
      <c r="B64" s="76" t="s">
        <v>103</v>
      </c>
      <c r="C64" s="77"/>
      <c r="D64" s="78"/>
      <c r="E64" s="82" t="s">
        <v>177</v>
      </c>
      <c r="F64" s="83"/>
      <c r="G64" s="63" t="s">
        <v>211</v>
      </c>
      <c r="H64" s="64"/>
    </row>
    <row r="65" spans="1:8" ht="15" customHeight="1">
      <c r="A65" s="3">
        <v>8</v>
      </c>
      <c r="B65" s="76" t="s">
        <v>104</v>
      </c>
      <c r="C65" s="77"/>
      <c r="D65" s="78"/>
      <c r="E65" s="82" t="s">
        <v>176</v>
      </c>
      <c r="F65" s="83"/>
      <c r="G65" s="63" t="s">
        <v>210</v>
      </c>
      <c r="H65" s="64"/>
    </row>
    <row r="66" spans="1:8" ht="67.150000000000006" customHeight="1">
      <c r="A66" s="3">
        <v>9</v>
      </c>
      <c r="B66" s="76" t="s">
        <v>105</v>
      </c>
      <c r="C66" s="77"/>
      <c r="D66" s="78"/>
      <c r="E66" s="82" t="s">
        <v>175</v>
      </c>
      <c r="F66" s="83"/>
      <c r="G66" s="63" t="s">
        <v>212</v>
      </c>
      <c r="H66" s="64"/>
    </row>
    <row r="67" spans="1:8" ht="15" customHeight="1"/>
  </sheetData>
  <mergeCells count="78">
    <mergeCell ref="B30:H30"/>
    <mergeCell ref="G64:H64"/>
    <mergeCell ref="G65:H65"/>
    <mergeCell ref="G66:H66"/>
    <mergeCell ref="G59:H59"/>
    <mergeCell ref="G60:H60"/>
    <mergeCell ref="G61:H61"/>
    <mergeCell ref="G62:H62"/>
    <mergeCell ref="G63:H63"/>
    <mergeCell ref="G51:H51"/>
    <mergeCell ref="G52:H52"/>
    <mergeCell ref="G53:H53"/>
    <mergeCell ref="G57:H57"/>
    <mergeCell ref="B57:D57"/>
    <mergeCell ref="B58:D58"/>
    <mergeCell ref="B36:H36"/>
    <mergeCell ref="A2:H2"/>
    <mergeCell ref="A6:H6"/>
    <mergeCell ref="B29:H29"/>
    <mergeCell ref="A20:F20"/>
    <mergeCell ref="A21:F21"/>
    <mergeCell ref="A22:F22"/>
    <mergeCell ref="A25:H25"/>
    <mergeCell ref="A26:H26"/>
    <mergeCell ref="A27:H27"/>
    <mergeCell ref="B28:H28"/>
    <mergeCell ref="B31:H31"/>
    <mergeCell ref="B32:H32"/>
    <mergeCell ref="B33:H33"/>
    <mergeCell ref="B34:H34"/>
    <mergeCell ref="B35:H35"/>
    <mergeCell ref="B53:D53"/>
    <mergeCell ref="E51:F51"/>
    <mergeCell ref="E52:F52"/>
    <mergeCell ref="E53:F53"/>
    <mergeCell ref="E46:F46"/>
    <mergeCell ref="E47:H47"/>
    <mergeCell ref="E48:F48"/>
    <mergeCell ref="E49:F49"/>
    <mergeCell ref="E50:F50"/>
    <mergeCell ref="G46:H46"/>
    <mergeCell ref="G48:H48"/>
    <mergeCell ref="G49:H49"/>
    <mergeCell ref="G50:H50"/>
    <mergeCell ref="B59:D59"/>
    <mergeCell ref="B60:D60"/>
    <mergeCell ref="B61:D61"/>
    <mergeCell ref="E57:F57"/>
    <mergeCell ref="E58:H58"/>
    <mergeCell ref="E59:F59"/>
    <mergeCell ref="E60:F60"/>
    <mergeCell ref="E61:F61"/>
    <mergeCell ref="B62:D62"/>
    <mergeCell ref="B63:D63"/>
    <mergeCell ref="B64:D64"/>
    <mergeCell ref="B65:D65"/>
    <mergeCell ref="B66:D66"/>
    <mergeCell ref="E62:F62"/>
    <mergeCell ref="E63:F63"/>
    <mergeCell ref="E64:F64"/>
    <mergeCell ref="E65:F65"/>
    <mergeCell ref="E66:F66"/>
    <mergeCell ref="A1:H1"/>
    <mergeCell ref="A24:H24"/>
    <mergeCell ref="A39:G39"/>
    <mergeCell ref="A45:H45"/>
    <mergeCell ref="A56:H56"/>
    <mergeCell ref="A40:H40"/>
    <mergeCell ref="A41:H41"/>
    <mergeCell ref="A42:H42"/>
    <mergeCell ref="A43:H43"/>
    <mergeCell ref="B46:D46"/>
    <mergeCell ref="B47:D47"/>
    <mergeCell ref="B48:D48"/>
    <mergeCell ref="B49:D49"/>
    <mergeCell ref="B50:D50"/>
    <mergeCell ref="B51:D51"/>
    <mergeCell ref="B52:D52"/>
  </mergeCells>
  <phoneticPr fontId="17" type="noConversion"/>
  <pageMargins left="0.51181102362204722" right="0.51181102362204722" top="0.74803149606299213" bottom="0.74803149606299213" header="0.31496062992125984" footer="0.31496062992125984"/>
  <pageSetup paperSize="9"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6" ma:contentTypeDescription="Create a new document." ma:contentTypeScope="" ma:versionID="3a5843e718e59bdcc2db32b40f668a38">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b4b93b327542c6013ee32f1ec1d7c108"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047F85-8AA4-4933-AAFF-ABE2752F4488}">
  <ds:schemaRefs>
    <ds:schemaRef ds:uri="http://schemas.microsoft.com/sharepoint/v3/contenttype/forms"/>
  </ds:schemaRefs>
</ds:datastoreItem>
</file>

<file path=customXml/itemProps2.xml><?xml version="1.0" encoding="utf-8"?>
<ds:datastoreItem xmlns:ds="http://schemas.openxmlformats.org/officeDocument/2006/customXml" ds:itemID="{55816B23-CB94-4507-A65E-E0B312F7EE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 pirkimo objekto dalis</vt:lpstr>
      <vt:lpstr>4 pirkimo objekto dalis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Stasys</dc:creator>
  <cp:lastModifiedBy>Vilma Sobolevskienė</cp:lastModifiedBy>
  <cp:lastPrinted>2022-12-09T11:54:52Z</cp:lastPrinted>
  <dcterms:created xsi:type="dcterms:W3CDTF">2020-09-21T10:13:24Z</dcterms:created>
  <dcterms:modified xsi:type="dcterms:W3CDTF">2022-12-28T06:40:40Z</dcterms:modified>
</cp:coreProperties>
</file>