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DOCUMENTS\Pardavimai\AKonkursai 2010\Klientai\Vilniaus Santaros klinikos\2023\2023 06 05 priem. interv. kard\El. siuntimui\"/>
    </mc:Choice>
  </mc:AlternateContent>
  <bookViews>
    <workbookView xWindow="0" yWindow="0" windowWidth="28800" windowHeight="11870"/>
  </bookViews>
  <sheets>
    <sheet name="specifikacija" sheetId="1" r:id="rId1"/>
  </sheets>
  <definedNames>
    <definedName name="_xlnm._FilterDatabase" localSheetId="0" hidden="1">specifikacija!$B$1:$B$110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8" i="1" l="1"/>
  <c r="L109" i="1"/>
  <c r="L107" i="1"/>
  <c r="L91" i="1"/>
  <c r="K91" i="1"/>
  <c r="L90" i="1"/>
  <c r="K90" i="1"/>
  <c r="K63" i="1"/>
  <c r="L63" i="1"/>
  <c r="L62" i="1"/>
  <c r="K62" i="1"/>
  <c r="K60" i="1"/>
  <c r="L60" i="1"/>
  <c r="L59" i="1"/>
  <c r="K59" i="1"/>
  <c r="L58" i="1"/>
  <c r="K58" i="1"/>
  <c r="L57" i="1"/>
  <c r="K57" i="1"/>
  <c r="L56" i="1"/>
  <c r="K56" i="1"/>
  <c r="L34" i="1"/>
  <c r="L35" i="1"/>
  <c r="L36" i="1"/>
  <c r="L37" i="1"/>
  <c r="L38" i="1"/>
  <c r="L39" i="1"/>
  <c r="L40" i="1"/>
  <c r="L41" i="1"/>
  <c r="L42" i="1"/>
  <c r="L43" i="1"/>
  <c r="L44" i="1"/>
  <c r="L45" i="1"/>
  <c r="L46" i="1"/>
  <c r="L47" i="1"/>
  <c r="L48" i="1"/>
  <c r="L49" i="1"/>
  <c r="L50" i="1"/>
  <c r="L51" i="1"/>
  <c r="L52" i="1"/>
  <c r="L53" i="1"/>
  <c r="K34" i="1"/>
  <c r="K35" i="1"/>
  <c r="K36" i="1"/>
  <c r="K37" i="1"/>
  <c r="K38" i="1"/>
  <c r="K39" i="1"/>
  <c r="K40" i="1"/>
  <c r="K41" i="1"/>
  <c r="K42" i="1"/>
  <c r="K43" i="1"/>
  <c r="K44" i="1"/>
  <c r="K45" i="1"/>
  <c r="K46" i="1"/>
  <c r="K47" i="1"/>
  <c r="K48" i="1"/>
  <c r="K49" i="1"/>
  <c r="K50" i="1"/>
  <c r="K51" i="1"/>
  <c r="K52" i="1"/>
  <c r="K53" i="1"/>
  <c r="L27" i="1"/>
  <c r="L28" i="1"/>
  <c r="L29" i="1"/>
  <c r="L30" i="1"/>
  <c r="L31" i="1"/>
  <c r="L32" i="1"/>
  <c r="L33" i="1"/>
  <c r="K27" i="1"/>
  <c r="K28" i="1"/>
  <c r="K29" i="1"/>
  <c r="K30" i="1"/>
  <c r="K31" i="1"/>
  <c r="K32" i="1"/>
  <c r="K33" i="1"/>
  <c r="L22" i="1"/>
  <c r="L23" i="1"/>
  <c r="L24" i="1"/>
  <c r="L25" i="1"/>
  <c r="L26" i="1"/>
  <c r="K22" i="1"/>
  <c r="K23" i="1"/>
  <c r="K24" i="1"/>
  <c r="K25" i="1"/>
  <c r="K26" i="1"/>
  <c r="L21" i="1"/>
  <c r="K21" i="1"/>
  <c r="K20" i="1"/>
  <c r="L20" i="1"/>
  <c r="L19" i="1"/>
  <c r="K19" i="1"/>
  <c r="K18" i="1"/>
  <c r="L18" i="1"/>
  <c r="K17" i="1"/>
  <c r="L17" i="1"/>
  <c r="L16" i="1"/>
  <c r="K16" i="1"/>
  <c r="L15" i="1"/>
  <c r="K15" i="1"/>
  <c r="L14" i="1"/>
  <c r="K14" i="1"/>
  <c r="L13" i="1"/>
  <c r="K13" i="1"/>
</calcChain>
</file>

<file path=xl/sharedStrings.xml><?xml version="1.0" encoding="utf-8"?>
<sst xmlns="http://schemas.openxmlformats.org/spreadsheetml/2006/main" count="542" uniqueCount="347">
  <si>
    <t>vnt.</t>
  </si>
  <si>
    <t>8.</t>
  </si>
  <si>
    <t>10.</t>
  </si>
  <si>
    <t>11.</t>
  </si>
  <si>
    <t>12.</t>
  </si>
  <si>
    <t>13.</t>
  </si>
  <si>
    <t>15.</t>
  </si>
  <si>
    <t>16.</t>
  </si>
  <si>
    <t>17.</t>
  </si>
  <si>
    <t>18.</t>
  </si>
  <si>
    <t>20.</t>
  </si>
  <si>
    <t>21.</t>
  </si>
  <si>
    <t>22.</t>
  </si>
  <si>
    <t>24.</t>
  </si>
  <si>
    <t>25.</t>
  </si>
  <si>
    <t>26.</t>
  </si>
  <si>
    <t>27.</t>
  </si>
  <si>
    <t>28.</t>
  </si>
  <si>
    <t>29.</t>
  </si>
  <si>
    <t>30.</t>
  </si>
  <si>
    <t>31.</t>
  </si>
  <si>
    <t>32.</t>
  </si>
  <si>
    <t>33.</t>
  </si>
  <si>
    <t>34.</t>
  </si>
  <si>
    <t>35.</t>
  </si>
  <si>
    <t>36.</t>
  </si>
  <si>
    <t>37.</t>
  </si>
  <si>
    <t>38.</t>
  </si>
  <si>
    <t>39.</t>
  </si>
  <si>
    <t>40.</t>
  </si>
  <si>
    <t>41.</t>
  </si>
  <si>
    <t>42.</t>
  </si>
  <si>
    <t>44.</t>
  </si>
  <si>
    <t>45.</t>
  </si>
  <si>
    <t>47.</t>
  </si>
  <si>
    <t>PTKA vielos kraujo spaudimui matuoti, pritaikytos RADI sistemai. Viela komplektuojama su fiksatoriumi ir signalo perdavimo įrenginiu (bekabelinė).</t>
  </si>
  <si>
    <t>48.</t>
  </si>
  <si>
    <t>49.</t>
  </si>
  <si>
    <t>50.</t>
  </si>
  <si>
    <t>51.</t>
  </si>
  <si>
    <t>52.</t>
  </si>
  <si>
    <t>53.</t>
  </si>
  <si>
    <t>54.</t>
  </si>
  <si>
    <t>55.</t>
  </si>
  <si>
    <t>56.</t>
  </si>
  <si>
    <t>59.</t>
  </si>
  <si>
    <t>60.</t>
  </si>
  <si>
    <t>61.</t>
  </si>
  <si>
    <t>62.</t>
  </si>
  <si>
    <t>63.</t>
  </si>
  <si>
    <t>64.</t>
  </si>
  <si>
    <t>67.</t>
  </si>
  <si>
    <t>68.</t>
  </si>
  <si>
    <t>69.</t>
  </si>
  <si>
    <t>70.</t>
  </si>
  <si>
    <t>71.</t>
  </si>
  <si>
    <t>72.</t>
  </si>
  <si>
    <t>73.</t>
  </si>
  <si>
    <t>74.</t>
  </si>
  <si>
    <t>75.</t>
  </si>
  <si>
    <t>78.</t>
  </si>
  <si>
    <t>79.</t>
  </si>
  <si>
    <t>81.</t>
  </si>
  <si>
    <t>83.</t>
  </si>
  <si>
    <t>84.</t>
  </si>
  <si>
    <t>86.</t>
  </si>
  <si>
    <t>87.</t>
  </si>
  <si>
    <t>88.</t>
  </si>
  <si>
    <t>89.</t>
  </si>
  <si>
    <t>90.</t>
  </si>
  <si>
    <t>91.</t>
  </si>
  <si>
    <t>93.</t>
  </si>
  <si>
    <t>Y-jungtukas su vieno paspaudimo uždarymo/atidarymo hemostazine membrana. Lanksti prailginta praplovimo atšaka su trijų krypčių kraniuku. Vielos įvedimo adata. Metalinis (0,014 colio vielai) fiksatorius – suktukas.</t>
  </si>
  <si>
    <t>Y-jungtukas su vienmomenčiu paspaudimo/atititraukimo hemostazine membrana. Prailginta iki 20 cm. lanksti praplovimo atšaka su trijų krypčių kraniuku. Vielos įvedimo adata. Metalinis (0,014 colio vielai) fiksatorius – suktukas.</t>
  </si>
  <si>
    <t>Universalus, tinkamas visoms 0,014 colio diametro vieloms, steriliame įpakavime.</t>
  </si>
  <si>
    <t>PTKA monometras (slėgis ne mažiau 30 atm.). Vielos fiksatorius su metaliniu suktuku. Y jungtukas su paspaudimo/atititraukimo hemostazine membrana ir prailginta nuo 20 cm iki 50 cm praplovimo atšaka su trijų krypčių kraniuku. Vielos įvedimo adata. Vienoje sterilioje pakuotėje.</t>
  </si>
  <si>
    <t>Turi tikti ,,Volcano“ IVUS aparatui. 30x100 cm dydžio su užklijuojamu galu.</t>
  </si>
  <si>
    <t>Vienkartinis. Tūris 150 ml. MEDRAD (MARK V) tipo aukšto slėgio injektoriui.</t>
  </si>
  <si>
    <t>Pritaikyta aukštam slėgiui (ne mažiau1200 PSI). Lanksti, mažo išorinio diametro 3-4 mm, permatoma. Su skirtingais konektoriais (F/M) ir vienodais (M/M ir F/F) abiejuose galuose. Ilgis nuo 50 cm iki 100 cm.</t>
  </si>
  <si>
    <t>Dviejų ir trijų kraniukų. Turi atlaikyti slėgį ne mažiau 500 PSI.</t>
  </si>
  <si>
    <t>Kateterio ilgis nuo 90 cm iki 110 cm, 2-3 kanalų, 5-7 F dydžio. Baliono tūris 0,75-1,50 kub.cm.</t>
  </si>
  <si>
    <t>Vienkartinis, sterilus, trijų padėčių, turi atlaikyti ne mažesnį nei 1200PSI slėgį.</t>
  </si>
  <si>
    <t>Pagamintos iš metalo. Ilgis ne mažiau 105 cm. Bioptato paėmimo žnyplių dydis 1,5 mm; 1,8 mm; 2,2 mm; 2,4 mm. Įvedimo skersmuo:1,5 mm - ne daugiau 5 F, 1,8 mm - ne daugiau 6 F, 2,2 mm - ne daugiau 7 F, 2,4 mm - ne daugiau 7,5 F. Žnyplių formų pasirinkimas: tiesios, lenktos 45° kampu, lenktos 90° kampu.</t>
  </si>
  <si>
    <t>500 ml, 1000 ml ir 3000 ml talpos su dvigubo spaudimo, spalvomis paženklintu vožtuvu, pakabinami, su pripūtimo viena ranka galimybe. Su integruotu pripūtimo įtaisu ir kraneliu.</t>
  </si>
  <si>
    <t>7.</t>
  </si>
  <si>
    <t>46.</t>
  </si>
  <si>
    <t>76.</t>
  </si>
  <si>
    <t>77.</t>
  </si>
  <si>
    <t xml:space="preserve"> Susideda iš skaidrios išpučiamos dalies ir rėmo,  šlaunies arterijos užspaudėjo keičiamos išpučiamos dalies. Sistema turi būti nedaloma, t.y. pagaminta vieno gamintojo ir sukomplektuota pilnai. Komplekte keičiama skaidri išpučiama dalis ir rėmas. Naudojama su specialiu manometru.                                                                           </t>
  </si>
  <si>
    <t>14.</t>
  </si>
  <si>
    <t>43.</t>
  </si>
  <si>
    <t>Atsparumas užlinkimui – kateterio sienelėje integruotas tinklas, pagamintas iš besikryžiuojančių, dvigubų nerūdijančio plieno vijų. Išorinis diametras nuo 4 F, 5 F, 6 F. Galiukas atraumatinis, labai minkštas, rentgenokontrastinis. Įvairaus ilgio (65 ± 2 cm, 80± 2 cm, 90 ± 2 cm, 100 ± 2 cm, 110 ± 2 cm, 120 ± 2 cm). Slėgis ne mažiau 1000 PSI. Anatominės modifikacijos: AL-1, 2, 3; AR- 1, 2, 3; AR JP; Judkins left – 3,5, 4,0, 5,0, 6,0; Judkins right- 3,5, 4,0, 5,0, 6,0; Straight pigtail; Angled pigtail 145º,155º, round; Curve 2,5, 3,0, 3,5, 4,0;  Internal mammary- Short tip, JT tip; Bypass – left, right; Brachial – Tiger 4 cm; Tiger II (kilpos nuo 3,5 iki ne mažiau 4,5);  BLK, Amplatz left, right; Multipurpose; 3D.</t>
  </si>
  <si>
    <t>Multisegmentinė konstrukcija. Galiukas turi būti minkštas ir rentgenokontrastinis. JR; JL; JCL; JCR; AL; AR; MP, LCB, RCB, RDC; IMA, NOTO; HS, EBU, 3D; ERAD ir kitos kreivės. Didelio vidinio diametro: 5 F ne mažiau 0,058 colio, 6 F ne mažiau 0,071 colio, 7 F ne mažiau 0,081 colio, 8 F ne mažiau 0,090 colio. Trumpiausias ilgis ≤ 90 ± 5 cm, ilgiausias ≥ 120 ± 5 cm. Visų kreivių kateteriai turi turėti šonines angas (side-holes) papildomai perfuzijai procedūros metu.</t>
  </si>
  <si>
    <t>Hidrofilinis išorinis apvalkalas. Mažiausias ilgis 100 ± 2 cm, didžiausias ilgis - 125 ± 2 cm. Vidinis diametras: 0,058" (5F), 0,071" (6F), 0,082" (7F), 0,091" (8F). Distalinės šoninės angos 6 F, 7 F ir 8 F kateteriuose. Kateteriai standartinių formų: AL, AR, JL, JR, EBU, XBRCA, Multipurpose, Hockeytick, IMA, Bypass, TIG.</t>
  </si>
  <si>
    <t>Dydžiai 6 F (5 F in 6 F), 7 F ir 8 F. Mažiausias vidinis spindis ≥ 1,45 mm. Trumpiausias distalinio galo ilgis ≥ 23 ± 3 cm, ilgiausais distalinis galas ≥ 38 ± 3 cm. Proksimalinio galo tipas – plienas "hypotube". Padengimas- “Bioslide‘‘polimeras“. Apykaklės tipas: iš plieno, įspaustas polimere. Bendras darbinis ilgis ≥ 150 ± 5 cm.</t>
  </si>
  <si>
    <t>Introdiuserio galas plonėjantis distaliniame gale, pagerinantis dilatatoriaus – įmovos perėjimą, sumažinatis rezistenciją punkcijos metu. Itin plona sienelė, dėl kurios sumažintas išorinis introdiuserio skersmuo išlaikant atitinkamo dydžio vidinį spindį. Introdiuseris atsparus susisukimui/persilenkimui, padengtas specialia „M“ hidrofiline danga. Introdiuserių vidaus diametrai 5 Fr, 6 Fr ir 7 Fr (koduoti pagal spalvą). Tinkančios vielos diametras ≥ ,018"ir ≤ 0,025",  ilgis 45 ± 5cm ir 80 ± 5cm, galas tiesus. Adata pasirinktinai: metalinė su grioveliu, aptraukta polietileno apvalkalu pagal “Flach Back” technologiją (≤ 20 G ir ≥ 22 G) arba standartinė metalinė adata. Komplektuojama su švirkštu. Introdiuserio ilgiai 10 cm ir 16 cm.</t>
  </si>
  <si>
    <t xml:space="preserve"> Atraumatinis rentgenokontrastinis kateteris. Distalinė kateterio dalis dengta hidrofiline danga. Viduje esantis dvigubas metalinis tinklelis užtikrina puikią sukimosi kontrolę. Minkštas galiukas. Kateterio dydis 4 Fr, 5 Fr. Kateterio ilgis – 100 cm; 110 cm; 120 cm. Modifikacijos – Simmons/Sidewinder 1; Simmons/Sidewinder 2; Simmons/Sidewinder 3; Hinck Headhunter 1; Bentson-Hanafee – Wilson 1; Bentson-Hanafee – Wilson 2; Bentson-Hanafee – Wilson modified;  MANI; Vertebral; Cobra Small; Cobra Middle; Cobra Large; J Curve Large; Yashiro; Straight; Straight tapered; Non-tapered angled; Non-tapered angled type 90; Angled tapered; Multipurpose; COE2; Internal mammary short tip.</t>
  </si>
  <si>
    <t>Kateteris padengtas nailonu, vidinis spindis padengtas PTFE. Mažiausias išorinis spindis 5 F. Mažiausias vidinis spindis 0,056" ± 0,003", didžiausias vidinis spindis 0,098"± 0,003''. Minkštas rentgenokontrastinis galiukas. Kateterio ilgis ≤ 80 ± 2 cm. Modifikacijos: JL, JR, JCL, AL, EBU, JR, MPA, Hockey stick, AR, JFL, JFR, RB, RBL ir kiti.</t>
  </si>
  <si>
    <t xml:space="preserve">Storis: 0,020 colio, 0,025 colio, 0,035 colio, 0,038 colio. Vielos šerdis pagaminta iš nitinolio (nikelis+titanas) ar lygiaverčio lydinio užtikrinantis elastingumą. Vienos dalies konstrukcija. Šerdis padengta poliuretano apvalkalu su hidrofiline danga, užtikrinanti gerą slidimą bei mažinatis kraujo adheziją. 1:1 posūkio užtikrinimas. Vielos galiuko modifikacijos: 45° kampu, “J” 2mm, tiesus. Viršūnės smailėjimo ilgis: 1 cm, 3cm, 5 cm.
Vielos ilgiai 150±5 cm, 180±5 cm, 260±5 cm
</t>
  </si>
  <si>
    <t>Vienos dalies nitinolio ar lygiaverčio lydinio hidrofilinė viela dengta PTFE danga. Ilgiai 80± 5 cm , 120 ± 5 cm , 150 ± 5 cm , 180 ± 5 cm. Storis: 0,018 colio, 0,025 colio, 0,035 colio, 0,038 colio. Dengtos teflonu - gero slidumo. J ir tiesios formos, 0,035 colio diametro.</t>
  </si>
  <si>
    <t>Vienos dalies nitinolio ar lygiaverčio lydinio hidrofilinė viela dengta PTFE danga. Ilgis 260 ±5 cm. Storis: 0,018 colio, 0,025 colio, 0,035 colio, 0,038 colio. Dengtos teflonu - gero slidumo. J ir tiesios formos.</t>
  </si>
  <si>
    <t>Pagamintos iš platinos ir nerūdijančio plieno ar lygiaverčio lydinio spiralių, kurios viena su kita šonais nesulydytos. Vielos šerdis vienalyčio lydinio (monolitinė) tolygiam ir kontroliuojamam sukimo judesiui perduoti: operatoriui pasukus vielą 360° tiek pat pasisuka ir arterijoje esantis galiukas. Vielų storis  0,014 colio, trumpiausias ilgis 180 ±5 cm , ilgiausias ≥ 300 ± 5 cm. Galimybė prijungti vielą pratęsėją (iki 150 cm ilgio). Tiesūs ar J formos galiukai. Modifikacijos: a) universalios: galiuko kietumas nuo 0,8 g iki 1,0 g, hidrofilinis, nuo 3 cm iki 16 cm rentgeno kontrastiškas; PTFE danga proksimaliau; b) lėtinėms visiškoms okliuzijoms: galiuko kietumas nuo 3,0 g iki 12,0 g; galiukas nuo 3 cm iki 11 cm rentgeno kontrastiškas; c) lėtinėms okliuzijoms smailiu galiuku: galiuko kietumas nuo 9,0 g iki 20,0 g; galiukas 17 cm iki 20 cm rentgeno kontrastiškas; galiuko storis - ne didesnis nei 0,009 colio.</t>
  </si>
  <si>
    <t>Polimerinė vientiso distalinio galo konstrukcija. Vienos dalies konstrukcija, geras sukimo perdavimas. Diametras 0,014 colio. Kietumo įvairovė: standard, intermediate, floppy, soft, super soft. Trumpiausias igis 180 ± 5 cm, ilgiausias ≥ 300 ± 5 cm. 2 ± 0,5 cm ilgio lankstus ir atraumatinis rentgeno kontrastinis galiukas. Geras rentgeno kontrastavimas. Galo forma: J ir tiesi.</t>
  </si>
  <si>
    <t>Ilgis ≥ 180 ±5 cm, 0,014 colio diametro. Dviejų dalių konstrukcija, dalys turi būti sujungtos tiesiogine jungtimi, virš jungties - silikoninė danga. Distalinės vielos dalies šerdis, ne mažiau 400±5mm turi būti pagaminta iš nitinolio (nikelis + titanas) ar lygiavertės medžiagos. Proksimalinės vielos dalies šerdis turi būti pagaminta iš standaus, nerūdijančio plieno ar lygiaverčio lydinio. 25 ± 1 cm distalinio vielos galo šerdis turi būti padengta nerūdijančio plieno vijomis ir distalinė jo dalis vijomis, pagamintomis iš platinos ir turi būti padengta hidrofiline danga. Visa viela, išskyrus galiuką, turi būti padengta specialia, gerą slidumą garantuojančia, PTFE danga. Galiuko modifikacijos tipai: Extra Floppy“, “Floppy”, „Intermediate“, „Hypercoated“. Mažiausia vielos galiuko apkrova lygi 0,6 ± 0,1 g, didžiausia - 3,6 ± 0,1 g.</t>
  </si>
  <si>
    <t>Pagamintos iš platinos ir nerūdijančio plieno ar lygiaverčio lydinio spiralių, kurios viena su kita šonais nesulydytos. Vielos šerdis vienalyčio lydinio (monolitinė) tolygiam ir kontroliuojamam sukimo judesiui perduoti: operatoriui pasukus vielą 360° tiek pat pasisuka ir arterijoje esantis galiukas. Vielų storis – 0,014 colio, trumpiausias ilgis ≤ 180 ± 5 cm , ilgiausias ≥ 300 ± 5 cm, galimybė prijungti vielą pratęsėją (iki 150 cm ilgio). Tiesūs ar J formos galiukai, nuo 0,5 g iki 0,7 g hidrofilinis, iki 3 ± 1 cm ilgio rentgenokontrastiškas. PTFE danga proksimaliau, ne mažiau 20 cm lankstus galas.</t>
  </si>
  <si>
    <t>Ilgis 190 ± 5 cm, 0,014 colio diametro. Viela turi būti padengta hidrofiline danga ant polimerinio sluoksnio. Vielos galiuko tvirtumas 3 ± 0,1g. Tiesūs ar suformuoti vielos galiukai. Galiukas 3 ± 0,5 cm rentgenokontrastiškas.</t>
  </si>
  <si>
    <t xml:space="preserve">Ilgis 190 ± 5 cm, 0.014 colio diametro. Turėtų būti galima prijungti vielą pratęsėją (iki 150 cm ilgio). Vielos šerdis turėtų būti pagaminta iš nerūdijančio plieno su smailėjančiu distaliniu galu, leidžiančiu sukurti precizišką sukimo momento perdavimą, neprarandant lankstumo Hibridinė dangos struktūra – proksimalinis galas padengtas PTFE medžiaga, distalinis galas 18 cm padengtas specialiu permatomu poliuretaniniu polimeriniu sluoksniu ("polyurethane polymer jacket"  angl.) su viršutiniu hidrofiliniu sluoksniu. Galo forma: tiesi. Spiralinio tipo distalinio galo hibridinė konstrukcija: "stainless steel"  ir "platinum/nickel" medžiagos segmentai. Rentgenokontrastinis galiukas 3,5 ± 0,1 cm ilgio. Smailėjančio distalinio galo diametras 0,009 colio. Vielos galiuko tvirtumas 1,5 ± 0,1 g 
</t>
  </si>
  <si>
    <t xml:space="preserve">Ilgis 190 ± 5 cm, 0,008 colio diametro. Spiralinio tipo. Vientisa tolygiai smailėjanti šerdies konstrukcija su rentgenokontrastinėmis vijomis distaliniame gale. Hidrofilinis padengimas per visą ilgį. Galiukas tiesus. Galiuko tvirtumas nuo 1 ± 0.1 g iki 6 ± 0,1 g. Vielos galiuko veikimo jėga (penetration force) 31-185 gf/mm². Rentgenokontrastinis galiukas 3,5 ± 0,1 cm ilgio.
</t>
  </si>
  <si>
    <t xml:space="preserve">Ilgis 190 ± 5 cm, galiukas 0,008 colio diametro. Vielos šerdis turėtų būti pagaminta iš nerūdijančio plieno su PTFE medžiagos apvalkalu. Hidrofilinis galiuko padengimas. Mažiausias vielos galiuko tvirtumas 10 ± 0,1 g, didžiausias 14 ± 0,1 g. Rentgenokontrastinis galiukas 3,5 ± 0,1 cm ilgio.
</t>
  </si>
  <si>
    <t>Ilgiai 190 ± 5 cm ir 300 ± 5 cm. Vielos šerdis turėtų būti pagaminta iš "Durasteel" arba lygiavertės medžiagos. Pilnai padengta polimerine danga. Hidrofilinis galiuko padengimas. Vielos galiuko tvirtumas 4,0 ± 0,1g. Rentgenokontrastinis galiukas tiesus, lenktas.</t>
  </si>
  <si>
    <t>Viela ištisinė, be spiralinio viršutinio sluoksnio, padengta hidrofiline danga. Vielos storis 0,035 colio, trumpiausias ilgis 75 ± 5 cm, ilgiausias ≥ 260cm. Minkštesnio vielos galo ilgis 6 ± 1cm. Vielos galas tiesus ir lenktas (kilpos diametras 4 ± 1 mm). "Amplatz Super Stiff "tipo.</t>
  </si>
  <si>
    <t xml:space="preserve">"Stainless steel" medžiaga. Diametras: 0,35 mm. Mažiausias ilgis ≤180±5cm, didžiausias ilgis ≥ 300 ± 5 cm. Lankstus galas ≥ 10 ± 5 cm. Vielos distalinio galo tipai J ir C formos, bei 4 cm ilgyje pedengtas "Gold plated tungsten" medžiaga geresnei vizualizacijai. Atraumatinis spiralinio tipo distalinis galas. Vielos padengimas PTFE madžiaga. </t>
  </si>
  <si>
    <t>Ilgiai 220 ± 2 cm, 260 ± 2 cm, 300 ± 2 cm. Diametrai: 0,018 colio, 0,025 colio, 0,032 colio, 0,035 colio ir 0,038 colio. Vielos šerdis pagaminta iš nitinolio (nikelis+titanas) ar lygiaverčio lydinio užtikrinančio elastingumą. Vienos dalies konstrukcija. Šerdis padengta poliuretano apvalkalu su integruotu volframu. Padengta išorine specialia “M” hidrofiline danga. 1:1 posūkio užtikrinimas. Viršūnės modifikacijos: tiesus ar J tipo. Viršūnės smailėjimo ilgis: 1 cm ir 3cm.</t>
  </si>
  <si>
    <t>Padengtos specialia hidrofiline danga, užtikrinančia gerą slydimą. 1:1 posūkio užtikrinimas. Ilgiai: trumpiausia ≥ 220 ± 5 cm, ilgiausia ≤ 260 ± 5 cm. “J” formos ir tiesiu galiuku. 0,18 colio, 0,25 colio, 0,35 colio, 0,38 colio.</t>
  </si>
  <si>
    <t>Ilgis: 80 ± 2 cm, 120 ± 2 cm, 150 ± 2 cm, 180 ± 2 cm. Storis: 0,018 colio, 0,025 colio, 0,032 colio, 0,035 colio, 0,038 colio. Vielos šerdis pagaminta iš nitinolio (nikelis+titanas) ar lygiaverčio lydinio užtikrinančio elastingumą. Vienos dalies konstrukcija. Šerdis padengta poliuretano apvalkalu su hidrofiline danga užtikrinanti gerą slydimą bei mažinatis kraujo adheziją. 1:1 posūkio užtikrinimas. Volframas poliuretano apvalkale, užtikrinantis gerą vielos matomumą procedūros metu. Viršūnės modifikacijos: tiesus,  kampu, J (3mm)  kampu, „Bolia“. Viršūnės smailėjimo ilgis: 1 cm, 3 cm, 5 cm, 8 cm.</t>
  </si>
  <si>
    <t>Didelio kietumo "Extrastiff" viela skirta plaučių arterijos perkateteriniams vožtuvams implantuoti. Ilgis ne mažiau 260 cm. Diametras 0,035" Lankstus vielos galas, įvairių modifikacijų - tiesus, viengubos ir dvigubos kreivės. Lankstaus galiuko ilgis 5 ± 2 cm.</t>
  </si>
  <si>
    <t>Aortos vožtuvo valvuloplastikai ir perkateterinio vožtuvo implantavimui skirta viela dvigubos kilpos galu. Medžiaga: plienas. Diametras 0,035", ilgis 260-290 cm. Distalinės dvigubos kilpos konfigūracija: labai maža, maža ir didelė ( kilpos diametrai atitinkamai 28-32 mm, 38-42 mm, 48-52 mm. Plonėjantis distalinis galas: labai mažos ir mažos kilpų mažėjantis iki ne didesnio nei 0,15 mm ( 0,006" ), didelės kilpos mažėjantis iki ne didesnio nei 0,18 mm ( 0,007" ). Trombogeniškumą mažinanti ir slydimą gerinanti danga ( pvz. „Lubrigreen ( PTFA ) arba analogiška ).</t>
  </si>
  <si>
    <t>Vientisos konstrukcijos  metalinis sustiprintas diagnostinis pravediklis. Storis 0,035". Ilgis 75 ± 1cm, 145 ± 1cm, 180 ± 1cm, 260 ± 1cm. Amplatz Super Stiff tipo. Galo forma: tiesi ir J tipo. Lankstaus galiuko ilgis 4 ir 7 cm. Viela ištisinė spiralinio ("flat coiled") tipo, bet be spiralinio viršutinio sluoksnio, padengta PTFE danga. Atraumatinis minkštas distalinis galas.</t>
  </si>
  <si>
    <t>Švelniai siaurėjanti ir nepertraukiama nitinolio šerdis tęsiasi nuo distalinio iki proksimalinio galo, užtikrinanti lankstumą ir atsparumą perlinkimui. Viela dengta volframo vijomis, padidinant vielos matomumą. Sukimo manevrų atsakomumas 1:1. Vielų diametrai 0,014“, 0,018", 0,025", 0,035". Vielos minimalus ilgis ≤ 60 cm ir maksimalus ilgis ≥ 400 ± 5 cm. Minkšto vielos galo minimalus ilgis ≤ 2 cm ir maksimalus ilgis ≥ 19 ± 1 mm. Vielų galas turi būti tiesūs ir lenkti.</t>
  </si>
  <si>
    <t xml:space="preserve">Didelio kietumo viela. Medžiaga: plienas. Padengimas PTFE. Ilgiai 80 ± 5cm, 145 ± 5 cm, 180 ± 5cm, 260 ± 5cm. Vielos storiai 0,025", 0,032", 0,035", 0,038". Trumpiausias siaurėjantis galas ≥ 7 ± 1 cm, ilgiausias ≥ 13 ± 1 cm. Minkštas galiukas: 3 ± 1 cm, 6±1 cm, Vielos galas tiesus ir lenktas (kilpos diametras 4 ± 1 mm) </t>
  </si>
  <si>
    <t>Gero slydimo – spec. hidrofilinė danga. Diametras: vidinė dalis ne daugiau 2,1 F, distalinė dalis – ne daugiau 2,4 F. Nominalus slėgis ne mažiau 8 atm, baliono sprogimo slėgis (RBP) - ne mažiau 14 atm. Balionėliai įvairių ilgių: trumpiausias ≤ 6±1mm, ilgiausias ≥30±2 mm. Įvairių diametrų: mažiausias 1,2 ± 0,1 mm, didžiausias 5,5 ± 0,5 mm (diametro žingsnis 0,25 mm). Balioninio kateterio naudojamas ilgis ne mažiau 145 cm. Balionas pagamintas iš atsparios abrazijoms medžiagos. Balioninio kateterio išsitempimas turi būti tiksliai kontroliuojamas, baliono diametro kitimas ≤ 10%, žemo distalinio profilio ties lanksčiais rentgeno kontrastiniais markeriais. Pritaikyta 0,014 colio diametro vielai.</t>
  </si>
  <si>
    <t>Dviguba hidrofilinė danga, hidrofilinis padengimas nuo galiuko iki kateterio vidurio. Žymėjimas dviem volframo lanksčiais žymekliais (žymeklio plotis ≤ 1mm).  Nominalus slėgis ≥ 8 atm, RBP- ≥ 14 atm. Balionėliai įvairių ilgių: trumpiausias ≤ 6 ± 1 mm, ilgiausias ≥ 30 ± 2 mm. Įvairių diametrų: mažiausias 1,2 ± 0,0 5mm, didžiausias 5 ± 0,25 mm (nuo 2,0mm iki 4,0mm diametro žingsnis kas 0,25 mm). Balioninio kateterio naudojamas ilgis ≥143 ± 3 cm. Tinkantis kateterio nukreipėjo diametras ≤ 5 F. Naudojant 2 balionus (kissing technique) suderinama su 6 F kateteriu. Kateterio įvedimo proksimalinis diametras ≤ 2,1 F, distalinis - ≤ 2,3 F (1,20 ir 1,50 diametro balionams) ir ≤ 2,4 F (likusiems balionams). Pritaikyta 0,014 colio diametro vielai.</t>
  </si>
  <si>
    <t>Dviguba danga: kateterio - hidrofobinė, balionėlio - hidrofilinė. Diametras: proksimali dalis ≤ 3,2 F, distalinė dalis – ≤ 2,6 F. Nominalus slėgis ≥ 8 atm, RBP - ≥ 14 atm. Kateterio galiukas trumpas, lankstus, 0,016 colio dydžio. Balionėlio diametrai: mažiausias ≤ 1,25 ±0,25 mm, didžiausias ≥ 4,25 ± 0,25mm. Įvairių ilgių: trumpiausias 6 ± 1mm, ilgiausias 30 ±1 mm. Bendras darbinis ilgis ne mažiau kaip 140 cm. Pritaikyta 0,014 colio diametro vielai.</t>
  </si>
  <si>
    <t>Kateteris pagamintas iš plieno ar lygiavertės medžiagos. Mažiausio baliono proksimalinė dalis ≤ 1,9 ± 0,1F, vidurinė dalis ≤ 2,4 ± 0,1F, distalinė dalis ≤ 2,7±0,1 F (3,5mm ir 4,0 mm kateterio). Nominalus slėgis ≥ 6ATM, RBP - ≥14ATM. Mažiausias baliono diametras ≤ 1,25 mm, didžiausias diametras ≥ 4 ± 1mm, trumpiausias ilgis ≤ 10 mm, ilgiausias ilgis ≥ 40 ± 2mm. Bendras darbinis ilgis ≥ 145 ± 3cm. Pritaikyta 0,014" diametro vielai. Yra palyginamųjų tyrimų publikuotų ISI reitinguojamuose žurnaluose per paskurtinius 5 metus ir  įrodančių priemonės efektyvumą.</t>
  </si>
  <si>
    <t>NC tipo balioninio kateterio trumpiausias darbinis ilgis ≤ 80 ± 5 cm, ilgiausias ≥ 130 ±5 cm. Baliono mažiausias diametras ≤ 3 ± 1 mm, didžiausias diametras ≥ 12 ± 1mm. RBP ≥ 18 ATM. Visi balionai iki 8mm diametro suderinami su 5 F įvedimo sistema. Tinkama darbui su 0,035" viela.</t>
  </si>
  <si>
    <t>Pritaikyta 0,035" diametro vielai. "Non-compliant" tipo balionas. Mažo profilio distalinis baliono galas: diametras ne daugiau 0,040". Labai aukšto slėgio RBP ≥ 14 atm., MBP ≥20 atm. 2 rentgenokontrastiniai žymekliai. Kateterių ilgiai: 40 ± 5 cm, 75 ±5 cm, 130 ±5cm. Balionų diametrai: 3, 4, 5, 6, 7, 8, 9, 10 ir 12 mm. Balionų ilgiai: trumpiausias ≤ 20± 2mm, ilgiausias ≥ 200 ±5 mm. Suderinami su ≤ 7 F introdiuseriu.</t>
  </si>
  <si>
    <t>Hidrofilinė danga. OTW (angl. over the wire) sistema, naudojami su 0,035 colio PTA vielomis. Žemo profilio: įvedimo diametras ≤ 0,041 colio. Aukšto slėgio RBP - ≥ 15 atm, MBP – ≥ 20 atm. Du rentgenokontrastiniai markeriai. Kateterių ilgiai 75 ± 5 cm, 100 ± 5 cm, 130 ± 5 cm. Balionų diametrai: mažiausias  3 ± 1 mm, didžiausias ≥ 12 ± 1 mm, ilgiai: trumpiausias 20 ± 1mm, ilgiausias 220 ± 5 mm.</t>
  </si>
  <si>
    <t xml:space="preserve">Aukšto slėgio PTKA rinkinys:  1.  PTKA manometras, kurio slėgis ne mažiau 40 atm; 2. Metalinis fiksatorius – suktukas 0,035 colio vielai;  3. „Y“ jungtukas su hemostaziniu vožtuvu; 4. PTKA vielos įvedimo adata.                                                                                                 
</t>
  </si>
  <si>
    <t>Ilgis nuo 50 mm iki 70 mm, diametras 18G, 19 G ir 20 G. Specialios plonasienės konstrukcijos suteikiančios adatai lankstumo. Maksimalus galimas vielos - pravediklio diametras 0,038 colio. Adatos plokštuma pirštui atremti pagaminta iš skaidrios bespalvės permatomos medžiagos jungtyje suformuotas žymeklis - plokštuma pirštui atremti ir punkcijos krypčiai pasirinkti.</t>
  </si>
  <si>
    <t>Rinkinio sudėtyje turi būti: perikardo drenavimo kateteris su šoninėmis angomis (8-8,5 F diametro ir 40 ± 10 cm ilgio), dilatatorius (8,5-9 F diametro ir 20-25 cm ilgio), viela-pravediklis abiem minkštais galais (80 ± 5 cm ilgio), dvi 18 G punkcinės adatos (9 ir 15 cm ilgio), vienkartinis skalpeilis Nr. 11, ne mažiau kaip du švirkštai (10 ir 60 ml), 1000 ml talpos drenavimo maišelis su išleidimo galimybe, didelio diametro trišakis kraniukas surinkimo maišeliui prijungti prie dreno, siūlas dreno fiksavimui (netirpstantis siūlas su lenkta pjaunančia adata).</t>
  </si>
  <si>
    <t xml:space="preserve">Pagamintas iš pilnai permatomos medžiagos – kraujavimo kontrolei stebėti. Selektyviai užspaudžiama a. radialis prileidžiant oro į du specialius balionus. Užspaudiklis fiksuojamas prie rankos specialiu lipniu segtuvu. Užspaudiklio vieta, kuri dedama ant punkcijos vietos pažymėta specialiu žymekliu (pvz. tašku). Užspaudiklio konstrukcija: diržas, palaikomoji juostelė ir du oro balionai. Užspaudiklis turi užtikrinti gerą a. ulrinalis arterinę kraujotaką bei leisti išvengti nervų užspaudimo. Oro prileidimas kontroliuojamas specialiu slėgio kontrolės balionu: nominalus tūris – 13 ml, maksimalus – 18 ml. Oras prileidžiamas švirkštu (švirkštas pridedamas komplekte).Sterilus. Užspaudiklis dviejų dydžių: „Standard“ ir“ Large“. Pateikti klinikines studijas/mokslinius straipsnius, publikuotus recenzuojamuose moksliniuose žurnaluose, įrodančius radialinės arterijos okliuzijų skaičiaus sumažėjimą ir teigiamą užspaudėjo poveikį pacientui. </t>
  </si>
  <si>
    <t>Punkcijos angą uždarančios dalys pagamintos iš visiškai besirezorbuojančios medžiagos. Komplektuojama su: 70 ± 5 cm styga su “J” formos galu (6 F – 0,035 colio diametras, 8 F – 0,038 colio diametras), arteriotominiu nukreipėju, įvedimo kateteriu. V-Twist kolageno įvedimo technologija. Galima naudoti antegradinei ir retrogradinei arterijų punkcijai uždaryti.</t>
  </si>
  <si>
    <t>Kraujagyslių uždaroma su siūlo ir mazgo pagalba. Skirta 5 – 21,5 F diametro punkcijos vietai užsiūti. Sistemą sudaro polipropileno siūlas ir 2 adatos.  Galimybė kateterizuoti kraujagyslę toje pačioje vietoje iš karto po sistemos panaudojimo,  manipuliacijų prietaisu metu išlieka patekimo į kraujagyslę galimybė.</t>
  </si>
  <si>
    <t>Pagamintos iš metalo. Ilgis ne mažiau 105 ± 2 cm. Skirtos miokardo biopsijai.</t>
  </si>
  <si>
    <t>IVUS kateteriai, tinkantys VOLCANO THERAPEUTICS INC sistemai. Suderinamas su 5 F kateteriu pravedėju. Įėjimo profilis ne daugiau 2,9 F. Aukštos skiriamosios gebos 20 MHz transdiuseris su signalo filtravimu. Pritaikytas 0,014 colio vielai.</t>
  </si>
  <si>
    <t>IVUS kateteriai, tinkantys VOLCANO THERAPEUTICS INC sistemai. Suderinamas su 6F kateteriu pravedėju. Aukštos skiriamosios gebos 20 MHz transdiuseris su signalo filtravimu. Įėjimo profilis ne daugiau 3,4 F. Pritaikytas 0,018 colio vielai. Tinkantis iki 24 mm diametro kraujagyslėms.</t>
  </si>
  <si>
    <t xml:space="preserve">OKT kateteriai skirti vainikinių arterijų spindžio ir audinių kokybiniam ir kiekybiniam morfologijos įvertinimui vainikinių arterijų angiografijos ir perkutaninės koronarinės intervencijos metu, siekiant optimizuoti diagnostikos ir gydymo rezultatus. Kateterį sudaro dvi pagrindinės dalys: kateterio korpusas ir viduje besisukančio šviesolaidžio optinių vaizdų gavimo šerdis. Kateteris turi būti suderinamas su St. Jude Medical Ilumien optinės koherancijos tomografijos sistema. Distalinio kateterio galo išorinis skersmuo ne daugiau 2,7 F (0,036 colio), suderinamas su 6 F nukreipiančiuoju kateteriu, ilgis 135 cm. Kateteris skirtas naudoti su 0,014 colio vielute, naudojama perkutaninėms koronarinėms intervencijoms. Kateteris turi rentgenokontrastines žymas padedančias jį pozicionuoti procedūros metu: distalinė žyma yra 5 mm atstumu nuo kateterio galo, proksimali žyma yra 3-5 mm prieš vaizdo šviesolaidžio lęšį, atstumas tarp žymų 20 mm. Vieno automatinio atitraukimo metu kateteriu galima įvertinti 55 mm ilgio vainikinės arterijos segmentą. </t>
  </si>
  <si>
    <t>Nerūdijančio plieno kateterio konstrukcija užtikrina tvirtumą ir atsparumą užlinkimams, proksimalinė kateterio dalis kieta, distalinė - minkšta. Hidrofilinis padengimas ne mažiau 40 cm, užtikrinantis gerą kateterio praeinamumą. Distalinės dalies vidinis diametras – ne mažiau 1,00/1,25 mm; išorinis diametras – ne daugiau 1,70/1,96 mm. Proksimalinės dalies vidinis diametras – ne mažiau 1,10/1,30 mm; išorinis diametras – ne daugiau 1,40/1,60 mm. Kateterio pašalinimo paviršius distalinėje dalyje – ne mažiau 0,78/1,23 mm²; Kateterio pašalinimo paviršius proksimalinėje dalyje – ne mažiau 0,95/1,32 mm². Kateteris dviejų dydžių - 6 F ir 7 F. Kateterio ovalaus galo ilgis - 6 ± 1 mm.</t>
  </si>
  <si>
    <t>Labai didelio diametro, "ultra non-compliant" tipo PTA balioniniai kateteriai. Diametrai: 12, 14, 16, 18, 20, 22, 24, 26 mm. Ilgiai: 20, 40, 60 mm. Nominalus slėgis 4-6 atm, RBP iki 18 atm. Pritaikyta 0,035 colio diametro vielai. Kateterių ilgiai 80 - 120 cm. Balionai įvedami per 7-12 F introdiuserį.</t>
  </si>
  <si>
    <t>Sudarytas iš kelių nitinolinių kilpų su rankena, kurios dėka išskleidžiamas ir suskleidžiamas krepšelis. Krepšelių diametrai iki 12 mm. Įvedimo kateterio diametras 2,0 F, ilgis 90 ± 5 cm</t>
  </si>
  <si>
    <t>Sudarytas iš kelių nitinolinių kilpų su rankena, kurios dėka išskleidžiamas ir suskleidžiamas krepšelis. Krepšelių diametrai nuo 12 mm iki 17 mm. Įvedimo kateterio diametras nuo 2,5 F iki 4 F, ilgis nuo 90 ± 5 cm iki 120 ± 5 cm</t>
  </si>
  <si>
    <t>Kateteris suderinamas su 5F  kateteriu pravedėju. Aukštos skiriamosios gebos 60 MHz transdiuseris su signalo filtravimu. Kateterio įėjimo profilis ≤0.67mm, proximalinis ‘’shaftas’’ ≤1.00mm. Transduserio profilis ≤0.87mm. Veikimo principas - mechaninis sukimasis. Tinka aparatui  iLab (gamintojo patvirtinimas). Šiai pirkimo daliai bus pasirašoma panaudos sutartis.</t>
  </si>
  <si>
    <t>vnt</t>
  </si>
  <si>
    <t>Bipoliarinis laikinos stimuliacijos laidas su balionu distaliniame gale. Kateterio diametras 5-6 F. Kateterio ilgis ≥105 ± 5cm. Atstumas tarp elektrodų 20 ± 10 cm. Universali jungtis skirta prijungti prie laikinos stimuliacijos prietaiso.</t>
  </si>
  <si>
    <t>Viengubo ar dvigubo spindžio kateteris distaliniame gale esančių švirkštu pildomu balionėliu, skirtu lengvesniam manipuliavimui širdies ertmėse. Kateteris sužymėtas žymomis kas 10 cm. Mažiausias kateteris tinkamas įvesti per ≤ 5 Fr vidinį introdiuserio spindį. Didžiausias keteteris tinkamas įvesti per ≥ 7 Fr vidinį introdiuserio spindį. Balioninio kateterio galimi ilgiai  ≤ 60 ± 5 cm ir ≥110 ± 5 cm.</t>
  </si>
  <si>
    <r>
      <t>Kateteris su rentgenokontrastiniu minkštu galiuku. Atsparus perlinkimui. Vidinis spindis tinkamas darbui su ne mažesne negu 0,035'' viela. 4 F, 5 F, 6 F dydžio. Trumpiausias kateterio ilgis ne daugiau 80 ± 5 cm, ilgiausias ne trumpesnis negu 125 ±5 cm. Formos:  JL2; JL2,5; JR2; JR2,5, pigtail, lenkto 145</t>
    </r>
    <r>
      <rPr>
        <vertAlign val="superscript"/>
        <sz val="11"/>
        <rFont val="Times New Roman"/>
        <family val="1"/>
        <charset val="186"/>
      </rPr>
      <t>o</t>
    </r>
    <r>
      <rPr>
        <sz val="11"/>
        <rFont val="Times New Roman"/>
        <family val="1"/>
        <charset val="186"/>
      </rPr>
      <t xml:space="preserve"> kampu pigtail, žymėtas pigtail (žymos kas 10mm). Atlaiko ne mažesnį negu 1200 psi slėgį. </t>
    </r>
  </si>
  <si>
    <t>Kateteris uždaru distaliniu galu, kuriame yra šoninės skylutės, skirtos kontrasto suleidimui, bei švirkštu pildomas balionėlis, skirtu lengvesniam manipuliavimui širdies ertmėse. Kūginės formos konstrukcija užtikrinanti, kad išleistojo baliono skersmuo neviršytų kateterio korpuso skersmens. Kateteris sužymėtas žymomis kas 10 cm. Mažiausias kateteris tinkamas įvesti per ≤ 5 Fr vidinį introdiuserio spindį, didžiausias keteteris tinkamas įvesti per ≥ 7 Fr vidinį introdiuserio spindį. Galimi kateterio ilgiai: 50 cm, 60 cm, 80 cm, 90 cm, 110 cm. Užtikrinamas leidžiamo kontrasto slėgis atitinkamai nuo 650-900 psi ir greitis 7-18cc/s.</t>
  </si>
  <si>
    <t>Išorinis diametras: 4 F, 5 F. Ilgiai: 65 ± 2 cm, 80 ± 2 cm ir 100 ± 2 cm. Viela: 0,035 ir/arba 0,041 colio. Su  ≥2 rentgenokontrastiniais markeriais (1-2 cm atstumu vienas nuo kito). Su šoninėm skylutėm. Modifikacijos: PIG.</t>
  </si>
  <si>
    <t xml:space="preserve">,,Non compliant“ (NC) tipo PTKA balionai. Gero slydimo baliono hidrofilinė danga. Balioninio kateterio ilgis 142 ± 2 cm. Naudojami su 0,014 colio PTKA vielomis. Smailėjantis galiukas skirtas lengviau pravesti pro susiaurėjusią vietą (0.015 colio profilis). Proksimalinė dalis 2,1 ± 0,1 F, distalinė dalis 2,5 ± 0,1 F (balionams, kurių diametrai 2,0-3,75mm). Proksimalinė dalis 2,1 ± 0,1 F, distalinė dalis 2,7 ± 0,1 F (balionams, kurių diametrai 4,0-5,0mm). Baliono galuose platinos iridžio žymekliai. Mažiausias baliono diametras 2 ± 0,1mm, didžiausias diametras 5 ± 0,1mm (diametro žingsnis 0,25 mm nuo 2 iki 4 mm diametro balionams). Trumpiausias ilgis 6 ± 0,1mm, ilgiausias ilgis 27 ± 0,1mm. Mažiausias darbinis slėgis ≥ 6 atm, didžiausias  ≥ 25 atm. Tvirta baliono danga - balionas nesprogsta jį išpūtus iki 20 kartų. </t>
  </si>
  <si>
    <t>Kateteris pagamintas iš plieno ar lygiavertės medžiagos. Mažas balioninio kateterio profilis: mažiausias siūlomas distalinio kateterio galo diametras ≤ 0,41mm. Baliono struktūra: vienas ištisinis sluoksnis. Mažiausio baliono proksimalinė dalis ≤ 1,9 ± 0,1 F, vidurinė dalis ≤ 2,4 ± 0,1 F, distalinė dalis ≤ 2,7 ± 0,1 F.Distalinė kateterio dalis, ≥220 mm, padengta hidrofiliniu apvalkalu. Nominalus slėgis 6 ± 1 ATM, RBP - 14 ± 2 ATM. Mažiausias baliono diametras ≤ 1mm, didžiausias diametras ≥ 4 mm, trumpiausias ilgis ≤ 5 mm, ilgiausias ilgis ≥ 40 mm. Bendras darbinis ilgis 145 ± 1 cm. Pritaikyta 0,014" diametro vielai. Yra palyginamųjų tyrimų publikuotų ISI reitinguojamuose žurnaluose per paskurtinius 5 metus ir  įrodančių priemonės efektyvumą.</t>
  </si>
  <si>
    <t>Vientisa tolygiai smailėjanti šerdies konstrukcija su rentgeno kontrastinėmis vijomis distaliniame gale. Vielos šerdis pagaminta iš plieno ar lygiaverčio lydinio. Ne mažiau 30 cm hidrofilinė danga distalinėje dalyje užtikrina optimalų vielos slidumą, hidrofobinė danga proksimalinėje vielos dalyje užtikrina vielos tikslų pasukimą, kontaktuodama su skysčiais viela nekeičia diametro (no swelling). Papildoma polimerinė mova gale ir polimeru nedengtas 0,5 ± 0,1cm vielos galiukas – ypatingam vielos jautrumui išlaikyti. Dengtos polimeru, 0,014 colio diametro, trumpiausias ilgis 190 ± 5cm , ilgiausias ≥ 300 ± 5 cm. Galiukas tiesus arba smailėjantis, jo diametras priklausomai nuo vielos tvirtumo taikant „step up“ metodiką nuo 0,009 iki 0,012 colio, didžiausias standumas galiuke, mažėjantis tolyn nuo jo. Vielos galiuko tvirtumas nuo 3,9 g iki 13,9 g. Vielos galiuko veikimo jėga (support) ne mažiau 8,7g.</t>
  </si>
  <si>
    <t>Skirti vainikinių arterijų perforacijoms stentuoti. Vieno sluoksnio kobalto chromo stentas, iš išorės pilnai padengtas poliuretanu (storis ≤90µm). Įvedamas per 5-6 F nukreipiantįjį kateterį. Pritaikyta 0,014" diametro vielai. Stentgrafto diametrai: 2,5, 3,0, 3,5, 4,0, 4,5, 5,0 mm; ilgiai: mažiausias ≤ 15mm, didžiausias ≥ 26 mm. Neišskleisto stentgrafto profilio diametras ≥ 1,1 ≤ 1,4 mm. RBP ≥ 14 ATM. Nominalus slėgis ≥ 7 ATM. Du rentgenokontrastiniai žymekliai. Kateterio šafto ilgis ≥ 140 cm. Žemo profilio stento įvedimo sistema lanksti, leidžianti praeiti pro sudėtingus vainikinių arterijų vingius.</t>
  </si>
  <si>
    <t xml:space="preserve"> Nominalus slėgis ≥ 3 atm, RBP ≥ 10atm. Balionėliai įvairių ilgių: trumpiausias ≤6 mm, ilgiausias ≥ 30 mm, mažiausias diametras ≤ 1,25±0,25 mm, didžiausias ≥ 4±0,25mm (diametro žingsnis kas 0,25mm). Balioninio kateterio naudojamas ilgis ≥ 120 cm, Pravedimo profilis 0,5 ± 0,01 mm (kai balionų diametras 1,25-1,50mm) ir 0,6 ± 0,01 mm (kai balionų diametras 2,0-4,0mm). Balioninio kateterio išsitempimas turi būti tiksliai kontroliuojamas. Žemo distalinio profilio ties lanksčiais rentgeno kontrastiniais markeriais. Pritaikyta 0,014 colio diametro vielai.</t>
  </si>
  <si>
    <t>Multisegmentinė konstrukcija. Galiukas turi būti minkštas ir rentgenokontrastinis. Hidrofilinis padengimas. Įvairios anatominės konfiguracijos: JL, FL, FR, FCL, AL, Left Back-up, JR, FR, MPA, Hockey stick, AR, all Right curve, RC Shepherd‘s Crook, Radial, Radial Back-up curves, Tiger, Kimny, IM, Left Coronary Bypass, Right Coronary Bypass ir kiti. Didelio vidinio diametro: 5 F ne mažiau 0,058 colio, 6 F ne mažiau 0,070 colio, 7 F ne mažiau 0,081 colio, 8 F ne mažiau 0,091 colio. Kateterio ilgis 100 ± 5 cm.</t>
  </si>
  <si>
    <t>Monorail tipo, gero slydimo – bioslide ar lygiavertė hidrofilinė danga. Balionėlio diametrai: mažiausias ≤ 1,5 ± 0,25 mm, didžiausias ≥ 6 ± 0,2 mm. Įvairių ilgių: trumpiausias 8 ±1mm, ilgiausias 30 ± 1 mm (visiems balionų diametrams išskyrus 1,5 mm diametro balionus). Kateterio ilgis ne mažiau 140 cm. Kateterio diametras: proksimalinė dalis ≤1,8 F, distalinė dalis  ≤ 2,4 F. Nominalus baliono slėgis (NBP) ≥ 6 atm, RBP ≥ 14 atm, maksimalus slėgis (MBP) ≥18 atm. Baliono medžiaga leap/pabex ar lygiavertė atspari abrazijoms. Baliono diametras priklausomai nuo slėgio (NBP – RBP) kinta ne mažiau 13%. Pritaikyti 0,014 colio diametro PTKA vielai. Du rentgeno kontrastiniai markeriai, išskyrus 1,5 mm diametro balionėlius (vienas markeris centre). Kateterio galiukas lankstus, trumpas, kūgio formos, įėjimo profilis (Lesion entry profile) ne daugiau 0,017 colio.</t>
  </si>
  <si>
    <r>
      <t xml:space="preserve">PTKA dilatacinis kateteris. Naujos kartos hidrofilinė danga. Balioninio kateterio ilgis 155 ± 5 cm. Naudojami su 0,014 colio PTKA vielomis. Proksimalinė dalis 1,8 ±0,1 F (balionų iki 3mm diametro), distalinė dalis 2,3 ± 0,1 F. PTFE dangalas. Baliono galuose platinos-iridžio žymekliai. Itin mažo profilio: galiuko diemetras 0,017" ± 0,001". Galima rinktis "monorail" ir "over-the-wire" tipus. Mažiausias baliono diametras 1,2 ± 0,1mm, didžiausias diametras 4 ± 0,1mm. Trumpiausias ilgis 8 ± 0,1mm, ilgiausias ilgis 30 ± 0,1mm. RBP </t>
    </r>
    <r>
      <rPr>
        <sz val="11"/>
        <rFont val="Calibri"/>
        <family val="2"/>
        <charset val="186"/>
      </rPr>
      <t>≥</t>
    </r>
    <r>
      <rPr>
        <sz val="11"/>
        <rFont val="Times New Roman"/>
        <family val="1"/>
        <charset val="186"/>
      </rPr>
      <t xml:space="preserve"> 18 atm. Du monorail tipo kateteriai telpa į 6F kateterį-nukreipėją, du over-the-wire tipo kateteriai telpa į 8F kateterį-nukreipėją.</t>
    </r>
  </si>
  <si>
    <t>Kateterio kūnas plieninis ar lygiavertės medžiagos. Dviguba danga – paties kateterio – hidrofobinė, balionėlio – hidrofilinė, užtikrina gerą valdymą ir praeinamumą. Diametras: žemas įėjimo profilis (Lesion entry profile) ne daugiau 0,017” ±0,002 Nominalus slėgis ≥ 12 atm, RBP - ≥18 atm, MBP - ≥ 27 atm. Balioninio kateterio išsitempimas turi būti tiksliai kontroliuojamas, baliono diametro kitimas ≤ 5 procentų. Įvairių diametrų: mažiausias ≤2 mm, didžiausias ≥ 6,0 mm (diametro žingsnis kas 0,25 mm iki 4mm diametro); ilgis - trumpiausias ≤6 mm, ilgiausias ≥ 30 mm (visiems balionų diametrams išskyrus 4,5- 6,0  mm diametro balionus). Bendras darbinis ilgis ≥ 140 cm. Pritaikyta 0,014 colio diametro vielai.</t>
  </si>
  <si>
    <t>Kabelio ilgis 2,5-4,0 m, vienkartinio naudojimo, universali jungtis (kištukai) laikinos stimuliacijos prietaisui viename gale ir gnybtai ("kabliukai") kitame.</t>
  </si>
  <si>
    <t>Kraujagyslių uždarymo sistema, skirta nuo 12 F iki 24 F diametro femoralinės arterijos punkcijos vietai uždaryti. Punkcijos angą uždarančios dalys pagamintos iš visiškai</t>
  </si>
  <si>
    <t>Nitinoliniai su dvigubu ePTFE padengimu visame ilgyje, išskyrus 2 mm stento galuose. Vidinis paviršius impregnuotas anglimi. Stento diametrai: 5, 6, 7, 8, 9, 10, 12, 13,5 mm. Stento ilgiai: 20-120 mm. Įvedimo sistemos ilgis 80-117 cm, naudojami su 0,035” viela pravedėja. Įvedimo sistemos profilis 8 F (iki 8 mm diametro stentui). Su 4 rentgenokontrastiniais markeriais abiejuose stento galuose ir ant kateterio movos.</t>
  </si>
  <si>
    <t>Rinkinys turi tikti Acist aparatui. Sistema turi būti nedaloma, t.y. pagaminta vieno gamintojo ir sukomplektuota pilnai.</t>
  </si>
  <si>
    <t xml:space="preserve">Specialiai pritaikyti procedūroms per a. radialis. Išorinis diametras nuo 5 F, 6 F, 7 F. , ilgu ir trumpu PIG fromos, 2 cm arba 4 cm galiuku, ne mažiau 6 šoninių skylių. Ilgiai: 110 ± 2 cm ir 125 ± 2 cm. Viela ≤ 0,038 colio. </t>
  </si>
  <si>
    <t>Vielos galiukas privalo išlaikyti formą ir turėti „luer lock“ besisukantį portą, užtikrinantį vielos galiuko apsaugą. Vielų pakuotės kodavimas pagal spalvas (diametro kodavimas pagal spalvas). Diametras: 0,018 colio, 0,021 colio, 0,035 colio; 0,038 colio. Ilgiai: 80 ± 2 cm, 150 ± 2 cm, 180 ± 2 cm, 260 ± 2 cm. Dengtos teflonu ir heparinu. Fiksuota arba mobili šerdis. J ir tiesios formos galas ”J tipo“ ir tiesaus galiuko ilgiai nuo1,5 mm iki 3, 0 mm.</t>
  </si>
  <si>
    <t>9.</t>
  </si>
  <si>
    <t>19.</t>
  </si>
  <si>
    <t>23.</t>
  </si>
  <si>
    <t>57.</t>
  </si>
  <si>
    <t>58.</t>
  </si>
  <si>
    <t>65.</t>
  </si>
  <si>
    <t>66.</t>
  </si>
  <si>
    <t>80.</t>
  </si>
  <si>
    <t>82.</t>
  </si>
  <si>
    <t>85.</t>
  </si>
  <si>
    <t>92.</t>
  </si>
  <si>
    <t>94.</t>
  </si>
  <si>
    <t>Kateteris gerai valdomas – plieninis ar lygiavertės medžiagos. Lanksti iki 15 cm ilgio jungiančioji dalis tarp kūno ir distalinės dalies - leidžia gerai praeiti vingiuotas ir distalines stenozes. Kateteris atsparus persilenkimui, sustiprinta pereinančioji baliono kūno dalis tarp distalinio ir proksimalinio segmento. Dviguba danga (paties kateterio hidrofobinė, balionėlio - hidrofilinė) užtikrina gerą valdymą ir praeinamumą. Diametras: proksimali dalis ≤ 1,8 F, distalinė dalis – ≤ 2,7 F. Nominalus slėgis ≥ 12 atm, RBP - ≥ 20 atm. Galiukas lankstus, trumpas ir kūgio formos, lazeriu šlifuotas. Balioninio kateterio išsitempimas turi būti tiksliai kontroliuojamas, baliono diametro kitimas 3-4%. Įvairių diametrų: 2,0 mm iki 5,0 mm ir ilgių nuo 10mm iki 20 mm. Balionėlio diametrai: mažiausias ≤ 1,5 ± 0,5mm, didžiausias ≥ 5,5 ± 0,5mm. Įvairių ilgių: trumpiausias 10 ±1mm, ilgiausias 20 ± 1 mm. Bendras darbinis ilgis ne mažiau 140 cm. Žemo distalinio profilio ties distaliniu markeriu. Pritaikyta 0,014 colio diametro vielai.</t>
  </si>
  <si>
    <r>
      <t>Kateterio ilgis nuo 90 cm iki 110 cm, 4-5 kanalų, 5-7,5 F dydžio. Baliono tūris 0,75-1,50 cm</t>
    </r>
    <r>
      <rPr>
        <vertAlign val="superscript"/>
        <sz val="11"/>
        <rFont val="Times New Roman"/>
        <family val="1"/>
        <charset val="186"/>
      </rPr>
      <t>3</t>
    </r>
  </si>
  <si>
    <r>
      <t xml:space="preserve">Tinkamas darbui su 0,014 colio viela. Kateterio pravedimui palengvinti komplektuojamas su stiletu. Kateterio ilgis ne mažiau 140 cm. Tinka naudoti per 6F kateterį nukreipėją (kartu esant ir papildomai PKI vielai). Didelis atsiurbimo paviršius (0,044" </t>
    </r>
    <r>
      <rPr>
        <sz val="11"/>
        <rFont val="Calibri"/>
        <family val="2"/>
        <charset val="186"/>
      </rPr>
      <t>± 0,001" proksimaliai ir 0,043" ± 0,001" distaliai). Galiukas minkštas, trumpas, nukreiptas į priekį. Yra palyginamųjų tyrimų įrodančių priemonės efektyvumą.</t>
    </r>
  </si>
  <si>
    <t>Pirkimo dalies Nr.</t>
  </si>
  <si>
    <t>Charakteristikos, reikalavimai</t>
  </si>
  <si>
    <t>Mato vienetas</t>
  </si>
  <si>
    <t>Preliminarus kiekis (12 mėn. poreikis)</t>
  </si>
  <si>
    <t>Firminis priemonių pavadinimas, gamintojas, priemonės kodas gamintojo kataloge*</t>
  </si>
  <si>
    <t>PVM tarifas ٪</t>
  </si>
  <si>
    <t>1.</t>
  </si>
  <si>
    <r>
      <t>Susidedantis iš punkcinės adatos, vielos-pravediklio. Introdiuserio dydžiai 4 F, 5 F, 6 F, 7 F (koduoti pagal spalvą). Įmovos galas plonėjantis distaliniame gale, pagerinantis dilatatoriaus – įmovos perėjimą, sumažinatis rezistenciją punkcijos metu. Rentgenokontrastinė kateterio sienelė užtikrina kateterio valdymą, atspari susisukimui/persilenkimui. Įmovos ilgis: 7 ± 1cm, 10 ± 1 cm. Tinkančios vielos gidės: 0,018</t>
    </r>
    <r>
      <rPr>
        <sz val="11"/>
        <rFont val="Calibri"/>
        <family val="2"/>
        <charset val="186"/>
      </rPr>
      <t>"</t>
    </r>
    <r>
      <rPr>
        <sz val="11"/>
        <rFont val="Times New Roman"/>
        <family val="1"/>
        <charset val="186"/>
      </rPr>
      <t>, 0,021", 0,025" ir 0,035". Mini vielos: ilgis ne trumpesnis negu 45 ± 3cm, galas tiesus. Metalinė adata: 22 G (0,7 x 38 mm); 21 G (08 x 38mm); 20 G (0,9 x 38 mm).</t>
    </r>
  </si>
  <si>
    <t>2.</t>
  </si>
  <si>
    <t xml:space="preserve"> Susidedantis iš punkcinės adatos, vielos-  pravediklio. Introdiuserio dydžiai 5 F, 6 F (koduota pagal spalvą). Įmovos galas plonėjantis distaliniame gale, pagerinantis dilatatoriaus – įmovos perėjimą, sumažinatis rezistenciją punkcijos metu. Ypatingai plona rentgenokontrastinė kateterio sienelė užtikrina puikų kateterio valdymą, tačiau yra atspari susisukimui/persilenkimui. Introdiuseris padengtas specialia „M“ hidrofiline danga, gerinančia lengvesnį įvedimą į kraujagyslę. Tinkančios vielos gidės: 0,021" ir 0,025". Mini vielos: ilgis 45 ± 3 cm ir 80 ± 3 cm galas tiesus. Adata pasirinktinai: metalinė su grioveliu, aptraukta polietileno apvalkalu pagal "Flach Back" technologiją: 20 G (0,9 x 32 mm); standartinė metalinė adata. Komplektuojama su švirkštu. Ilgiai: 10 ± 2cm; 16 ± 2 cm; 25 ±2 cm.</t>
  </si>
  <si>
    <t>3.</t>
  </si>
  <si>
    <t>Introdiuserio galas plonėjantis distaliniame gale, pagerinantis dilatatoriaus – įmovos perėjimą, sumažinatis rezistenciją punkcijos metu. Itin plona sienelė, dėl kurios sumažintas išorinis introdiuserio skersmuo išlaikant atitinkamo dydžio vidinį spindį. Introdiuseris atsparus susisukimui/persilenkimui, padengtas specialia „M“ hidrofiline danga. Introdiuserių vidaus diametrai 5 Fr, 6 Fr ir 7 Fr (koduoti pagal spalvą). Tinkančios vielos diametras ≥ 0,018 " ir ≤ 0,025 ",  ilgis 45 ± 5cm ir 80 ± 5cm, galas tiesus. Adata pasirinktinai: metalinė su grioveliu, aptraukta polietileno apvalkalu pagal “Flach Back” technologiją (≤ 2 0G ir ≥22 G) arba standartinė metalinė adata. Komplektuojama su švirkštu. Introdiuserio ilgiai 10 cm ir 16 cm.</t>
  </si>
  <si>
    <t>4.</t>
  </si>
  <si>
    <t>5.</t>
  </si>
  <si>
    <t>6.</t>
  </si>
  <si>
    <t>Didelio vidinio diametro: 4F ne mažiau 0,035 colio, 5F ne mažiau 0,045 colio, 6F ne mažiau 0,056 colio. Atsparumas užlinkimui. Įvairių anatominių modifikacijų (JR, JL, AL, AR, MPA, MPB, IMA, Tiger1, TWIST, 3RDC, PIG nuo 5 iki 8 šoninių skylių, MIK, RS, ANCT, YSR, H1, SHK, STCT, RH, COBRA). Ilgis 65-125cm</t>
  </si>
  <si>
    <t>Dydis: 5 F, 6 F, 7 F. Specialios modifikacijos procedūroms per a. radialis. Ilgis nuo 90 cm iki 100 cm. Geras pralaidumas: &gt;1000 PSI su šoninėmis skylėmis ir be jų. Didelio vidinio diametro: 5 F ne mažiau 0,058 colio, 6 F ne mažiau 0,071 colio, 7 F ne mažiau 0,081 colio. JR; JL; AL; AR; MP,  ESU Galiukas turi būti labai minkštas ir rentgenokontrastinis. Multisegmentinė konstrukcija.</t>
  </si>
  <si>
    <t>Sienelės struktūra trijų sluoksnių. Vidinis sluoksnis – pagamintas iš nerūdijančio plieno vijų, užtikrinantis gerą judesio kontrolę 1:1 ir pozicijos stabilumą nuo distalaus iki proksimalaus galo. Distalinis galiukas minkštas ir atraumatinis. Nominalus diametras pigtail ir selektyviam kateteriui: 5 F vidinis diametras ne mažiau 0,045 colio, 6 F vidinis diametras ne mažiau 0,052 colio. Selektyvių kateterių ilgis ne mažiau 100 cm, Pigtail kateterių ilgis ne mažiau 110 cm. Kateteriai įvairių modifikacijų: Judkins Left  3,5; 4,0; 4,5; 5,0; 6,0; Judkins Right 3,5; 4,0; 4,5; 5,0; 6,0; 3 DRC (Williams), SRC; Amplatz Left I; II; III;  Amplatz Right I; II; Coronary Bypass Left; Coronary Bypass Right; Internal Mammary, Multipurpose A-1; A-2; B-1; B-2; Sones I, II, III, su skylutėmis šonuose - I PP, II PP; III PP; Castillo I, II, III; Pigtail- tiesus, 145˚ ir 155˚.</t>
  </si>
  <si>
    <t>VšĮ VUL Santaros klinikos</t>
  </si>
  <si>
    <t>1. Prekių  kokybė, žymėjimas, informacija vartotojui turi atitikti ES 2017/745 reglamento ar lygiaverčio dokumento   reikalavimus.</t>
  </si>
  <si>
    <t xml:space="preserve">2. Visoms nurodytoms konkrečioms medžiagoms ir/ar konkretiems prekių pavadinimams taikoma „arba lygiavertis“. </t>
  </si>
  <si>
    <r>
      <t xml:space="preserve">3. </t>
    </r>
    <r>
      <rPr>
        <u/>
        <sz val="11"/>
        <rFont val="Times New Roman"/>
        <family val="1"/>
        <charset val="186"/>
      </rPr>
      <t>Tiekėjas, siūlantis lygiavertę prek</t>
    </r>
    <r>
      <rPr>
        <sz val="11"/>
        <rFont val="Times New Roman"/>
        <family val="1"/>
        <charset val="186"/>
      </rPr>
      <t>ę privalo patikimomis priemonėmis įrodyti, kad siūloma prekė yra lygiavertė ir visiškai atitinka techninėje specifikacijoje keliamus reikalavimus</t>
    </r>
  </si>
  <si>
    <r>
      <t xml:space="preserve">4. Tiekėjas turi pateikti dokumentus, įrodančius siūlomų prekių atitikimą kokybės ir techniniams reikalavimams, nurodytiems pirkimo dokumentų techninėje specifikacijoje: </t>
    </r>
    <r>
      <rPr>
        <b/>
        <sz val="11"/>
        <rFont val="Times New Roman"/>
        <family val="1"/>
        <charset val="186"/>
      </rPr>
      <t>tiekėjas turi pateikti gamintojo parengtus katalogus ir siūlomų prekių techninių charakteristikų aprašymus</t>
    </r>
    <r>
      <rPr>
        <sz val="11"/>
        <rFont val="Times New Roman"/>
        <family val="1"/>
        <charset val="186"/>
      </rPr>
      <t xml:space="preserve">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t>
    </r>
    <r>
      <rPr>
        <u/>
        <sz val="11"/>
        <rFont val="Times New Roman"/>
        <family val="1"/>
        <charset val="186"/>
      </rPr>
      <t>dokumentuose tiekėjas turi grafiškai nurodyti (t. y. pastebimai pažymėti – spalvotai markiruoti, ir/ar nurodyti rodyklėmis, ir/ar pabraukti) konkrečias teikiamų dokumentų vietas, kur aprašomos reikalaujamų techninių charakteristikų reikšmės</t>
    </r>
    <r>
      <rPr>
        <sz val="11"/>
        <rFont val="Times New Roman"/>
        <family val="1"/>
        <charset val="186"/>
      </rPr>
      <t>. Taip pat tiekėjas tu</t>
    </r>
    <r>
      <rPr>
        <u/>
        <sz val="11"/>
        <rFont val="Times New Roman"/>
        <family val="1"/>
        <charset val="186"/>
      </rPr>
      <t>ri pateikti nuorodas į gamintojo interneto tinklalapį (jei toks yra)</t>
    </r>
    <r>
      <rPr>
        <sz val="11"/>
        <rFont val="Times New Roman"/>
        <family val="1"/>
        <charset val="186"/>
      </rPr>
      <t>,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t>
    </r>
  </si>
  <si>
    <t xml:space="preserve"> PO turi teisę reikalauti pateikti katalogų ir techninių aprašų originalus, o tiekėjui jų nepateikus – pasiūlymą atmesti.</t>
  </si>
  <si>
    <t>Medicinos pagalbos priemonių intervencinei kardiologijai pirkimas</t>
  </si>
  <si>
    <t>Vienkartinis. Tūris 150 ml. Tinkantis darbui su :Medrad Mark 7 Arterior" injekcine sistema</t>
  </si>
  <si>
    <t>95.</t>
  </si>
  <si>
    <t>5.Pateikti įrodantį gamintojo dokumentą , kad :  a) prekei ir/arba pakuotei sunaudojama mažiau gamtos išteklių ir (ar) sudėtyje yra pakartotinai panaudotų ir (ar) perdirbtų medžiagų ir mažiau teršiama aplinka,  arba - b) prekei ir/arba pakuotei pagaminti, sunaudojama mažiau elektros energijos ir/arba naudojami atsinaujinantys, ekologiški energijos ištekliai,  arba -  c) prekei ir/arba pakuotei pagaminti naudojama mažiau ar visai nenaudojama pavojingųjų cheminių medžiagų, toksinių ir aplinkos apsaugos požiūriu kenksmingų medžiagų.</t>
  </si>
  <si>
    <t>SPECIFIKACIJA</t>
  </si>
  <si>
    <t>33141000-3 Koronarinis kateteris nukreipėjas, pritaikytas procedūroms per a. radialis</t>
  </si>
  <si>
    <t xml:space="preserve">33141200-2 </t>
  </si>
  <si>
    <t>33141200-2</t>
  </si>
  <si>
    <t>33141210-5</t>
  </si>
  <si>
    <t xml:space="preserve">33141210-5 </t>
  </si>
  <si>
    <t>33141000-0</t>
  </si>
  <si>
    <t xml:space="preserve">33141000-0 </t>
  </si>
  <si>
    <t xml:space="preserve"> Introdiuseris a. radialis ir a.femoralis kateterizacijai</t>
  </si>
  <si>
    <t xml:space="preserve"> Indrodiuseris radialinėms arterijoms su hidrofiline danga</t>
  </si>
  <si>
    <t>Diagnostinis angiografinis kateteris, sąlygojantis aukštą skysčio srovės pralaidumą</t>
  </si>
  <si>
    <t>Introdiuseriai skirti sudėtingos prieigos procedūroms per a.radialis</t>
  </si>
  <si>
    <t>Diagnostinis kateteris</t>
  </si>
  <si>
    <t>Specialus diagnostinis koronarinis kateteris per a.radialis</t>
  </si>
  <si>
    <t>Specialus diagnostinis kateteris ventrikulografijai  per a. radialis atlikti</t>
  </si>
  <si>
    <t>PTKA kateteris nukreipėjas</t>
  </si>
  <si>
    <t>Specialios paskirties PTKA nukreipėjas</t>
  </si>
  <si>
    <t>Koronarinis kateteriai nukreipėjas</t>
  </si>
  <si>
    <t>PTKA nukreipėjo prailgintojas</t>
  </si>
  <si>
    <t>Introdiuseriai skirti naujagimių ir vaikų intervencijoms</t>
  </si>
  <si>
    <t>Hidrofiliniai angiografiniai kateteriai vaikų intervencijoms</t>
  </si>
  <si>
    <t>Diagnostinis kateteris vaikams</t>
  </si>
  <si>
    <t>Balioniniai kateteriai skirti naujagimių ir vaikų spaudimų matavimams</t>
  </si>
  <si>
    <t>Balioniniai kateteriai skirti naujagimių ir vaikų angiografijoms</t>
  </si>
  <si>
    <t>PTA nukreipėjas skirtas vaikų intervencijoms</t>
  </si>
  <si>
    <t xml:space="preserve">Kateteris atviro arterinio latako dydžiui matuoti </t>
  </si>
  <si>
    <t>Padidinto stangrumo diagnostinė viela – gidas</t>
  </si>
  <si>
    <t>Viela diagnostiniams kateteriams</t>
  </si>
  <si>
    <t>Diagnostinė hidrofilinė  viela</t>
  </si>
  <si>
    <t xml:space="preserve"> Ilga diagnostinė hidrofilinė viela</t>
  </si>
  <si>
    <t xml:space="preserve"> PTKA viela subtotalinėms stenozėms</t>
  </si>
  <si>
    <t xml:space="preserve"> PTKA viela be markerių, polimeriniu galu</t>
  </si>
  <si>
    <t xml:space="preserve"> Hidrofilinė dviejų dalių konstrukcijos PTKA viela totalinėms ir subtotalinėms okliuzijoms</t>
  </si>
  <si>
    <t xml:space="preserve"> Platinos ir nerūdijančio plieno lydinio PTKA viela</t>
  </si>
  <si>
    <t xml:space="preserve"> PTKA viela totalinėms okliuzijoms</t>
  </si>
  <si>
    <t xml:space="preserve"> Lėtinių okliuzijų PKI viela</t>
  </si>
  <si>
    <t>Lėtinių labai kalcinuotų subtotalinių okliuzijų viela</t>
  </si>
  <si>
    <t>Lėtinių subtotalinių okliuzijų PKI viela</t>
  </si>
  <si>
    <t>Lėtinių okliuzijų viela</t>
  </si>
  <si>
    <t>Lėtinių labai vingiuotų okliuzijų PKI viela</t>
  </si>
  <si>
    <t xml:space="preserve">Specialios paskirties viela </t>
  </si>
  <si>
    <t>Padidinto stangrumo specialios paskirties viela širdies kateterizacijoms</t>
  </si>
  <si>
    <t>Vientisas kietas metalinis pravedėjas, dengtas hidrofiline danga su suminkštintu bei lenktu galu Back-up-Meier tipo</t>
  </si>
  <si>
    <t>Prailginta nukreipianti hidrofilinė nitinolinė viela periferinei angioplastikai ir selektyviam kateterių bei mikrokateterių nukreipimui</t>
  </si>
  <si>
    <t>Prailginta hidrofilinė viela diagnostiniams kateteriams</t>
  </si>
  <si>
    <t>Padidinto lankstumo viela pravedėjas (gidas)</t>
  </si>
  <si>
    <t>„Lunderquist“ viela</t>
  </si>
  <si>
    <t>Aortos vožtuvo valvuloplastikai ir perkateterinio vožtuvo implantavimui skirta viela dvigubos kilpos galu</t>
  </si>
  <si>
    <t>Diagnostinė pravedimo viela</t>
  </si>
  <si>
    <t>Vielos, skirtos naujagimių ir vaikų intervencijoms</t>
  </si>
  <si>
    <t>Viela skirta plaučių arterijos stentavimui</t>
  </si>
  <si>
    <t>PTKA balionas rutininėms procedūroms</t>
  </si>
  <si>
    <t>PTKA balionas vingiuotoms kraujagyslėms ir distalinėms, stenozėms (monorail tipo)</t>
  </si>
  <si>
    <t>PTKA balionas žemo profilio rutininėms procedūroms (monorail tipo)</t>
  </si>
  <si>
    <t>PTKA balionas rutininėms procedūroms (OTW tipo)</t>
  </si>
  <si>
    <t xml:space="preserve">PTKA NC balionas kalcifikuotoms 
stenozėms (monorail tipo)
</t>
  </si>
  <si>
    <t>Žemo profilio PTKA balionas kalcifikuotoms stenozėms</t>
  </si>
  <si>
    <t>PTKA balionas rutininėms procedūroms (NC monorail tipo)</t>
  </si>
  <si>
    <t>PTKA balionas kraujagyslėms ir AKJ plėsti</t>
  </si>
  <si>
    <t xml:space="preserve">Labai žemo profilio balioniniai kateteriai, skirti okliuzijų atvėrimui </t>
  </si>
  <si>
    <t>Padidinto pralandumo balioninis kateteris</t>
  </si>
  <si>
    <t>Didelio slėgio periferiniai balionai skirti pakartotinėms vaikų intervencijoms</t>
  </si>
  <si>
    <t xml:space="preserve"> PTA balioninis kateteris arterijoms</t>
  </si>
  <si>
    <t>PTA balioniniai kateteriai, naudojami be nukreipiančiojo kateterio</t>
  </si>
  <si>
    <t>Indifliatorius (ultraaukšto slėgio)</t>
  </si>
  <si>
    <t>PTKA ‘Y’ jungtukas</t>
  </si>
  <si>
    <t>PTKA ‘Y’ jungtukas su praplovimo atšakos prailgintoju</t>
  </si>
  <si>
    <t>PTKA vielos suktukas</t>
  </si>
  <si>
    <t xml:space="preserve"> PTKA rinkinys</t>
  </si>
  <si>
    <t>Angiografinė punkcinė adata</t>
  </si>
  <si>
    <t>Sterilus maišas 30 x 100 cm</t>
  </si>
  <si>
    <t>Švirkštas angiografiniam injektoriui 150 ml</t>
  </si>
  <si>
    <t>Aukšto spaudimo linija automatiniam švirkštui</t>
  </si>
  <si>
    <t>Manifoldas</t>
  </si>
  <si>
    <t>Acist prietaiso valdymo ir švirkšto rinkinys</t>
  </si>
  <si>
    <t>Sterilus perikardo drenavimo rinkinys</t>
  </si>
  <si>
    <t>Termodiliucinis kateteris</t>
  </si>
  <si>
    <t>Plaučių arterijos monitoravimo kateteris</t>
  </si>
  <si>
    <t>Trijų padėčių kranelis</t>
  </si>
  <si>
    <t xml:space="preserve"> A.radialis užspaudiklis</t>
  </si>
  <si>
    <t xml:space="preserve"> Kraujagyslių uždarymo po kateterizacijos sistema su kolagenu</t>
  </si>
  <si>
    <t xml:space="preserve">Šlaunies arterijos užspaudimo po punkcijos prietaisas. </t>
  </si>
  <si>
    <t>Kraujagyslių uždarymo po kateterizacijos sistema</t>
  </si>
  <si>
    <t>Biopsijos žnyplės</t>
  </si>
  <si>
    <t>Miokardo biopsijos žnyplės</t>
  </si>
  <si>
    <t>Vienkartinio naudojimo aukšto spaudimo infuzinis maišas</t>
  </si>
  <si>
    <t>Intravaskulinio ultragarso (IVUS) kateteris vainikinėms arterijoms</t>
  </si>
  <si>
    <t>Intravaskulinio ultragarso (IVUS) kateteris periferinėms kraujagyslėms</t>
  </si>
  <si>
    <t>Optinės koherancijos tomografijos (OKT) kateteris</t>
  </si>
  <si>
    <t>Trombų aspiracinis kateteris</t>
  </si>
  <si>
    <t>Trombų aspiracinis kateteris su stiletu</t>
  </si>
  <si>
    <t xml:space="preserve">Periferiniai savaime išsipliačiantys dengti stentai </t>
  </si>
  <si>
    <t>Labai didelio slėgio periferiniai balionai skirti stentų postdilatacijai</t>
  </si>
  <si>
    <t>Krepšeliai svetimkūniams šalinti</t>
  </si>
  <si>
    <t>Mikro krepšeliai svetimkūniams šalinti</t>
  </si>
  <si>
    <t xml:space="preserve"> Didelės raiškos intravaskulinio ultragarso (HD IVUS) kateteris, tinkantis iLAB IVUS sistemai</t>
  </si>
  <si>
    <t>Kabelis prailgintuvas laikinos stimuliacijos prietaisui</t>
  </si>
  <si>
    <t>Laikinos stimuliacijos laidas</t>
  </si>
  <si>
    <t>Vainikinių arterijų stentgraftai vingiuotoms ir kalcinuotoms kraujagyslėms (žemo profilio)</t>
  </si>
  <si>
    <t>Kraujagyslių uždarymo po aortos stentavimo sistema</t>
  </si>
  <si>
    <t>BVPŽ kodas</t>
  </si>
  <si>
    <t>Priemonės pavadinimas</t>
  </si>
  <si>
    <t>Vieneto įkainis EUR be PVM</t>
  </si>
  <si>
    <t>vieneto įkainis EUR su PVM</t>
  </si>
  <si>
    <t>Bendra pasiūlymo kaina Eur su PVM</t>
  </si>
  <si>
    <t>Tiekėjas nurodo visas siūlomų prekių charakteristikas, atitikimą reikalavimams (žr. 4 p.)</t>
  </si>
  <si>
    <t>Bendra pasiūlymo kaina Eur be PVM</t>
  </si>
  <si>
    <t>Suma VISO Eur be PVM</t>
  </si>
  <si>
    <t>PVM SUMA Eur</t>
  </si>
  <si>
    <t>Suma VISO Eur su PVM</t>
  </si>
  <si>
    <t>Cordis, Rain sheath,506516S
506410P22G
506616P22G
506416P22G
506510S
506516P20G
506516P22G
506710N
506610P20G
506410P20G
506616P20G
506410N
506710P22G
506510N
506716S
506610S
506510P22G
506516N
506610P22G
506716P20G
506616S
506410S
506416S
506716P22G
506610N</t>
  </si>
  <si>
    <t>Rain sheath brochure. https://cordis.com/uploads/productResources/emea/Rain-Sheath-Brochure.pdf                                   Introdiuserio galas plonėjantis distaliniame gale, pagerinantis dilatatoriaus – įmovos perėjimą, sumažinatis rezistenciją punkcijos metu. Itin plona sienelė, dėl kurios sumažintas išorinis introdiuserio skersmuo išlaikant atitinkamo dydžio vidinį spindį. Introdiuseris atsparus susisukimui/persilenkimui, padengtas specialia hidrofiline danga. Introdiuserių vidaus diametrai 5 Fr, 6 Fr ir 7 Fr (koduoti pagal spalvą). Tinkančios vielos diametras ≥ 0,018 " ir ≤ 0,025 ",  ilgis 45cm  galas tiesus. Adata pasirinktinai: metalinė su grioveliu, aptraukta polietileno apvalkalu pagal “Flach Back” technologiją (≤ 2 0G ir ≥22 G) arba standartinė metalinė adata. Komplektuojama su švirkštu. Introdiuserio ilgiai 10 cm ir 16 cm.</t>
  </si>
  <si>
    <t xml:space="preserve"> Rain sheath brochure. https://cordis.com/uploads/productResources/emea/Rain-Sheath-Brochure.pdf             Susidedantis iš punkcinės adatos, vielos-  pravediklio. Introdiuserio dydžiai 5 F, 6 F (koduota pagal spalvą). Įmovos galas plonėjantis distaliniame gale, pagerinantis dilatatoriaus – įmovos perėjimą, sumažinatis rezistenciją punkcijos metu. Ypatingai plona rentgenokontrastinė kateterio sienelė užtikrina puikų kateterio valdymą, tačiau yra atspari susisukimui/persilenkimui. Introdiuseris padengtas specialia hidrofiline danga, gerinančia lengvesnį įvedimą į kraujagyslę. Tinkančios vielos gidės: 0,021" ir 0,025". Mini vielos: ilgis 45 cm galas tiesus. Adata pasirinktinai: metalinė su grioveliu, aptraukta polietileno apvalkalu pagal "Flach Back" technologiją: 20 G , 21G, 22G; standartinė metalinė adata. Ilgiai: 10 cm 16 cm;                                                                                </t>
  </si>
  <si>
    <t>Cordis cardiology catalogie page 96-111. https://cordis.com/emea/products/interventional-cardiology/coronary-interventions/diagnostic-catheters/infiniti-diagnostic-catheter                                   Sienelės struktūra trijų sluoksnių. Vidinis sluoksnis – pagamintas iš nerūdijančio plieno vijų, užtikrinantis gerą judesio kontrolę 1:1 ir pozicijos stabilumą nuo distalaus iki proksimalaus galo. Distalinis galiukas minkštas ir atraumatinis. Nominalus diametras pigtail ir selektyviam kateteriui: 5 F vidinis diametras  0,047 colio, 6 F vidinis diametras 0,057 colio. Selektyvių kateterių ilgis  100 cm, Pigtail kateterių ilgis  110 cm. Kateteriai įvairių modifikacijų: Judkins Left  3,5; 4,0; 4,5; 5,0; 6,0; Judkins Right 3,5; 4,0; 4,5; 5,0; 6,0; 3 DRC (Williams), SRC; Amplatz Left I; II; III;  Amplatz Right I; II; Coronary Bypass Left; Coronary Bypass Right; Internal Mammary, Multipurpose A-1; A-2; B-1; B-2; Sones I, II, III, su skylutėmis šonuose - I PP, II PP; III PP; Castillo I, II, III; Pigtail- tiesus, 145˚ ir 155˚.</t>
  </si>
  <si>
    <t>Cordis, Infinity, Supertorque      534517T
534518T
534519T
534520T
534521T
534522T
534523T
534524T
534525T
534527T
534528T
534530T
534539T
534540T
534541T
534542T
534543T
534544T
534545T
534546T
534547T
534548T
534549T
534550E
534550S
534552S
534553S
534554S
534555S
534560T
534562T
534564T
534570T
534572T
534574T
534576T
534578T
534615T
534617T
534618T
534619T
534620T
534621T
534622T
534623T
534624T
534625T
534627T
534628T
534629T
534641T
534642T
534643T
534645T
534646T
534647T
534648T
534649T
534650E
534650S
534652S
534654S
534660T
534670T
534672T
534674T
534676T
538417
538418
538419
538420
538421
538422
538423
538424
538425
538427
538428
538440
538441
538442
538443
538444
538445
538446
538447
538448
538449
538450E
538450S
538451V
538453S
538455S
538457V
538459V
538460
538470
538472
538474
538476
533525
533527
533528
533531
533532
533533
533533A
533534A
533535
533537S
533540
533542
533544
533550
533551
533552
533553
533554
533556
533557
533558
533559
533560
533561
533562
533563
533565
533570
533572
533576
533578
533579
533580
533582
533584
533585
533587
533618
533619
533620
533621
533622
533623
533624
533625
533626
533627
533628
533629
533633
533634
533635
533636
533637
533638
533640
533641
533642
533643
533644
533645
533646
533647
533648
533649
533650E
533650F
533650S
533652S
533653S
533654S
533655S
533660
533667
533670
533672
533676
533687
533689</t>
  </si>
  <si>
    <t xml:space="preserve">Cordis cardiology catalogie page 96-111. https://cordis.com/emea/products/interventional-cardiology/coronary-interventions/diagnostic-catheters/infiniti-diagnostic-catheter                        Didelio vidinio diametro: 4F  0,042 colio, 5F 0,047 colio, 6F 0,057 colio. Atsparumas užlinkimui. Įvairių anatominių modifikacijų (JR, JL, AL, AR, MPA, MPB, IMA, Tiger1, TWIST, 3RDC, PIG nuo 5 iki 8 šoninių skylių, MIK, RS, H1, SHK, STCT, RH, COBRA). Ilgis 65-125cm           </t>
  </si>
  <si>
    <t>Cordis, Vista brite   588800
588810
5888100
5888101
5888103
5888108
588812
588815
588816
588817
588820
588823
588828
588829
588830
588831
588832
588834
588836
588837
588841
588842
588843
588844
588844T
588845
588846
588847
588848
588849
588850
588851
588852
588853
588854
588855
588856
588870
588873
588875
588878
588882
588885
588890
588891
588892
588894
588896
588898
67000000
67000200
67000300
67000400
6700040E
6700040L
67000490
67000500
67000600
67000800
67001000
67001200
67001400
67001600
67002600
67002700
67002800
67003400
67003500
67003600
67003700
67003800
67004000
6700400L
67004100
67004200
67004400
67004800
67005200
67005300
67005400
6700540E
6700540L
67005490
67005500
67005600
67005700
67005800
67005900
67006000
67006100
67006200
67006300
67006400
67006600
67006700
67007000
67007100
67007200
67007300
67007400
67007500
67007700
67008000
67008100
67008200
6700820E
6700820L
67008290
67008300
67008400
67009000
67009800
67011000
6701100L
67011100
67011200
6701120L
67011300
67012000
67012200
67012300
67012400
67012600
67012700
67013000
67013100
67016200
67016400
67016600
67016800
67017000
67017200
67017400
67018000
67018100
67018200
67018300
67019000
67019090
67019100
67027000
6702700L
67027100
67027200
67027800
6702780L
67027900
77800000
77800100
77800200
77800300
77800400
77800500
77800600
77800700
77800800
77800900
77801000
77801200
77801400
77801500
77803400
77803600
77803700
77803800
77803900
77804000
77804100
77804200
77804300
77804400
77804500
77804800
77805200
77805300
77805400
77805500
77805600
77805700
77805800
77805900
77806000
77806100
77806200
77806300
77808000
77808100
77808200
77808290
77808300
77808400
77808500
77809000
77809200
77811000
77811100
77811200
77811300
77818000
77818100
77818200
77818300
77819000
77819100
77827000
77827100
77827300
77827800
77827900</t>
  </si>
  <si>
    <t xml:space="preserve">Cordis cardiology catalogue page 37-45    https://cordis.com/emea/products/interventional-cardiology/coronary-interventions/guiding-catheters/vista-brite-tip-guiding-catheter            Dydis: 5 F, 6 F, 7 F. Specialios modifikacijos procedūroms per a. radialis. Ilgis nuo 90 cm iki 100 cm. Geras pralaidumas: &gt;1000 PSI su šoninėmis skylėmis ir be jų. Didelio vidinio diametro: 5 F n 0,056 colio, 6 F  0,070 colio, 7 F 0,788colio. JR; JL; AL; AR; MP,  ESU Galiukas turi būti labai minkštas ir rentgenokontrastinis. Multisegmentinė konstrukcija.            </t>
  </si>
  <si>
    <t>Cordis cardiology catalogie page 96-111. https://cordis.com/emea/products/interventional-cardiology/coronary-interventions/diagnostic-catheters/infiniti-diagnostic-catheter                                        https://cordis.com/uploads/productResources/emea/INFINITI-and-SUPERTORQUE-DX-Catheters.pdf                               Atsparumas užlinkimui – kateterio sienelėje integruotas tinklas, pagamintas iš besikryžiuojančių, dvigubų nerūdijančio plieno vijų. Išorinis diametras nuo 4 F, 5 F, 6 F. Galiukas atraumatinis, labai minkštas, rentgenokontrastinis. Įvairaus ilgio (65 ± 2 cm, 80± 2 cm, 90 ± 2 cm, 100 ± 2 cm, 110 ± 2 cm, 120 ± 2 cm). Slėgis ne mažiau 1000 PSI. Anatominės modifikacijos: AL-1, 2, 3; AR- 1, 2, 3; AR JP; Judkins left – 3,5, 4,0, 5,0, 6,0; Judkins right- 3,5, 4,0, 5,0, 6,0; Straight pigtail; Angled pigtail 145º,155º, round; Curve 2,5, 3,0, 3,5, 4,0;  Internal mammary- Short tip, JT tip; Bypass – left, right; Brachial 4 cm;  (kilpos nuo 3,5 iki ne mažiau 4,5);  BLK, Amplatz left, right; Multipurpose; 3D.</t>
  </si>
  <si>
    <t>Cordis, Infinity PIG, Supertorque PIG 534550E
534550S
534552S
534553S
534554S
534555S
534650E
534650S
534652S
534654S
538450E
538450S
538451V
538453S
538455S
538457V
538459V
SR4902
SRD5085
SRD5117
SRD5183
SRD5284
SRD5406
SRD5674
SRD5780
SRD5927
SRD6549
SRD6550
533533
533533A
533534A
533650E
533650F
533650S
533652S
533653S
533654S
533655S
SR2278
SR3054
SR3279
SR3453
SRD5287
SRD5615
SRD6064
SRD6722
SR2228
SR2725</t>
  </si>
  <si>
    <t xml:space="preserve">Cordis cardiology catalogue page 111-112,https://emea.cordis-catalogue.com/diagnostic/diagnostic-catheters.html?procedure=171    Specialiai pritaikyti procedūroms per a. radialis. Išorinis diametras nuo 5 F, 6 F, 7 F. , ilgu ir trumpu PIG fromos, 2 cm arba 4 cm galiuku, ne mažiau 6 šoninių skylių. Ilgiai: 110 cm ir 125 cm. Viela ≤ 0,038 colio. </t>
  </si>
  <si>
    <t>Cordis cardiology catalogue page 37-45    https://cordis.com/emea/products/interventional-cardiology/coronary-interventions/guiding-catheters/vista-brite-tip-guiding-catheter         Multisegmentinė konstrukcija. Galiukas turi būti minkštas ir rentgenokontrastinis. JR; JL; JCL; JCR; AL; AR; MP, LCB, RCB, RDC; IMA, NOTO; HS XB, 3D; ERAD ir kitos kreivės. Didelio vidinio diametro: 5  0,056 colio, 6 F 0,070 colio, 7 F  0,078 colio, 8 F 0,088 colio. Trumpiausias ilgis 90  cm, ilgiausias ≥ 120 ± 5 cm. Visų kreivių kateteriai turi turėti šonines angas (side-holes) papildomai perfuzijai procedūros metu.</t>
  </si>
  <si>
    <t>Cordis cardiology catalogue page 37-45    https://cordis.com/emea/products/interventional-cardiology/coronary-interventions/guiding-catheters/vista-brite-tip-guiding-catheter                               Multisegmentinė konstrukcija. Galiukas turi būti minkštas ir rentgenokontrastinis. Hidrofilinis padengimas. Įvairios anatominės konfiguracijos: JL, FL, FR, FCL, AL, Left Back-up, JR, FR, MPA, Hockey stick, AR, all Right curve, RC Shepherd‘s Crook, Radial, Radial Back-up curves, TG, Kimny, IM, Left Coronary Bypass, Right Coronary Bypass ir kiti. Didelio vidinio diametro: 5 F  0,056 colio, 6 F  0,070 colio, 7 F ne0,078 colio, 8 F  0,088 colio. Kateterio ilgis 100 cm</t>
  </si>
  <si>
    <t xml:space="preserve">Cordis cardiology catalogie page 96-111. https://cordis.com/emea/products/interventional-cardiology/coronary-interventions/diagnostic-catheters/infiniti-diagnostic-catheter                                        https://cordis.com/uploads/productResources/emea/INFINITI-and-SUPERTORQUE-DX-Catheters.pdf         Kateteris su rentgenokontrastiniu minkštu galiuku. Atsparus perlinkimui. Vidinis spindis tinkamas darbui su ne mažesne negu 0,035'' viela. 4 F, 5 F, 6 F dydžio. Trumpiausias kateterio ilgis ne daugiau 80  cm, ilgiausias ne trumpesnis negu 125cm. Formos:  JL2; JL2,5; JR2; JR2,5, pigtail, lenkto 145o kampu pigtail, žymėtas pigtail (žymos kas 10mm). Atlaiko ne mažesnį 1200 psi slėgį.                       </t>
  </si>
  <si>
    <t>Cordis, Emerald, code group 502***</t>
  </si>
  <si>
    <t>Cordis cardiology catalogue page 69-77,https://emea.cordis-catalogue.com/diagnostic/diagnostic-guidewires.html                       Vienos dalies nitinolio ar lygiaverčio lydinio hidrofilinė viela dengta PTFE danga. Ilgiai 80 cm , 120 ± 5 cm , 150 cm , 220cm, 260cm.175cm. Storis: 0,018 colio, 0,025 colio, 0,035 colio, 0,038 colio. Dengtos teflonu - gero slidumo. J ir tiesios formos, 0,035 colio diametro.</t>
  </si>
  <si>
    <t>Cordis cardiology catalogue page 69-77,https://emea.cordis-catalogue.com/diagnostic/diagnostic-guidewires.html                       Vientisos konstrukcijos  metalinis sustiprintas diagnostinis pravediklis. Storis 0,035". Ilgis  150cm, 180 cm, 260cm. Amplatz Super Stiff tipo. Galo forma: tiesi ir J tipo. Lankstaus galiuko ilgis 4 ir 7 cm. Viela ištisinė spiralinio ("flat coiled") tipo, bet be spiralinio viršutinio sluoksnio, padengta PTFE danga. Atraumatinis minkštas distalinis galas.</t>
  </si>
  <si>
    <t>Cordis, Kaneka, Ikazuchi zero             ZE-10-150
ZE-10-200
ZE-10-225
ZE-10-250
ZE-10-275
ZE-10-300
ZE-10-350
ZE-10-400
ZE-12-150
ZE-12-200
ZE-12-225
ZE-12-250
ZE-12-275
ZE-12-300
ZE-12-350
ZE-12-400
ZE-15-150
ZE-15-200
ZE-15-225
ZE-15-250
ZE-15-275
ZE-15-300
ZE-15-325
ZE-15-350
ZE-15-375
ZE-15-400
ZE-20-150
ZE-20-200
ZE-20-225
ZE-20-250
ZE-20-275
ZE-20-300
ZE-20-325
ZE-20-350
ZE-20-375
ZE-20-400
ZE-30-200
ZE-30-250
ZE-30-300
ZE-30-350
ZE-6-100P
ZE-6-120
ZE-6-200
ZE-6-250
ZE-8-100P
ZE-8-120</t>
  </si>
  <si>
    <t xml:space="preserve">Cordis cardiology catalogue page 11, Ikazuchi zero brochure, https://cordis.com/emea/products/interventional-cardiology/coronary-interventions/ptca-balloons/ikazuchi-zero-semi-compliant-ptca-balloon            Gero slydimo – spec. hidrofilinė danga. Diametras: vidinė dalis 2 F, distalinė dalis –  2,3 F. Nominalus slėgis 6 atm, baliono sprogimo slėgis (RBP) - ne mažiau 14 atm. Balionėliai įvairių ilgių: trumpiausias ≤ 6mm, ilgiausias ≥30mm. Įvairių diametrų: mažiausias 1,00 mm, didžiausias 4 mm . Balioninio kateterio naudojamas ilgis ne mažiau 146 cm. Balionas pagamintas iš atsparios abrazijoms medžiagos. Balioninio kateterio išsitempimas turi būti tiksliai kontroliuojamas, baliono diametro kitimas ≤ 10%, žemo distalinio profilio ties lanksčiais rentgeno kontrastiniais markeriais. Pritaikyta 0,014 colio diametro vielai.                    </t>
  </si>
  <si>
    <t>Cordis cardiology catalogue page 11, Ikazuchi zero brochure, https://cordis.com/emea/products/interventional-cardiology/coronary-interventions/ptca-balloons/ikazuchi-zero-semi-compliant-ptca-balloon        Dviguba hidrofilinė danga, hidrofilinis padengimas nuo galiuko iki kateterio vidurio. Žymėjimas dviem volframo lanksčiais žymekliais (žymeklio plotis ≤ 1mm).  Nominalus slėgis 6 atm, RBP14 atm. Balionėliai įvairių ilgių: trumpiausias  6 mm, ilgiausias 30  mm. Įvairių diametrų: mažiausias 1,00mm, didžiausias 4 mm (nuo 2,0mm iki 4,0mm diametro žingsnis kas 0,25 mm). Balioninio kateterio naudojamas ilgis 145 cm. Tinkantis kateterio nukreipėjo diametras  5 F. Naudojant 2 balionus (kissing technique) suderinama su 6 F kateteriu. Kateterio įvedimo proksimalinis diametras  2 F, distalinis -2,3 F (1,20 ir 1,50 diametro balionams) ir  2,4 F . Pritaikyta 0,014 colio diametro vielai.</t>
  </si>
  <si>
    <t>Cordis cardiology catalogue page 11, Ikazuchi zero brochure, https://cordis.com/emea/products/interventional-cardiology/coronary-interventions/ptca-balloons/ikazuchi-zero-semi-compliant-ptca-balloon      Monorail tipo, gero slydimo – hidrofilinė danga. Balionėlio diametrai: mažiausias 1,0 didžiausias 6  mm. Įvairių ilgių: trumpiausias 6mm, ilgiausias 30 mm (visiems balionų diametrams išskyrus 1,5 mm diametro balionus). Kateterio ilgis 146 cm. Kateterio diametras: proksimalinė dalis 2 F, distalinė dalis  2,3 F. Nominalus baliono slėgis (NBP)  6 atm, RBP  14 atm. Baliono medžiaga pabex ar lygiavertė atspari abrazijoms. Baliono diametras priklausomai nuo slėgio (NBP – RBP) kinta ne mažiau 13%. Pritaikyti 0,014 colio diametro PTKA vielai. Du rentgeno kontrastiniai markeriai, išskyrus 1,5 mm diametro balionėlius (vienas markeris centre). Kateterio galiukas lankstus, trumpas, kūgio formos, įėjimo profilis (Lesion entry profile) ne daugiau 0,017 colio.</t>
  </si>
  <si>
    <t>Cordis cardiology catalogue page 11, Ikazuchi zero brochure, https://cordis.com/emea/products/interventional-cardiology/coronary-interventions/ptca-balloons/ikazuchi-zero-semi-compliant-ptca-balloon      Dviguba danga: kateterio - hidrofobinė, balionėlio - hidrofilinė. Diametras: proksimali dalis 2 F, distalinė dalis –2.3 F. Nominalus slėgis 6 atm, RBP - 14 atm. Kateterio galiukas trumpas, lankstus, 0,016 colio dydžio. Balionėlio diametrai: mažiausias 1 mm, didžiausias 4mm. Įvairių ilgių: trumpiausias 6 mm, ilgiausias 30  mm. Bendras darbinis ilgis ne  146 cm. Pritaikyta 0,014 colio diametro vielai.</t>
  </si>
  <si>
    <t>Cordis, Kaneka, Raiden.  RD3-10-200
RD3-10-225
RD3-10-250
RD3-10-275
RD3-10-300
RD3-10-325
RD3-10-350
RD3-10-375
RD3-10-400
RD3-10-425
RD3-10-450
RD3-13-200
RD3-13-225
RD3-13-250
RD3-13-275
RD3-13-300
RD3-13-325
RD3-13-350
RD3-13-375
RD3-13-400
RD3-13-450
RD3-15-200
RD3-15-225
RD3-15-250
RD3-15-275
RD3-15-300
RD3-15-325
RD3-15-350
RD3-15-375
RD3-15-400
RD3-15-425
RD3-15-450
RD3-20-200
RD3-20-225
RD3-20-250
RD3-20-275
RD3-20-300
RD3-20-325
RD3-20-350
RD3-20-375
RD3-20-400
RD3-20-450
RD3-30-250
RD3-30-300
RD3-30-350
RD3-30-400
RD3-8-150
RD3-8-175
RD3-8-200
RD3-8-250
RD3-8-300
RD3-8-350
RD3-8-400</t>
  </si>
  <si>
    <t>Cordis cardiovascular catalogue page 12,Raiden brochure. https://cordis.com/emea/products/interventional-cardiology/coronary-interventions/ptca-balloons/raiden3-non-compliant-ptca-balloon                     Kateteris gerai valdomas – plieninis ar lygiavertės medžiagos. Lanksti jungiančioji dalis tarp kūno ir distalinės dalies - leidžia gerai praeiti vingiuotas ir distalines stenozes. Kateteris atsparus persilenkimui, sustiprinta pereinančioji baliono kūno dalis tarp distalinio ir proksimalinio segmento. Dviguba danga (paties kateterio hidrofobinė, balionėlio - hidrofilinė) užtikrina gerą valdymą ir praeinamumą. Diametras: proksimali dalis 2.1 F, distalinė dalis 2.5- 2,7 F. Nominalus slėgis  12 atm, RBP - 20 -22atm. Galiukas lankstus, trumpas ir kūgio formos, lazeriu šlifuotas. Balioninio kateterio išsitempimas turi būti tiksliai kontroliuojamas, baliono diametro kitimas 3-4%. Įvairių diametrų: 1.5 mm iki 4.5 mm ir ilgių nuo 8mm iki 20 mm. Balionėlio diametrai: mažiausias  1,5 mm, didžiausias  4,5 mm. Įvairių ilgių: trumpiausias 8mm, ilgiausias 20  mm. Bendras darbinis ilgis  146 cm. Žemo distalinio profilio ties distaliniu markeriu. Pritaikyta 0,014 colio diametro vielai.</t>
  </si>
  <si>
    <t xml:space="preserve">Cordis cardiovascular catalogue page 12,Raiden brochure. https://cordis.com/emea/products/interventional-cardiology/coronary-interventions/ptca-balloons/raiden3-non-compliant-ptca-balloon      Non compliant“ (NC) tipo PTKA balionai. Gero slydimo baliono hidrofilinė danga. Balioninio kateterio ilgis 146 cm. Naudojami su 0,014 colio PTKA vielomis. Smailėjantis galiukas skirtas lengviau pravesti pro susiaurėjusią vietą (0.015 colio profilis). Proksimalinė dalis 2,1  F, distalinė dalis 2,5  F . Baliono galuose platinos iridžio žymekliai. Mažiausias baliono diametras 1.5mm, didžiausias diametras 4,5mm . Trumpiausias ilgis 8mm, ilgiausias ilgis 20mm. Mažiausias darbinis slėgis  12atm, didžiausias  20 atm. Tvirta baliono danga - balionas nesprogsta jį išpūtus iki 20 kartų. </t>
  </si>
  <si>
    <t xml:space="preserve">Cordis cardiovascular catalogue page 12,Raiden brochure. https://cordis.com/emea/products/interventional-cardiology/coronary-interventions/ptca-balloons/raiden3-non-compliant-ptca-balloon         Kateterio kūnas plieninis ar lygiavertės medžiagos. Dviguba danga – paties kateterio – hidrofobinė, balionėlio – hidrofilinė, užtikrina gerą valdymą ir praeinamumą. Diametras: žemas įėjimo profilis (Lesion entry profile) ne daugiau 0,0169 Nominalus slėgis 12 atm, RBP - 20atm atm. Balioninio kateterio išsitempimas turi būti tiksliai kontroliuojamas, baliono diametro kitimas ≤ 5 procentų. Įvairių diametrų: mažiausias 1.5mm, didžiausias 4.5 mm (diametro žingsnis kas 0,25 mm iki 4mm diametro); ilgis - trumpiausias 8 mm, ilgiausias 20 mm (visiems balionų diametrams išskyrus 4,5- 6,0  mm diametro balionus). Bendras darbinis ilgis  146 cm. Pritaikyta 0,014 colio diametro vielai.   </t>
  </si>
  <si>
    <t>Cordis, biopsy forceps 502-400B  502-402B  502-402M   504300L
504302
504300
504302L</t>
  </si>
  <si>
    <t>Cordis cardiology catalogue page 125, Biospsy forceps brochure, https://cordis.com/uploads/productResources/emea/BIOPSY-FORCEPS-100557686-5-02.23.pdf                                 Pagamintos iš metalo. Ilgis 104cm, 50cm.  Įvedimo skersmuo:1,85 mm -  5,5 F,  2,3 mm -  7 F. Žnyplių formų pasirinkimas: tiesios, lenktos 45° kampu, lenktos 90° kampu.</t>
  </si>
  <si>
    <t>Cordis cardiology catalogue page 125, Biospsy forceps brochure, https://cordis.com/uploads/productResources/emea/BIOPSY-FORCEPS-100557686-5-02.23.pdf  agamintos iš metalo. Ilgis ne mažiau 104 cm. Skirtos miokardo biopsijai.</t>
  </si>
  <si>
    <t xml:space="preserve">Cordis, Emerald Amplatz super stiff, 502717
502726
502728
502731
502733
502735                </t>
  </si>
  <si>
    <t>Cordis, biopsy forceps 502-400B  502-402B  502-402M   504300L 504302 504300 504302L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</si>
</sst>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00"/>
  </numFmts>
  <fonts count="13" x14ac:knownFonts="1">
    <font>
      <sz val="11"/>
      <color theme="1"/>
      <name val="Calibri"/>
      <family val="2"/>
      <charset val="186"/>
      <scheme val="minor"/>
    </font>
    <font>
      <sz val="11"/>
      <name val="Times New Roman"/>
      <family val="1"/>
      <charset val="186"/>
    </font>
    <font>
      <sz val="11"/>
      <name val="Calibri"/>
      <family val="2"/>
      <charset val="186"/>
      <scheme val="minor"/>
    </font>
    <font>
      <sz val="11"/>
      <color theme="1"/>
      <name val="Times New Roman"/>
      <family val="1"/>
      <charset val="186"/>
    </font>
    <font>
      <b/>
      <sz val="11"/>
      <name val="Times New Roman"/>
      <family val="1"/>
      <charset val="186"/>
    </font>
    <font>
      <vertAlign val="superscript"/>
      <sz val="11"/>
      <name val="Times New Roman"/>
      <family val="1"/>
      <charset val="186"/>
    </font>
    <font>
      <sz val="11"/>
      <color rgb="FFFF0000"/>
      <name val="Calibri"/>
      <family val="2"/>
      <charset val="186"/>
      <scheme val="minor"/>
    </font>
    <font>
      <sz val="11"/>
      <name val="Calibri"/>
      <family val="2"/>
      <charset val="186"/>
    </font>
    <font>
      <sz val="11"/>
      <name val="Times New Roman"/>
      <family val="1"/>
    </font>
    <font>
      <strike/>
      <sz val="11"/>
      <name val="Times New Roman"/>
      <family val="1"/>
      <charset val="186"/>
    </font>
    <font>
      <b/>
      <sz val="14"/>
      <name val="Times New Roman"/>
      <family val="1"/>
      <charset val="186"/>
    </font>
    <font>
      <u/>
      <sz val="11"/>
      <name val="Times New Roman"/>
      <family val="1"/>
      <charset val="186"/>
    </font>
    <font>
      <b/>
      <sz val="11"/>
      <name val="Calibri"/>
      <family val="2"/>
      <charset val="186"/>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65">
    <xf numFmtId="0" fontId="0" fillId="0" borderId="0" xfId="0"/>
    <xf numFmtId="0" fontId="2" fillId="0" borderId="0" xfId="0" applyFont="1"/>
    <xf numFmtId="0" fontId="0" fillId="0" borderId="0" xfId="0" applyAlignment="1">
      <alignment vertical="top"/>
    </xf>
    <xf numFmtId="0" fontId="0" fillId="0" borderId="0" xfId="0" applyAlignment="1">
      <alignment horizontal="left" vertical="top"/>
    </xf>
    <xf numFmtId="0" fontId="6" fillId="0" borderId="0" xfId="0" applyFont="1"/>
    <xf numFmtId="1" fontId="0" fillId="0" borderId="0" xfId="0" applyNumberFormat="1" applyAlignment="1">
      <alignment horizontal="center" vertical="top"/>
    </xf>
    <xf numFmtId="0" fontId="6" fillId="0" borderId="0" xfId="0" applyFont="1" applyAlignment="1">
      <alignment vertical="top"/>
    </xf>
    <xf numFmtId="4" fontId="0" fillId="0" borderId="0" xfId="0" applyNumberFormat="1" applyAlignment="1">
      <alignment horizontal="left" vertical="top"/>
    </xf>
    <xf numFmtId="0" fontId="1" fillId="0" borderId="0" xfId="0" applyFont="1"/>
    <xf numFmtId="0" fontId="3" fillId="0" borderId="0" xfId="0" applyFont="1"/>
    <xf numFmtId="0" fontId="1" fillId="0" borderId="0" xfId="0" applyFont="1" applyAlignment="1">
      <alignment horizontal="left" vertical="top" wrapText="1"/>
    </xf>
    <xf numFmtId="0" fontId="1" fillId="0" borderId="0" xfId="0" applyFont="1" applyAlignment="1">
      <alignment horizontal="left"/>
    </xf>
    <xf numFmtId="2" fontId="1" fillId="2" borderId="1" xfId="0" applyNumberFormat="1" applyFont="1" applyFill="1" applyBorder="1" applyAlignment="1">
      <alignment horizontal="left" vertical="top" wrapText="1"/>
    </xf>
    <xf numFmtId="0" fontId="1" fillId="2" borderId="1" xfId="0" applyFont="1" applyFill="1" applyBorder="1" applyAlignment="1">
      <alignment horizontal="left" vertical="top" wrapText="1"/>
    </xf>
    <xf numFmtId="3" fontId="1" fillId="2" borderId="1" xfId="0" applyNumberFormat="1" applyFont="1" applyFill="1" applyBorder="1" applyAlignment="1">
      <alignment horizontal="left" vertical="top" wrapText="1"/>
    </xf>
    <xf numFmtId="4" fontId="1" fillId="2" borderId="1" xfId="0" applyNumberFormat="1" applyFont="1" applyFill="1" applyBorder="1" applyAlignment="1">
      <alignment horizontal="left" vertical="top" wrapText="1"/>
    </xf>
    <xf numFmtId="0" fontId="0" fillId="2" borderId="0" xfId="0" applyFill="1"/>
    <xf numFmtId="2" fontId="1" fillId="2" borderId="1" xfId="0" applyNumberFormat="1" applyFont="1" applyFill="1" applyBorder="1" applyAlignment="1">
      <alignment horizontal="center" vertical="top" wrapText="1"/>
    </xf>
    <xf numFmtId="1" fontId="1" fillId="2" borderId="1" xfId="0" applyNumberFormat="1" applyFont="1" applyFill="1" applyBorder="1" applyAlignment="1">
      <alignment horizontal="center" vertical="top" wrapText="1"/>
    </xf>
    <xf numFmtId="0" fontId="1" fillId="2" borderId="0" xfId="0" applyFont="1" applyFill="1"/>
    <xf numFmtId="0" fontId="9" fillId="2" borderId="0" xfId="0" applyFont="1" applyFill="1"/>
    <xf numFmtId="0" fontId="3" fillId="2" borderId="0" xfId="0" applyFont="1" applyFill="1"/>
    <xf numFmtId="0" fontId="2" fillId="0" borderId="0" xfId="0" applyFont="1" applyAlignment="1">
      <alignment horizontal="left" vertical="top"/>
    </xf>
    <xf numFmtId="0" fontId="1" fillId="0" borderId="2" xfId="0" applyFont="1" applyBorder="1" applyAlignment="1">
      <alignment horizontal="left" vertical="top" wrapText="1"/>
    </xf>
    <xf numFmtId="3" fontId="1" fillId="2" borderId="1" xfId="0" applyNumberFormat="1" applyFont="1" applyFill="1" applyBorder="1" applyAlignment="1">
      <alignment vertical="top" wrapText="1"/>
    </xf>
    <xf numFmtId="0" fontId="1" fillId="2" borderId="1" xfId="0" applyFont="1" applyFill="1" applyBorder="1" applyAlignment="1">
      <alignment vertical="top" wrapText="1"/>
    </xf>
    <xf numFmtId="2" fontId="1" fillId="2" borderId="1" xfId="0" applyNumberFormat="1" applyFont="1" applyFill="1" applyBorder="1" applyAlignment="1">
      <alignment vertical="top" wrapText="1"/>
    </xf>
    <xf numFmtId="1" fontId="1" fillId="2" borderId="1" xfId="0" applyNumberFormat="1" applyFont="1" applyFill="1" applyBorder="1" applyAlignment="1">
      <alignment horizontal="left" vertical="top" wrapText="1"/>
    </xf>
    <xf numFmtId="0" fontId="8" fillId="2" borderId="1" xfId="0" applyFont="1" applyFill="1" applyBorder="1" applyAlignment="1">
      <alignment horizontal="left" vertical="top" wrapText="1"/>
    </xf>
    <xf numFmtId="2" fontId="1" fillId="2" borderId="1" xfId="0" applyNumberFormat="1" applyFont="1" applyFill="1" applyBorder="1" applyAlignment="1">
      <alignment horizontal="left" vertical="center" wrapText="1"/>
    </xf>
    <xf numFmtId="0" fontId="2" fillId="2" borderId="1" xfId="0" applyFont="1" applyFill="1" applyBorder="1" applyAlignment="1">
      <alignment horizontal="left" vertical="center" wrapText="1"/>
    </xf>
    <xf numFmtId="2" fontId="1" fillId="0" borderId="0" xfId="0" applyNumberFormat="1" applyFont="1"/>
    <xf numFmtId="0" fontId="4" fillId="0" borderId="1" xfId="0" applyFont="1" applyBorder="1" applyAlignment="1">
      <alignment horizontal="center" vertical="top" wrapText="1"/>
    </xf>
    <xf numFmtId="164" fontId="4" fillId="0" borderId="1" xfId="0" applyNumberFormat="1" applyFont="1" applyBorder="1" applyAlignment="1">
      <alignment horizontal="center" vertical="top" wrapText="1"/>
    </xf>
    <xf numFmtId="1" fontId="4" fillId="0" borderId="1" xfId="0" applyNumberFormat="1" applyFont="1" applyBorder="1" applyAlignment="1">
      <alignment horizontal="center" vertical="top" wrapText="1"/>
    </xf>
    <xf numFmtId="0" fontId="1" fillId="0" borderId="1" xfId="0" applyFont="1" applyBorder="1" applyAlignment="1">
      <alignment horizontal="left" vertical="top" wrapText="1"/>
    </xf>
    <xf numFmtId="3" fontId="1" fillId="0" borderId="1" xfId="0" applyNumberFormat="1" applyFont="1" applyBorder="1" applyAlignment="1">
      <alignment horizontal="left" vertical="top" wrapText="1"/>
    </xf>
    <xf numFmtId="2" fontId="1" fillId="0" borderId="1" xfId="0" applyNumberFormat="1" applyFont="1" applyBorder="1" applyAlignment="1">
      <alignment horizontal="left" vertical="top" wrapText="1"/>
    </xf>
    <xf numFmtId="4" fontId="1" fillId="0" borderId="1" xfId="0" applyNumberFormat="1" applyFont="1" applyBorder="1" applyAlignment="1">
      <alignment horizontal="left" vertical="top" wrapText="1"/>
    </xf>
    <xf numFmtId="1" fontId="1" fillId="0" borderId="1" xfId="0" applyNumberFormat="1" applyFont="1" applyBorder="1" applyAlignment="1">
      <alignment horizontal="left" vertical="top" wrapText="1"/>
    </xf>
    <xf numFmtId="2" fontId="4" fillId="0" borderId="0" xfId="0" applyNumberFormat="1" applyFont="1" applyAlignment="1">
      <alignment horizontal="left" vertical="top"/>
    </xf>
    <xf numFmtId="2" fontId="4" fillId="0" borderId="0" xfId="0" applyNumberFormat="1" applyFont="1" applyAlignment="1">
      <alignment horizontal="left" vertical="top" wrapText="1"/>
    </xf>
    <xf numFmtId="2" fontId="1" fillId="0" borderId="0" xfId="0" applyNumberFormat="1" applyFont="1" applyAlignment="1">
      <alignment vertical="top" wrapText="1"/>
    </xf>
    <xf numFmtId="2" fontId="1" fillId="0" borderId="0" xfId="0" applyNumberFormat="1" applyFont="1" applyAlignment="1">
      <alignment horizontal="left" vertical="top"/>
    </xf>
    <xf numFmtId="165" fontId="1" fillId="0" borderId="0" xfId="0" applyNumberFormat="1" applyFont="1" applyAlignment="1">
      <alignment horizontal="left" vertical="top"/>
    </xf>
    <xf numFmtId="4" fontId="1" fillId="0" borderId="0" xfId="0" applyNumberFormat="1" applyFont="1" applyAlignment="1">
      <alignment horizontal="left" vertical="top"/>
    </xf>
    <xf numFmtId="2" fontId="1" fillId="0" borderId="0" xfId="0" applyNumberFormat="1" applyFont="1" applyAlignment="1">
      <alignment horizontal="left" vertical="top" wrapText="1"/>
    </xf>
    <xf numFmtId="2" fontId="1" fillId="0" borderId="0" xfId="0" applyNumberFormat="1" applyFont="1" applyAlignment="1">
      <alignment vertical="top"/>
    </xf>
    <xf numFmtId="1" fontId="1" fillId="0" borderId="1" xfId="0" applyNumberFormat="1" applyFont="1" applyBorder="1" applyAlignment="1">
      <alignment horizontal="center" vertical="top" wrapText="1"/>
    </xf>
    <xf numFmtId="2" fontId="10" fillId="0" borderId="0" xfId="0" applyNumberFormat="1" applyFont="1" applyAlignment="1">
      <alignment horizontal="center" vertical="top"/>
    </xf>
    <xf numFmtId="4" fontId="0" fillId="0" borderId="0" xfId="0" applyNumberFormat="1"/>
    <xf numFmtId="2" fontId="1" fillId="0" borderId="1" xfId="0" applyNumberFormat="1" applyFont="1" applyBorder="1" applyAlignment="1">
      <alignment horizontal="left" vertical="center" wrapText="1"/>
    </xf>
    <xf numFmtId="0" fontId="1" fillId="2" borderId="1" xfId="0" applyFont="1" applyFill="1" applyBorder="1" applyAlignment="1">
      <alignment horizontal="left" vertical="center" wrapText="1"/>
    </xf>
    <xf numFmtId="4" fontId="4" fillId="0" borderId="1" xfId="0" applyNumberFormat="1" applyFont="1" applyBorder="1" applyAlignment="1">
      <alignment horizontal="left" vertical="top" wrapText="1"/>
    </xf>
    <xf numFmtId="0" fontId="4" fillId="0" borderId="1" xfId="0" applyFont="1" applyBorder="1" applyAlignment="1">
      <alignment wrapText="1"/>
    </xf>
    <xf numFmtId="4" fontId="12" fillId="2" borderId="1" xfId="0" applyNumberFormat="1" applyFont="1" applyFill="1" applyBorder="1" applyAlignment="1">
      <alignment horizontal="left" vertical="top"/>
    </xf>
    <xf numFmtId="0" fontId="1" fillId="3" borderId="1" xfId="0" applyFont="1" applyFill="1" applyBorder="1" applyAlignment="1">
      <alignment horizontal="left" vertical="top" wrapText="1"/>
    </xf>
    <xf numFmtId="0" fontId="1" fillId="0" borderId="1" xfId="0" applyFont="1" applyBorder="1" applyAlignment="1">
      <alignment horizontal="left" vertical="top"/>
    </xf>
    <xf numFmtId="0" fontId="1" fillId="2" borderId="1" xfId="0" applyFont="1" applyFill="1" applyBorder="1" applyAlignment="1">
      <alignment horizontal="center" vertical="top" wrapText="1"/>
    </xf>
    <xf numFmtId="4" fontId="4" fillId="2" borderId="1" xfId="0" applyNumberFormat="1" applyFont="1" applyFill="1" applyBorder="1" applyAlignment="1">
      <alignment horizontal="left" vertical="top" wrapText="1"/>
    </xf>
    <xf numFmtId="0" fontId="0" fillId="0" borderId="1" xfId="0" applyBorder="1" applyAlignment="1">
      <alignment horizontal="left" vertical="top" wrapText="1"/>
    </xf>
    <xf numFmtId="2" fontId="10" fillId="0" borderId="0" xfId="0" applyNumberFormat="1" applyFont="1" applyAlignment="1">
      <alignment horizontal="center" vertical="top"/>
    </xf>
    <xf numFmtId="2" fontId="1" fillId="0" borderId="0" xfId="0" applyNumberFormat="1" applyFont="1" applyAlignment="1">
      <alignment horizontal="left" vertical="top" wrapText="1"/>
    </xf>
    <xf numFmtId="4" fontId="1" fillId="0" borderId="0" xfId="0" applyNumberFormat="1" applyFont="1" applyAlignment="1">
      <alignment horizontal="left" vertical="top"/>
    </xf>
    <xf numFmtId="2" fontId="1" fillId="0" borderId="0" xfId="0" applyNumberFormat="1" applyFont="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10"/>
  <sheetViews>
    <sheetView tabSelected="1" topLeftCell="A7" zoomScale="70" zoomScaleNormal="70" workbookViewId="0">
      <pane xSplit="2" ySplit="5" topLeftCell="C12" activePane="bottomRight" state="frozen"/>
      <selection activeCell="A7" sqref="A7"/>
      <selection pane="topRight" activeCell="C7" sqref="C7"/>
      <selection pane="bottomLeft" activeCell="A12" sqref="A12"/>
      <selection pane="bottomRight" activeCell="A9" sqref="A9:P9"/>
    </sheetView>
  </sheetViews>
  <sheetFormatPr defaultColWidth="8.81640625" defaultRowHeight="14.5" x14ac:dyDescent="0.35"/>
  <cols>
    <col min="1" max="1" width="8.1796875" style="2" customWidth="1"/>
    <col min="2" max="2" width="12.81640625" style="2" customWidth="1"/>
    <col min="3" max="3" width="27.1796875" style="3" customWidth="1"/>
    <col min="4" max="4" width="73" style="3" customWidth="1"/>
    <col min="5" max="5" width="8.81640625" style="3" customWidth="1"/>
    <col min="6" max="6" width="14" style="3" customWidth="1"/>
    <col min="7" max="7" width="20.453125" style="3" customWidth="1"/>
    <col min="8" max="8" width="10.7265625" style="3" customWidth="1"/>
    <col min="9" max="9" width="8.81640625" style="5" customWidth="1"/>
    <col min="10" max="10" width="15.26953125" style="7" customWidth="1"/>
    <col min="11" max="11" width="18.453125" style="7" customWidth="1"/>
    <col min="12" max="12" width="20" style="7" customWidth="1"/>
    <col min="13" max="13" width="22.54296875" style="2" customWidth="1"/>
    <col min="14" max="14" width="12.453125" hidden="1" customWidth="1"/>
    <col min="15" max="15" width="8.81640625" hidden="1" customWidth="1"/>
    <col min="16" max="16" width="18.6328125" customWidth="1"/>
    <col min="17" max="17" width="14" customWidth="1"/>
  </cols>
  <sheetData>
    <row r="1" spans="1:18" ht="20.149999999999999" customHeight="1" x14ac:dyDescent="0.35">
      <c r="A1" s="40" t="s">
        <v>196</v>
      </c>
      <c r="B1" s="40"/>
      <c r="C1" s="40"/>
      <c r="D1" s="40"/>
      <c r="E1" s="40"/>
      <c r="F1" s="41"/>
      <c r="G1" s="41"/>
      <c r="H1" s="41"/>
      <c r="I1" s="42"/>
      <c r="J1" s="42"/>
      <c r="K1" s="45"/>
      <c r="L1" s="45"/>
      <c r="M1" s="44"/>
      <c r="N1" s="43"/>
      <c r="O1" s="43"/>
      <c r="P1" s="45"/>
      <c r="Q1" s="45"/>
      <c r="R1" s="46"/>
    </row>
    <row r="2" spans="1:18" ht="20.149999999999999" customHeight="1" x14ac:dyDescent="0.35">
      <c r="A2" s="61" t="s">
        <v>202</v>
      </c>
      <c r="B2" s="61"/>
      <c r="C2" s="61"/>
      <c r="D2" s="61"/>
      <c r="E2" s="61"/>
      <c r="F2" s="61"/>
      <c r="G2" s="61"/>
      <c r="H2" s="61"/>
      <c r="I2" s="61"/>
      <c r="J2" s="61"/>
      <c r="K2" s="61"/>
      <c r="L2" s="61"/>
      <c r="M2" s="61"/>
      <c r="N2" s="61"/>
      <c r="O2" s="61"/>
      <c r="P2" s="61"/>
      <c r="Q2" s="61"/>
      <c r="R2" s="61"/>
    </row>
    <row r="3" spans="1:18" ht="20.149999999999999" customHeight="1" x14ac:dyDescent="0.35">
      <c r="A3" s="61" t="s">
        <v>206</v>
      </c>
      <c r="B3" s="61"/>
      <c r="C3" s="61"/>
      <c r="D3" s="61"/>
      <c r="E3" s="61"/>
      <c r="F3" s="61"/>
      <c r="G3" s="61"/>
      <c r="H3" s="61"/>
      <c r="I3" s="61"/>
      <c r="J3" s="61"/>
      <c r="K3" s="61"/>
      <c r="L3" s="61"/>
      <c r="M3" s="61"/>
      <c r="N3" s="49"/>
      <c r="O3" s="49"/>
      <c r="P3" s="49"/>
      <c r="Q3" s="49"/>
      <c r="R3" s="49"/>
    </row>
    <row r="4" spans="1:18" s="9" customFormat="1" ht="14" x14ac:dyDescent="0.3">
      <c r="A4" s="43" t="s">
        <v>197</v>
      </c>
      <c r="B4" s="43"/>
      <c r="C4" s="43"/>
      <c r="D4" s="43"/>
      <c r="E4" s="43"/>
      <c r="F4" s="43"/>
      <c r="G4" s="43"/>
      <c r="H4" s="43"/>
      <c r="I4" s="47"/>
      <c r="J4" s="47"/>
      <c r="K4" s="45"/>
      <c r="L4" s="45"/>
      <c r="M4" s="44"/>
      <c r="N4" s="43"/>
      <c r="O4" s="43"/>
      <c r="P4" s="45"/>
      <c r="Q4" s="45"/>
      <c r="R4" s="46"/>
    </row>
    <row r="5" spans="1:18" s="9" customFormat="1" ht="14" x14ac:dyDescent="0.3">
      <c r="A5" s="43" t="s">
        <v>198</v>
      </c>
      <c r="B5" s="43"/>
      <c r="C5" s="43"/>
      <c r="D5" s="43"/>
      <c r="E5" s="43"/>
      <c r="F5" s="43"/>
      <c r="G5" s="43"/>
      <c r="H5" s="43"/>
      <c r="I5" s="47"/>
      <c r="J5" s="47"/>
      <c r="K5" s="45"/>
      <c r="L5" s="45"/>
      <c r="M5" s="44"/>
      <c r="N5" s="43"/>
      <c r="O5" s="43"/>
      <c r="P5" s="45"/>
      <c r="Q5" s="45"/>
      <c r="R5" s="46"/>
    </row>
    <row r="6" spans="1:18" s="9" customFormat="1" ht="14" x14ac:dyDescent="0.3">
      <c r="A6" s="62" t="s">
        <v>199</v>
      </c>
      <c r="B6" s="62"/>
      <c r="C6" s="62"/>
      <c r="D6" s="62"/>
      <c r="E6" s="62"/>
      <c r="F6" s="62"/>
      <c r="G6" s="62"/>
      <c r="H6" s="62"/>
      <c r="I6" s="62"/>
      <c r="J6" s="62"/>
      <c r="K6" s="62"/>
      <c r="L6" s="62"/>
      <c r="M6" s="62"/>
      <c r="N6" s="62"/>
      <c r="O6" s="62"/>
      <c r="P6" s="45"/>
      <c r="Q6" s="45"/>
      <c r="R6" s="46"/>
    </row>
    <row r="7" spans="1:18" s="9" customFormat="1" ht="63" customHeight="1" x14ac:dyDescent="0.3">
      <c r="A7" s="62" t="s">
        <v>200</v>
      </c>
      <c r="B7" s="62"/>
      <c r="C7" s="62"/>
      <c r="D7" s="62"/>
      <c r="E7" s="62"/>
      <c r="F7" s="62"/>
      <c r="G7" s="62"/>
      <c r="H7" s="62"/>
      <c r="I7" s="62"/>
      <c r="J7" s="62"/>
      <c r="K7" s="62"/>
      <c r="L7" s="62"/>
      <c r="M7" s="62"/>
      <c r="N7" s="62"/>
      <c r="O7" s="62"/>
      <c r="P7" s="62"/>
      <c r="Q7" s="63"/>
      <c r="R7" s="64"/>
    </row>
    <row r="8" spans="1:18" s="9" customFormat="1" ht="36" customHeight="1" x14ac:dyDescent="0.3">
      <c r="A8" s="62" t="s">
        <v>205</v>
      </c>
      <c r="B8" s="62"/>
      <c r="C8" s="62"/>
      <c r="D8" s="62"/>
      <c r="E8" s="62"/>
      <c r="F8" s="62"/>
      <c r="G8" s="62"/>
      <c r="H8" s="62"/>
      <c r="I8" s="62"/>
      <c r="J8" s="62"/>
      <c r="K8" s="62"/>
      <c r="L8" s="62"/>
      <c r="M8" s="62"/>
      <c r="N8" s="62"/>
      <c r="O8" s="62"/>
      <c r="P8" s="46"/>
      <c r="Q8" s="63"/>
      <c r="R8" s="64"/>
    </row>
    <row r="9" spans="1:18" s="9" customFormat="1" ht="14" x14ac:dyDescent="0.3">
      <c r="A9" s="62" t="s">
        <v>201</v>
      </c>
      <c r="B9" s="62"/>
      <c r="C9" s="62"/>
      <c r="D9" s="62"/>
      <c r="E9" s="62"/>
      <c r="F9" s="62"/>
      <c r="G9" s="62"/>
      <c r="H9" s="62"/>
      <c r="I9" s="62"/>
      <c r="J9" s="62"/>
      <c r="K9" s="62"/>
      <c r="L9" s="62"/>
      <c r="M9" s="62"/>
      <c r="N9" s="62"/>
      <c r="O9" s="62"/>
      <c r="P9" s="62"/>
      <c r="Q9" s="63"/>
      <c r="R9" s="64"/>
    </row>
    <row r="11" spans="1:18" ht="109.5" customHeight="1" x14ac:dyDescent="0.35">
      <c r="A11" s="32" t="s">
        <v>178</v>
      </c>
      <c r="B11" s="32" t="s">
        <v>306</v>
      </c>
      <c r="C11" s="32" t="s">
        <v>307</v>
      </c>
      <c r="D11" s="32" t="s">
        <v>179</v>
      </c>
      <c r="E11" s="32" t="s">
        <v>180</v>
      </c>
      <c r="F11" s="32" t="s">
        <v>181</v>
      </c>
      <c r="G11" s="32" t="s">
        <v>182</v>
      </c>
      <c r="H11" s="33" t="s">
        <v>308</v>
      </c>
      <c r="I11" s="34" t="s">
        <v>183</v>
      </c>
      <c r="J11" s="33" t="s">
        <v>309</v>
      </c>
      <c r="K11" s="53" t="s">
        <v>312</v>
      </c>
      <c r="L11" s="53" t="s">
        <v>310</v>
      </c>
      <c r="M11" s="54" t="s">
        <v>311</v>
      </c>
    </row>
    <row r="12" spans="1:18" ht="98.5" hidden="1" x14ac:dyDescent="0.35">
      <c r="A12" s="39" t="s">
        <v>184</v>
      </c>
      <c r="B12" s="39" t="s">
        <v>213</v>
      </c>
      <c r="C12" s="35" t="s">
        <v>214</v>
      </c>
      <c r="D12" s="35" t="s">
        <v>185</v>
      </c>
      <c r="E12" s="36" t="s">
        <v>0</v>
      </c>
      <c r="F12" s="35">
        <v>6800</v>
      </c>
      <c r="G12" s="35"/>
      <c r="H12" s="37"/>
      <c r="I12" s="48"/>
      <c r="J12" s="37"/>
      <c r="K12" s="38"/>
      <c r="L12" s="38"/>
      <c r="M12" s="38"/>
      <c r="N12" s="31"/>
      <c r="Q12" s="50"/>
    </row>
    <row r="13" spans="1:18" ht="159.75" customHeight="1" x14ac:dyDescent="0.35">
      <c r="A13" s="39" t="s">
        <v>186</v>
      </c>
      <c r="B13" s="39" t="s">
        <v>212</v>
      </c>
      <c r="C13" s="35" t="s">
        <v>215</v>
      </c>
      <c r="D13" s="35" t="s">
        <v>187</v>
      </c>
      <c r="E13" s="36" t="s">
        <v>0</v>
      </c>
      <c r="F13" s="35">
        <v>400</v>
      </c>
      <c r="G13" s="35" t="s">
        <v>316</v>
      </c>
      <c r="H13" s="37">
        <v>44</v>
      </c>
      <c r="I13" s="48">
        <v>5</v>
      </c>
      <c r="J13" s="37">
        <v>46.2</v>
      </c>
      <c r="K13" s="38">
        <f>H13*F13</f>
        <v>17600</v>
      </c>
      <c r="L13" s="38">
        <f>J13*F13</f>
        <v>18480</v>
      </c>
      <c r="M13" s="35" t="s">
        <v>318</v>
      </c>
    </row>
    <row r="14" spans="1:18" ht="64.5" customHeight="1" x14ac:dyDescent="0.35">
      <c r="A14" s="37" t="s">
        <v>188</v>
      </c>
      <c r="B14" s="37" t="s">
        <v>212</v>
      </c>
      <c r="C14" s="35" t="s">
        <v>217</v>
      </c>
      <c r="D14" s="35" t="s">
        <v>189</v>
      </c>
      <c r="E14" s="36" t="s">
        <v>0</v>
      </c>
      <c r="F14" s="35">
        <v>250</v>
      </c>
      <c r="G14" s="35" t="s">
        <v>316</v>
      </c>
      <c r="H14" s="37">
        <v>44</v>
      </c>
      <c r="I14" s="48">
        <v>5</v>
      </c>
      <c r="J14" s="37">
        <v>46.2</v>
      </c>
      <c r="K14" s="38">
        <f>H14*F14</f>
        <v>11000</v>
      </c>
      <c r="L14" s="38">
        <f>J14*F14</f>
        <v>11550</v>
      </c>
      <c r="M14" s="38" t="s">
        <v>317</v>
      </c>
    </row>
    <row r="15" spans="1:18" ht="165.75" customHeight="1" x14ac:dyDescent="0.35">
      <c r="A15" s="37" t="s">
        <v>190</v>
      </c>
      <c r="B15" s="37" t="s">
        <v>212</v>
      </c>
      <c r="C15" s="35" t="s">
        <v>216</v>
      </c>
      <c r="D15" s="35" t="s">
        <v>195</v>
      </c>
      <c r="E15" s="36" t="s">
        <v>0</v>
      </c>
      <c r="F15" s="35">
        <v>3700</v>
      </c>
      <c r="G15" s="35" t="s">
        <v>320</v>
      </c>
      <c r="H15" s="37">
        <v>9.5500000000000007</v>
      </c>
      <c r="I15" s="48">
        <v>5</v>
      </c>
      <c r="J15" s="37">
        <v>10.0275</v>
      </c>
      <c r="K15" s="38">
        <f>H15*F15</f>
        <v>35335</v>
      </c>
      <c r="L15" s="38">
        <f>J15*F15</f>
        <v>37101.75</v>
      </c>
      <c r="M15" s="35" t="s">
        <v>319</v>
      </c>
    </row>
    <row r="16" spans="1:18" ht="104.25" customHeight="1" x14ac:dyDescent="0.35">
      <c r="A16" s="37" t="s">
        <v>191</v>
      </c>
      <c r="B16" s="37" t="s">
        <v>212</v>
      </c>
      <c r="C16" s="57" t="s">
        <v>218</v>
      </c>
      <c r="D16" s="35" t="s">
        <v>193</v>
      </c>
      <c r="E16" s="36" t="s">
        <v>0</v>
      </c>
      <c r="F16" s="35">
        <v>100</v>
      </c>
      <c r="G16" s="35" t="s">
        <v>320</v>
      </c>
      <c r="H16" s="37">
        <v>9.5500000000000007</v>
      </c>
      <c r="I16" s="48">
        <v>5</v>
      </c>
      <c r="J16" s="37">
        <v>10.0275</v>
      </c>
      <c r="K16" s="38">
        <f>H16*F16</f>
        <v>955.00000000000011</v>
      </c>
      <c r="L16" s="38">
        <f>J16*F16</f>
        <v>1002.75</v>
      </c>
      <c r="M16" s="35" t="s">
        <v>321</v>
      </c>
    </row>
    <row r="17" spans="1:13" ht="145.5" customHeight="1" x14ac:dyDescent="0.35">
      <c r="A17" s="37" t="s">
        <v>192</v>
      </c>
      <c r="B17" s="37" t="s">
        <v>212</v>
      </c>
      <c r="C17" s="35" t="s">
        <v>207</v>
      </c>
      <c r="D17" s="35" t="s">
        <v>194</v>
      </c>
      <c r="E17" s="36" t="s">
        <v>0</v>
      </c>
      <c r="F17" s="35">
        <v>100</v>
      </c>
      <c r="G17" s="35" t="s">
        <v>322</v>
      </c>
      <c r="H17" s="37">
        <v>44</v>
      </c>
      <c r="I17" s="48">
        <v>5</v>
      </c>
      <c r="J17" s="37">
        <v>46.2</v>
      </c>
      <c r="K17" s="38">
        <f>H17*F17</f>
        <v>4400</v>
      </c>
      <c r="L17" s="38">
        <f>J17*F17</f>
        <v>4620</v>
      </c>
      <c r="M17" s="35" t="s">
        <v>323</v>
      </c>
    </row>
    <row r="18" spans="1:13" s="1" customFormat="1" ht="409.5" x14ac:dyDescent="0.35">
      <c r="A18" s="12" t="s">
        <v>84</v>
      </c>
      <c r="B18" s="37" t="s">
        <v>208</v>
      </c>
      <c r="C18" s="13" t="s">
        <v>219</v>
      </c>
      <c r="D18" s="13" t="s">
        <v>91</v>
      </c>
      <c r="E18" s="24" t="s">
        <v>0</v>
      </c>
      <c r="F18" s="13">
        <v>4000</v>
      </c>
      <c r="G18" s="35" t="s">
        <v>320</v>
      </c>
      <c r="H18" s="12">
        <v>14.7</v>
      </c>
      <c r="I18" s="18">
        <v>5</v>
      </c>
      <c r="J18" s="12">
        <v>15.435</v>
      </c>
      <c r="K18" s="38">
        <f>H18*F18</f>
        <v>58800</v>
      </c>
      <c r="L18" s="15">
        <f>J18*F18</f>
        <v>61740</v>
      </c>
      <c r="M18" s="13" t="s">
        <v>324</v>
      </c>
    </row>
    <row r="19" spans="1:13" ht="57" customHeight="1" x14ac:dyDescent="0.35">
      <c r="A19" s="12" t="s">
        <v>1</v>
      </c>
      <c r="B19" s="37" t="s">
        <v>209</v>
      </c>
      <c r="C19" s="13" t="s">
        <v>220</v>
      </c>
      <c r="D19" s="13" t="s">
        <v>161</v>
      </c>
      <c r="E19" s="24" t="s">
        <v>0</v>
      </c>
      <c r="F19" s="13">
        <v>100</v>
      </c>
      <c r="G19" s="13" t="s">
        <v>325</v>
      </c>
      <c r="H19" s="12">
        <v>26.45</v>
      </c>
      <c r="I19" s="18">
        <v>5</v>
      </c>
      <c r="J19" s="12">
        <v>27.772500000000001</v>
      </c>
      <c r="K19" s="38">
        <f>H19*F19</f>
        <v>2645</v>
      </c>
      <c r="L19" s="15">
        <f>J19*F19</f>
        <v>2777.25</v>
      </c>
      <c r="M19" s="13" t="s">
        <v>326</v>
      </c>
    </row>
    <row r="20" spans="1:13" ht="94.5" customHeight="1" x14ac:dyDescent="0.35">
      <c r="A20" s="12" t="s">
        <v>163</v>
      </c>
      <c r="B20" s="37" t="s">
        <v>209</v>
      </c>
      <c r="C20" s="58" t="s">
        <v>221</v>
      </c>
      <c r="D20" s="13" t="s">
        <v>92</v>
      </c>
      <c r="E20" s="24" t="s">
        <v>0</v>
      </c>
      <c r="F20" s="13">
        <v>2900</v>
      </c>
      <c r="G20" s="35" t="s">
        <v>322</v>
      </c>
      <c r="H20" s="12">
        <v>44.85</v>
      </c>
      <c r="I20" s="18">
        <v>5</v>
      </c>
      <c r="J20" s="12">
        <v>47.092500000000001</v>
      </c>
      <c r="K20" s="38">
        <f>H20*F20</f>
        <v>130065</v>
      </c>
      <c r="L20" s="15">
        <f>J20*F20</f>
        <v>136568.25</v>
      </c>
      <c r="M20" s="13" t="s">
        <v>327</v>
      </c>
    </row>
    <row r="21" spans="1:13" ht="116.25" customHeight="1" x14ac:dyDescent="0.35">
      <c r="A21" s="12" t="s">
        <v>2</v>
      </c>
      <c r="B21" s="37" t="s">
        <v>208</v>
      </c>
      <c r="C21" s="13" t="s">
        <v>222</v>
      </c>
      <c r="D21" s="13" t="s">
        <v>153</v>
      </c>
      <c r="E21" s="24" t="s">
        <v>0</v>
      </c>
      <c r="F21" s="13">
        <v>90</v>
      </c>
      <c r="G21" s="35" t="s">
        <v>322</v>
      </c>
      <c r="H21" s="12">
        <v>44.85</v>
      </c>
      <c r="I21" s="18">
        <v>5</v>
      </c>
      <c r="J21" s="12">
        <v>47.092500000000001</v>
      </c>
      <c r="K21" s="38">
        <f>H21*F21</f>
        <v>4036.5</v>
      </c>
      <c r="L21" s="15">
        <f>J21*F21</f>
        <v>4238.3249999999998</v>
      </c>
      <c r="M21" s="13" t="s">
        <v>328</v>
      </c>
    </row>
    <row r="22" spans="1:13" ht="79.5" hidden="1" customHeight="1" x14ac:dyDescent="0.35">
      <c r="A22" s="12" t="s">
        <v>3</v>
      </c>
      <c r="B22" s="37" t="s">
        <v>209</v>
      </c>
      <c r="C22" s="13" t="s">
        <v>223</v>
      </c>
      <c r="D22" s="13" t="s">
        <v>93</v>
      </c>
      <c r="E22" s="24" t="s">
        <v>0</v>
      </c>
      <c r="F22" s="13">
        <v>100</v>
      </c>
      <c r="G22" s="13"/>
      <c r="H22" s="12"/>
      <c r="I22" s="18"/>
      <c r="J22" s="12"/>
      <c r="K22" s="38">
        <f t="shared" ref="K22:K62" si="0">H22*F22</f>
        <v>0</v>
      </c>
      <c r="L22" s="15">
        <f t="shared" ref="L22:L53" si="1">J22*F22</f>
        <v>0</v>
      </c>
      <c r="M22" s="13"/>
    </row>
    <row r="23" spans="1:13" ht="77.25" hidden="1" customHeight="1" x14ac:dyDescent="0.35">
      <c r="A23" s="12" t="s">
        <v>4</v>
      </c>
      <c r="B23" s="37" t="s">
        <v>208</v>
      </c>
      <c r="C23" s="13" t="s">
        <v>224</v>
      </c>
      <c r="D23" s="13" t="s">
        <v>94</v>
      </c>
      <c r="E23" s="24" t="s">
        <v>0</v>
      </c>
      <c r="F23" s="13">
        <v>150</v>
      </c>
      <c r="G23" s="13"/>
      <c r="H23" s="12"/>
      <c r="I23" s="18"/>
      <c r="J23" s="12"/>
      <c r="K23" s="38">
        <f t="shared" si="0"/>
        <v>0</v>
      </c>
      <c r="L23" s="15">
        <f t="shared" si="1"/>
        <v>0</v>
      </c>
      <c r="M23" s="13"/>
    </row>
    <row r="24" spans="1:13" ht="149.25" hidden="1" customHeight="1" x14ac:dyDescent="0.35">
      <c r="A24" s="12" t="s">
        <v>5</v>
      </c>
      <c r="B24" s="37" t="s">
        <v>213</v>
      </c>
      <c r="C24" s="13" t="s">
        <v>225</v>
      </c>
      <c r="D24" s="13" t="s">
        <v>95</v>
      </c>
      <c r="E24" s="24" t="s">
        <v>0</v>
      </c>
      <c r="F24" s="13">
        <v>200</v>
      </c>
      <c r="G24" s="13"/>
      <c r="H24" s="12"/>
      <c r="I24" s="18"/>
      <c r="J24" s="12"/>
      <c r="K24" s="38">
        <f t="shared" si="0"/>
        <v>0</v>
      </c>
      <c r="L24" s="15">
        <f t="shared" si="1"/>
        <v>0</v>
      </c>
      <c r="M24" s="13"/>
    </row>
    <row r="25" spans="1:13" ht="98.25" hidden="1" customHeight="1" x14ac:dyDescent="0.35">
      <c r="A25" s="12" t="s">
        <v>89</v>
      </c>
      <c r="B25" s="37" t="s">
        <v>208</v>
      </c>
      <c r="C25" s="13" t="s">
        <v>226</v>
      </c>
      <c r="D25" s="13" t="s">
        <v>96</v>
      </c>
      <c r="E25" s="24" t="s">
        <v>0</v>
      </c>
      <c r="F25" s="13">
        <v>200</v>
      </c>
      <c r="G25" s="35"/>
      <c r="H25" s="12"/>
      <c r="I25" s="18"/>
      <c r="J25" s="12"/>
      <c r="K25" s="38">
        <f t="shared" si="0"/>
        <v>0</v>
      </c>
      <c r="L25" s="15">
        <f t="shared" si="1"/>
        <v>0</v>
      </c>
      <c r="M25" s="13"/>
    </row>
    <row r="26" spans="1:13" ht="158.25" customHeight="1" x14ac:dyDescent="0.35">
      <c r="A26" s="12" t="s">
        <v>6</v>
      </c>
      <c r="B26" s="37" t="s">
        <v>208</v>
      </c>
      <c r="C26" s="13" t="s">
        <v>227</v>
      </c>
      <c r="D26" s="13" t="s">
        <v>145</v>
      </c>
      <c r="E26" s="24" t="s">
        <v>0</v>
      </c>
      <c r="F26" s="13">
        <v>40</v>
      </c>
      <c r="G26" s="13" t="s">
        <v>320</v>
      </c>
      <c r="H26" s="12">
        <v>27</v>
      </c>
      <c r="I26" s="18">
        <v>5</v>
      </c>
      <c r="J26" s="12">
        <v>28.35</v>
      </c>
      <c r="K26" s="38">
        <f t="shared" si="0"/>
        <v>1080</v>
      </c>
      <c r="L26" s="15">
        <f t="shared" si="1"/>
        <v>1134</v>
      </c>
      <c r="M26" s="13" t="s">
        <v>329</v>
      </c>
    </row>
    <row r="27" spans="1:13" ht="70" hidden="1" x14ac:dyDescent="0.35">
      <c r="A27" s="12" t="s">
        <v>7</v>
      </c>
      <c r="B27" s="37" t="s">
        <v>210</v>
      </c>
      <c r="C27" s="13" t="s">
        <v>228</v>
      </c>
      <c r="D27" s="13" t="s">
        <v>144</v>
      </c>
      <c r="E27" s="24" t="s">
        <v>0</v>
      </c>
      <c r="F27" s="13">
        <v>100</v>
      </c>
      <c r="G27" s="13"/>
      <c r="H27" s="12"/>
      <c r="I27" s="18"/>
      <c r="J27" s="12"/>
      <c r="K27" s="38">
        <f t="shared" si="0"/>
        <v>0</v>
      </c>
      <c r="L27" s="15">
        <f t="shared" si="1"/>
        <v>0</v>
      </c>
      <c r="M27" s="13"/>
    </row>
    <row r="28" spans="1:13" ht="126.75" hidden="1" customHeight="1" x14ac:dyDescent="0.35">
      <c r="A28" s="12" t="s">
        <v>8</v>
      </c>
      <c r="B28" s="37" t="s">
        <v>210</v>
      </c>
      <c r="C28" s="13" t="s">
        <v>229</v>
      </c>
      <c r="D28" s="13" t="s">
        <v>146</v>
      </c>
      <c r="E28" s="24" t="s">
        <v>0</v>
      </c>
      <c r="F28" s="13">
        <v>100</v>
      </c>
      <c r="G28" s="13"/>
      <c r="H28" s="12"/>
      <c r="I28" s="18"/>
      <c r="J28" s="12"/>
      <c r="K28" s="38">
        <f t="shared" si="0"/>
        <v>0</v>
      </c>
      <c r="L28" s="15">
        <f t="shared" si="1"/>
        <v>0</v>
      </c>
      <c r="M28" s="13"/>
    </row>
    <row r="29" spans="1:13" ht="69.75" hidden="1" customHeight="1" x14ac:dyDescent="0.35">
      <c r="A29" s="12" t="s">
        <v>9</v>
      </c>
      <c r="B29" s="37" t="s">
        <v>209</v>
      </c>
      <c r="C29" s="13" t="s">
        <v>230</v>
      </c>
      <c r="D29" s="13" t="s">
        <v>97</v>
      </c>
      <c r="E29" s="24" t="s">
        <v>0</v>
      </c>
      <c r="F29" s="13">
        <v>40</v>
      </c>
      <c r="G29" s="13"/>
      <c r="H29" s="12"/>
      <c r="I29" s="18"/>
      <c r="J29" s="12"/>
      <c r="K29" s="38">
        <f t="shared" si="0"/>
        <v>0</v>
      </c>
      <c r="L29" s="15">
        <f t="shared" si="1"/>
        <v>0</v>
      </c>
      <c r="M29" s="13"/>
    </row>
    <row r="30" spans="1:13" ht="48.75" hidden="1" customHeight="1" x14ac:dyDescent="0.35">
      <c r="A30" s="12" t="s">
        <v>164</v>
      </c>
      <c r="B30" s="37" t="s">
        <v>208</v>
      </c>
      <c r="C30" s="13" t="s">
        <v>231</v>
      </c>
      <c r="D30" s="13" t="s">
        <v>147</v>
      </c>
      <c r="E30" s="24" t="s">
        <v>0</v>
      </c>
      <c r="F30" s="13">
        <v>60</v>
      </c>
      <c r="G30" s="13"/>
      <c r="H30" s="12"/>
      <c r="I30" s="18"/>
      <c r="J30" s="12"/>
      <c r="K30" s="38">
        <f t="shared" si="0"/>
        <v>0</v>
      </c>
      <c r="L30" s="15">
        <f t="shared" si="1"/>
        <v>0</v>
      </c>
      <c r="M30" s="13"/>
    </row>
    <row r="31" spans="1:13" ht="98" hidden="1" x14ac:dyDescent="0.35">
      <c r="A31" s="12" t="s">
        <v>10</v>
      </c>
      <c r="B31" s="37" t="s">
        <v>212</v>
      </c>
      <c r="C31" s="13" t="s">
        <v>232</v>
      </c>
      <c r="D31" s="13" t="s">
        <v>98</v>
      </c>
      <c r="E31" s="24" t="s">
        <v>0</v>
      </c>
      <c r="F31" s="13">
        <v>50</v>
      </c>
      <c r="G31" s="13"/>
      <c r="H31" s="12"/>
      <c r="I31" s="18"/>
      <c r="J31" s="12"/>
      <c r="K31" s="38">
        <f t="shared" si="0"/>
        <v>0</v>
      </c>
      <c r="L31" s="15">
        <f t="shared" si="1"/>
        <v>0</v>
      </c>
      <c r="M31" s="13"/>
    </row>
    <row r="32" spans="1:13" ht="84" hidden="1" x14ac:dyDescent="0.35">
      <c r="A32" s="12" t="s">
        <v>11</v>
      </c>
      <c r="B32" s="37" t="s">
        <v>212</v>
      </c>
      <c r="C32" s="13" t="s">
        <v>233</v>
      </c>
      <c r="D32" s="13" t="s">
        <v>162</v>
      </c>
      <c r="E32" s="24" t="s">
        <v>0</v>
      </c>
      <c r="F32" s="13">
        <v>6000</v>
      </c>
      <c r="G32" s="13"/>
      <c r="H32" s="12"/>
      <c r="I32" s="18"/>
      <c r="J32" s="12"/>
      <c r="K32" s="38">
        <f t="shared" si="0"/>
        <v>0</v>
      </c>
      <c r="L32" s="15">
        <f t="shared" si="1"/>
        <v>0</v>
      </c>
      <c r="M32" s="13"/>
    </row>
    <row r="33" spans="1:13" ht="266" x14ac:dyDescent="0.35">
      <c r="A33" s="12" t="s">
        <v>12</v>
      </c>
      <c r="B33" s="37" t="s">
        <v>212</v>
      </c>
      <c r="C33" s="13" t="s">
        <v>234</v>
      </c>
      <c r="D33" s="13" t="s">
        <v>99</v>
      </c>
      <c r="E33" s="24" t="s">
        <v>0</v>
      </c>
      <c r="F33" s="13">
        <v>50</v>
      </c>
      <c r="G33" s="13" t="s">
        <v>330</v>
      </c>
      <c r="H33" s="12">
        <v>18</v>
      </c>
      <c r="I33" s="18">
        <v>5</v>
      </c>
      <c r="J33" s="12">
        <v>18.899999999999999</v>
      </c>
      <c r="K33" s="38">
        <f t="shared" si="0"/>
        <v>900</v>
      </c>
      <c r="L33" s="15">
        <f t="shared" si="1"/>
        <v>944.99999999999989</v>
      </c>
      <c r="M33" s="13" t="s">
        <v>331</v>
      </c>
    </row>
    <row r="34" spans="1:13" ht="50.25" hidden="1" customHeight="1" x14ac:dyDescent="0.35">
      <c r="A34" s="12" t="s">
        <v>165</v>
      </c>
      <c r="B34" s="37" t="s">
        <v>212</v>
      </c>
      <c r="C34" s="13" t="s">
        <v>235</v>
      </c>
      <c r="D34" s="13" t="s">
        <v>100</v>
      </c>
      <c r="E34" s="24" t="s">
        <v>0</v>
      </c>
      <c r="F34" s="13">
        <v>40</v>
      </c>
      <c r="G34" s="13"/>
      <c r="H34" s="12"/>
      <c r="I34" s="18"/>
      <c r="J34" s="12"/>
      <c r="K34" s="38">
        <f t="shared" si="0"/>
        <v>0</v>
      </c>
      <c r="L34" s="15">
        <f t="shared" si="1"/>
        <v>0</v>
      </c>
      <c r="M34" s="13"/>
    </row>
    <row r="35" spans="1:13" ht="66.75" hidden="1" customHeight="1" x14ac:dyDescent="0.35">
      <c r="A35" s="12" t="s">
        <v>13</v>
      </c>
      <c r="B35" s="37" t="s">
        <v>212</v>
      </c>
      <c r="C35" s="13" t="s">
        <v>236</v>
      </c>
      <c r="D35" s="13" t="s">
        <v>101</v>
      </c>
      <c r="E35" s="24" t="s">
        <v>0</v>
      </c>
      <c r="F35" s="13">
        <v>500</v>
      </c>
      <c r="G35" s="13"/>
      <c r="H35" s="12"/>
      <c r="I35" s="18"/>
      <c r="J35" s="12"/>
      <c r="K35" s="38">
        <f t="shared" si="0"/>
        <v>0</v>
      </c>
      <c r="L35" s="15">
        <f t="shared" si="1"/>
        <v>0</v>
      </c>
      <c r="M35" s="13"/>
    </row>
    <row r="36" spans="1:13" ht="89.25" hidden="1" customHeight="1" x14ac:dyDescent="0.35">
      <c r="A36" s="12" t="s">
        <v>14</v>
      </c>
      <c r="B36" s="37" t="s">
        <v>212</v>
      </c>
      <c r="C36" s="13" t="s">
        <v>237</v>
      </c>
      <c r="D36" s="13" t="s">
        <v>102</v>
      </c>
      <c r="E36" s="24" t="s">
        <v>0</v>
      </c>
      <c r="F36" s="13">
        <v>600</v>
      </c>
      <c r="G36" s="13"/>
      <c r="H36" s="12"/>
      <c r="I36" s="18"/>
      <c r="J36" s="12"/>
      <c r="K36" s="38">
        <f t="shared" si="0"/>
        <v>0</v>
      </c>
      <c r="L36" s="15">
        <f t="shared" si="1"/>
        <v>0</v>
      </c>
      <c r="M36" s="13"/>
    </row>
    <row r="37" spans="1:13" ht="140" hidden="1" x14ac:dyDescent="0.35">
      <c r="A37" s="12" t="s">
        <v>15</v>
      </c>
      <c r="B37" s="37" t="s">
        <v>212</v>
      </c>
      <c r="C37" s="13" t="s">
        <v>238</v>
      </c>
      <c r="D37" s="13" t="s">
        <v>103</v>
      </c>
      <c r="E37" s="24" t="s">
        <v>0</v>
      </c>
      <c r="F37" s="13">
        <v>130</v>
      </c>
      <c r="G37" s="13"/>
      <c r="H37" s="12"/>
      <c r="I37" s="18"/>
      <c r="J37" s="12"/>
      <c r="K37" s="38">
        <f t="shared" si="0"/>
        <v>0</v>
      </c>
      <c r="L37" s="15">
        <f t="shared" si="1"/>
        <v>0</v>
      </c>
      <c r="M37" s="13"/>
    </row>
    <row r="38" spans="1:13" ht="50.25" hidden="1" customHeight="1" x14ac:dyDescent="0.35">
      <c r="A38" s="12" t="s">
        <v>16</v>
      </c>
      <c r="B38" s="37" t="s">
        <v>212</v>
      </c>
      <c r="C38" s="13" t="s">
        <v>239</v>
      </c>
      <c r="D38" s="13" t="s">
        <v>104</v>
      </c>
      <c r="E38" s="24" t="s">
        <v>0</v>
      </c>
      <c r="F38" s="13">
        <v>2500</v>
      </c>
      <c r="G38" s="13"/>
      <c r="H38" s="12"/>
      <c r="I38" s="18"/>
      <c r="J38" s="12"/>
      <c r="K38" s="38">
        <f t="shared" si="0"/>
        <v>0</v>
      </c>
      <c r="L38" s="15">
        <f t="shared" si="1"/>
        <v>0</v>
      </c>
      <c r="M38" s="13"/>
    </row>
    <row r="39" spans="1:13" ht="175.5" hidden="1" customHeight="1" x14ac:dyDescent="0.35">
      <c r="A39" s="12" t="s">
        <v>17</v>
      </c>
      <c r="B39" s="37" t="s">
        <v>212</v>
      </c>
      <c r="C39" s="13" t="s">
        <v>240</v>
      </c>
      <c r="D39" s="13" t="s">
        <v>150</v>
      </c>
      <c r="E39" s="24" t="s">
        <v>0</v>
      </c>
      <c r="F39" s="13">
        <v>80</v>
      </c>
      <c r="G39" s="13"/>
      <c r="H39" s="12"/>
      <c r="I39" s="18"/>
      <c r="J39" s="12"/>
      <c r="K39" s="38">
        <f t="shared" si="0"/>
        <v>0</v>
      </c>
      <c r="L39" s="15">
        <f t="shared" si="1"/>
        <v>0</v>
      </c>
      <c r="M39" s="13"/>
    </row>
    <row r="40" spans="1:13" ht="54.75" hidden="1" customHeight="1" x14ac:dyDescent="0.35">
      <c r="A40" s="12" t="s">
        <v>18</v>
      </c>
      <c r="B40" s="37" t="s">
        <v>212</v>
      </c>
      <c r="C40" s="13" t="s">
        <v>241</v>
      </c>
      <c r="D40" s="13" t="s">
        <v>105</v>
      </c>
      <c r="E40" s="24" t="s">
        <v>0</v>
      </c>
      <c r="F40" s="13">
        <v>80</v>
      </c>
      <c r="G40" s="13"/>
      <c r="H40" s="12"/>
      <c r="I40" s="18"/>
      <c r="J40" s="12"/>
      <c r="K40" s="38">
        <f t="shared" si="0"/>
        <v>0</v>
      </c>
      <c r="L40" s="15">
        <f t="shared" si="1"/>
        <v>0</v>
      </c>
      <c r="M40" s="13"/>
    </row>
    <row r="41" spans="1:13" ht="113.25" hidden="1" customHeight="1" x14ac:dyDescent="0.35">
      <c r="A41" s="12" t="s">
        <v>19</v>
      </c>
      <c r="B41" s="37" t="s">
        <v>212</v>
      </c>
      <c r="C41" s="13" t="s">
        <v>242</v>
      </c>
      <c r="D41" s="13" t="s">
        <v>106</v>
      </c>
      <c r="E41" s="24" t="s">
        <v>0</v>
      </c>
      <c r="F41" s="13">
        <v>70</v>
      </c>
      <c r="G41" s="13"/>
      <c r="H41" s="12"/>
      <c r="I41" s="18"/>
      <c r="J41" s="12"/>
      <c r="K41" s="38">
        <f t="shared" si="0"/>
        <v>0</v>
      </c>
      <c r="L41" s="15">
        <f t="shared" si="1"/>
        <v>0</v>
      </c>
      <c r="M41" s="13"/>
    </row>
    <row r="42" spans="1:13" ht="85.5" hidden="1" customHeight="1" x14ac:dyDescent="0.35">
      <c r="A42" s="12" t="s">
        <v>20</v>
      </c>
      <c r="B42" s="37" t="s">
        <v>212</v>
      </c>
      <c r="C42" s="13" t="s">
        <v>243</v>
      </c>
      <c r="D42" s="13" t="s">
        <v>107</v>
      </c>
      <c r="E42" s="24" t="s">
        <v>0</v>
      </c>
      <c r="F42" s="13">
        <v>50</v>
      </c>
      <c r="G42" s="13"/>
      <c r="H42" s="12"/>
      <c r="I42" s="18"/>
      <c r="J42" s="12"/>
      <c r="K42" s="38">
        <f t="shared" si="0"/>
        <v>0</v>
      </c>
      <c r="L42" s="15">
        <f t="shared" si="1"/>
        <v>0</v>
      </c>
      <c r="M42" s="13"/>
    </row>
    <row r="43" spans="1:13" ht="102" hidden="1" customHeight="1" x14ac:dyDescent="0.35">
      <c r="A43" s="12" t="s">
        <v>21</v>
      </c>
      <c r="B43" s="37" t="s">
        <v>212</v>
      </c>
      <c r="C43" s="13" t="s">
        <v>244</v>
      </c>
      <c r="D43" s="13" t="s">
        <v>108</v>
      </c>
      <c r="E43" s="24" t="s">
        <v>0</v>
      </c>
      <c r="F43" s="13">
        <v>50</v>
      </c>
      <c r="G43" s="13"/>
      <c r="H43" s="12"/>
      <c r="I43" s="18"/>
      <c r="J43" s="12"/>
      <c r="K43" s="38">
        <f t="shared" si="0"/>
        <v>0</v>
      </c>
      <c r="L43" s="15">
        <f t="shared" si="1"/>
        <v>0</v>
      </c>
      <c r="M43" s="13"/>
    </row>
    <row r="44" spans="1:13" ht="56" hidden="1" x14ac:dyDescent="0.35">
      <c r="A44" s="12" t="s">
        <v>22</v>
      </c>
      <c r="B44" s="37" t="s">
        <v>212</v>
      </c>
      <c r="C44" s="13" t="s">
        <v>245</v>
      </c>
      <c r="D44" s="13" t="s">
        <v>109</v>
      </c>
      <c r="E44" s="24" t="s">
        <v>0</v>
      </c>
      <c r="F44" s="13">
        <v>50</v>
      </c>
      <c r="G44" s="13"/>
      <c r="H44" s="12"/>
      <c r="I44" s="18"/>
      <c r="J44" s="12"/>
      <c r="K44" s="38">
        <f t="shared" si="0"/>
        <v>0</v>
      </c>
      <c r="L44" s="15">
        <f t="shared" si="1"/>
        <v>0</v>
      </c>
      <c r="M44" s="13"/>
    </row>
    <row r="45" spans="1:13" ht="28" hidden="1" x14ac:dyDescent="0.35">
      <c r="A45" s="12" t="s">
        <v>23</v>
      </c>
      <c r="B45" s="37" t="s">
        <v>212</v>
      </c>
      <c r="C45" s="13" t="s">
        <v>246</v>
      </c>
      <c r="D45" s="13" t="s">
        <v>35</v>
      </c>
      <c r="E45" s="24" t="s">
        <v>0</v>
      </c>
      <c r="F45" s="13">
        <v>300</v>
      </c>
      <c r="G45" s="13"/>
      <c r="H45" s="12"/>
      <c r="I45" s="18"/>
      <c r="J45" s="12"/>
      <c r="K45" s="38">
        <f t="shared" si="0"/>
        <v>0</v>
      </c>
      <c r="L45" s="15">
        <f t="shared" si="1"/>
        <v>0</v>
      </c>
      <c r="M45" s="13"/>
    </row>
    <row r="46" spans="1:13" ht="67.5" hidden="1" customHeight="1" x14ac:dyDescent="0.35">
      <c r="A46" s="12" t="s">
        <v>24</v>
      </c>
      <c r="B46" s="37" t="s">
        <v>212</v>
      </c>
      <c r="C46" s="13" t="s">
        <v>247</v>
      </c>
      <c r="D46" s="13" t="s">
        <v>110</v>
      </c>
      <c r="E46" s="24" t="s">
        <v>0</v>
      </c>
      <c r="F46" s="13">
        <v>60</v>
      </c>
      <c r="G46" s="13"/>
      <c r="H46" s="12"/>
      <c r="I46" s="18"/>
      <c r="J46" s="12"/>
      <c r="K46" s="38">
        <f t="shared" si="0"/>
        <v>0</v>
      </c>
      <c r="L46" s="15">
        <f t="shared" si="1"/>
        <v>0</v>
      </c>
      <c r="M46" s="13"/>
    </row>
    <row r="47" spans="1:13" ht="81" hidden="1" customHeight="1" x14ac:dyDescent="0.35">
      <c r="A47" s="13" t="s">
        <v>25</v>
      </c>
      <c r="B47" s="35" t="s">
        <v>212</v>
      </c>
      <c r="C47" s="13" t="s">
        <v>248</v>
      </c>
      <c r="D47" s="13" t="s">
        <v>111</v>
      </c>
      <c r="E47" s="24" t="s">
        <v>0</v>
      </c>
      <c r="F47" s="13">
        <v>20</v>
      </c>
      <c r="G47" s="13"/>
      <c r="H47" s="12"/>
      <c r="I47" s="18"/>
      <c r="J47" s="12"/>
      <c r="K47" s="38">
        <f t="shared" si="0"/>
        <v>0</v>
      </c>
      <c r="L47" s="15">
        <f t="shared" si="1"/>
        <v>0</v>
      </c>
      <c r="M47" s="13"/>
    </row>
    <row r="48" spans="1:13" ht="84" hidden="1" x14ac:dyDescent="0.35">
      <c r="A48" s="12" t="s">
        <v>26</v>
      </c>
      <c r="B48" s="37" t="s">
        <v>212</v>
      </c>
      <c r="C48" s="13" t="s">
        <v>249</v>
      </c>
      <c r="D48" s="13" t="s">
        <v>112</v>
      </c>
      <c r="E48" s="24" t="s">
        <v>0</v>
      </c>
      <c r="F48" s="13">
        <v>50</v>
      </c>
      <c r="G48" s="13"/>
      <c r="H48" s="12"/>
      <c r="I48" s="18"/>
      <c r="J48" s="12"/>
      <c r="K48" s="38">
        <f t="shared" si="0"/>
        <v>0</v>
      </c>
      <c r="L48" s="15">
        <f t="shared" si="1"/>
        <v>0</v>
      </c>
      <c r="M48" s="13"/>
    </row>
    <row r="49" spans="1:13" ht="47.25" hidden="1" customHeight="1" x14ac:dyDescent="0.35">
      <c r="A49" s="12" t="s">
        <v>27</v>
      </c>
      <c r="B49" s="37" t="s">
        <v>212</v>
      </c>
      <c r="C49" s="13" t="s">
        <v>250</v>
      </c>
      <c r="D49" s="13" t="s">
        <v>113</v>
      </c>
      <c r="E49" s="24" t="s">
        <v>0</v>
      </c>
      <c r="F49" s="13">
        <v>50</v>
      </c>
      <c r="G49" s="13"/>
      <c r="H49" s="12"/>
      <c r="I49" s="18"/>
      <c r="J49" s="12"/>
      <c r="K49" s="38">
        <f t="shared" si="0"/>
        <v>0</v>
      </c>
      <c r="L49" s="15">
        <f t="shared" si="1"/>
        <v>0</v>
      </c>
      <c r="M49" s="13"/>
    </row>
    <row r="50" spans="1:13" ht="126" hidden="1" customHeight="1" x14ac:dyDescent="0.35">
      <c r="A50" s="12" t="s">
        <v>28</v>
      </c>
      <c r="B50" s="37" t="s">
        <v>212</v>
      </c>
      <c r="C50" s="13" t="s">
        <v>251</v>
      </c>
      <c r="D50" s="13" t="s">
        <v>114</v>
      </c>
      <c r="E50" s="24" t="s">
        <v>0</v>
      </c>
      <c r="F50" s="13">
        <v>2000</v>
      </c>
      <c r="G50" s="13"/>
      <c r="H50" s="12"/>
      <c r="I50" s="18"/>
      <c r="J50" s="12"/>
      <c r="K50" s="38">
        <f t="shared" si="0"/>
        <v>0</v>
      </c>
      <c r="L50" s="15">
        <f t="shared" si="1"/>
        <v>0</v>
      </c>
      <c r="M50" s="13"/>
    </row>
    <row r="51" spans="1:13" s="1" customFormat="1" ht="67.5" hidden="1" customHeight="1" x14ac:dyDescent="0.35">
      <c r="A51" s="12" t="s">
        <v>29</v>
      </c>
      <c r="B51" s="37" t="s">
        <v>212</v>
      </c>
      <c r="C51" s="13" t="s">
        <v>252</v>
      </c>
      <c r="D51" s="13" t="s">
        <v>115</v>
      </c>
      <c r="E51" s="24" t="s">
        <v>0</v>
      </c>
      <c r="F51" s="13">
        <v>40</v>
      </c>
      <c r="G51" s="13"/>
      <c r="H51" s="12"/>
      <c r="I51" s="18"/>
      <c r="J51" s="12"/>
      <c r="K51" s="38">
        <f t="shared" si="0"/>
        <v>0</v>
      </c>
      <c r="L51" s="15">
        <f t="shared" si="1"/>
        <v>0</v>
      </c>
      <c r="M51" s="13"/>
    </row>
    <row r="52" spans="1:13" s="1" customFormat="1" ht="129" hidden="1" customHeight="1" x14ac:dyDescent="0.35">
      <c r="A52" s="12" t="s">
        <v>30</v>
      </c>
      <c r="B52" s="37" t="s">
        <v>212</v>
      </c>
      <c r="C52" s="13" t="s">
        <v>253</v>
      </c>
      <c r="D52" s="13" t="s">
        <v>116</v>
      </c>
      <c r="E52" s="24" t="s">
        <v>0</v>
      </c>
      <c r="F52" s="13">
        <v>150</v>
      </c>
      <c r="G52" s="13"/>
      <c r="H52" s="12"/>
      <c r="I52" s="18"/>
      <c r="J52" s="12"/>
      <c r="K52" s="38">
        <f t="shared" si="0"/>
        <v>0</v>
      </c>
      <c r="L52" s="15">
        <f t="shared" si="1"/>
        <v>0</v>
      </c>
      <c r="M52" s="13"/>
    </row>
    <row r="53" spans="1:13" ht="308" x14ac:dyDescent="0.35">
      <c r="A53" s="12" t="s">
        <v>31</v>
      </c>
      <c r="B53" s="37" t="s">
        <v>212</v>
      </c>
      <c r="C53" s="13" t="s">
        <v>254</v>
      </c>
      <c r="D53" s="13" t="s">
        <v>117</v>
      </c>
      <c r="E53" s="24" t="s">
        <v>0</v>
      </c>
      <c r="F53" s="13">
        <v>30</v>
      </c>
      <c r="G53" s="13" t="s">
        <v>345</v>
      </c>
      <c r="H53" s="12">
        <v>24</v>
      </c>
      <c r="I53" s="18">
        <v>5</v>
      </c>
      <c r="J53" s="12">
        <v>25.2</v>
      </c>
      <c r="K53" s="38">
        <f t="shared" si="0"/>
        <v>720</v>
      </c>
      <c r="L53" s="15">
        <f t="shared" si="1"/>
        <v>756</v>
      </c>
      <c r="M53" s="13" t="s">
        <v>332</v>
      </c>
    </row>
    <row r="54" spans="1:13" ht="84" hidden="1" x14ac:dyDescent="0.35">
      <c r="A54" s="12" t="s">
        <v>90</v>
      </c>
      <c r="B54" s="37" t="s">
        <v>212</v>
      </c>
      <c r="C54" s="13" t="s">
        <v>255</v>
      </c>
      <c r="D54" s="13" t="s">
        <v>118</v>
      </c>
      <c r="E54" s="24" t="s">
        <v>0</v>
      </c>
      <c r="F54" s="13">
        <v>50</v>
      </c>
      <c r="G54" s="13"/>
      <c r="H54" s="12"/>
      <c r="I54" s="18"/>
      <c r="J54" s="12"/>
      <c r="K54" s="38"/>
      <c r="L54" s="15"/>
      <c r="M54" s="13"/>
    </row>
    <row r="55" spans="1:13" ht="56" hidden="1" x14ac:dyDescent="0.35">
      <c r="A55" s="12" t="s">
        <v>32</v>
      </c>
      <c r="B55" s="37" t="s">
        <v>212</v>
      </c>
      <c r="C55" s="13" t="s">
        <v>256</v>
      </c>
      <c r="D55" s="13" t="s">
        <v>119</v>
      </c>
      <c r="E55" s="24" t="s">
        <v>0</v>
      </c>
      <c r="F55" s="13">
        <v>40</v>
      </c>
      <c r="G55" s="13"/>
      <c r="H55" s="12"/>
      <c r="I55" s="18"/>
      <c r="J55" s="12"/>
      <c r="K55" s="38"/>
      <c r="L55" s="15"/>
      <c r="M55" s="13"/>
    </row>
    <row r="56" spans="1:13" s="1" customFormat="1" ht="409.5" x14ac:dyDescent="0.35">
      <c r="A56" s="12" t="s">
        <v>33</v>
      </c>
      <c r="B56" s="37" t="s">
        <v>210</v>
      </c>
      <c r="C56" s="13" t="s">
        <v>257</v>
      </c>
      <c r="D56" s="13" t="s">
        <v>120</v>
      </c>
      <c r="E56" s="24" t="s">
        <v>0</v>
      </c>
      <c r="F56" s="13">
        <v>400</v>
      </c>
      <c r="G56" s="13" t="s">
        <v>333</v>
      </c>
      <c r="H56" s="12">
        <v>90</v>
      </c>
      <c r="I56" s="18">
        <v>5</v>
      </c>
      <c r="J56" s="12">
        <v>94.5</v>
      </c>
      <c r="K56" s="38">
        <f>H56*F56</f>
        <v>36000</v>
      </c>
      <c r="L56" s="15">
        <f>J56*F56</f>
        <v>37800</v>
      </c>
      <c r="M56" s="13" t="s">
        <v>334</v>
      </c>
    </row>
    <row r="57" spans="1:13" ht="80.25" customHeight="1" x14ac:dyDescent="0.35">
      <c r="A57" s="12" t="s">
        <v>85</v>
      </c>
      <c r="B57" s="37" t="s">
        <v>210</v>
      </c>
      <c r="C57" s="13" t="s">
        <v>258</v>
      </c>
      <c r="D57" s="13" t="s">
        <v>121</v>
      </c>
      <c r="E57" s="24" t="s">
        <v>0</v>
      </c>
      <c r="F57" s="13">
        <v>400</v>
      </c>
      <c r="G57" s="13" t="s">
        <v>333</v>
      </c>
      <c r="H57" s="12">
        <v>90</v>
      </c>
      <c r="I57" s="18">
        <v>5</v>
      </c>
      <c r="J57" s="12">
        <v>94.5</v>
      </c>
      <c r="K57" s="38">
        <f>H57*F57</f>
        <v>36000</v>
      </c>
      <c r="L57" s="15">
        <f>J57*F57</f>
        <v>37800</v>
      </c>
      <c r="M57" s="13" t="s">
        <v>335</v>
      </c>
    </row>
    <row r="58" spans="1:13" ht="174.75" customHeight="1" x14ac:dyDescent="0.35">
      <c r="A58" s="12" t="s">
        <v>34</v>
      </c>
      <c r="B58" s="37" t="s">
        <v>210</v>
      </c>
      <c r="C58" s="13" t="s">
        <v>259</v>
      </c>
      <c r="D58" s="13" t="s">
        <v>154</v>
      </c>
      <c r="E58" s="24" t="s">
        <v>0</v>
      </c>
      <c r="F58" s="13">
        <v>2500</v>
      </c>
      <c r="G58" s="13" t="s">
        <v>333</v>
      </c>
      <c r="H58" s="12">
        <v>90</v>
      </c>
      <c r="I58" s="18">
        <v>5</v>
      </c>
      <c r="J58" s="12">
        <v>94.5</v>
      </c>
      <c r="K58" s="38">
        <f>H58*F58</f>
        <v>225000</v>
      </c>
      <c r="L58" s="15">
        <f>J58*F58</f>
        <v>236250</v>
      </c>
      <c r="M58" s="13" t="s">
        <v>336</v>
      </c>
    </row>
    <row r="59" spans="1:13" ht="100.5" customHeight="1" x14ac:dyDescent="0.35">
      <c r="A59" s="12" t="s">
        <v>36</v>
      </c>
      <c r="B59" s="37" t="s">
        <v>210</v>
      </c>
      <c r="C59" s="13" t="s">
        <v>260</v>
      </c>
      <c r="D59" s="13" t="s">
        <v>122</v>
      </c>
      <c r="E59" s="24" t="s">
        <v>0</v>
      </c>
      <c r="F59" s="13">
        <v>100</v>
      </c>
      <c r="G59" s="13" t="s">
        <v>333</v>
      </c>
      <c r="H59" s="12">
        <v>90</v>
      </c>
      <c r="I59" s="18">
        <v>5</v>
      </c>
      <c r="J59" s="12">
        <v>94.5</v>
      </c>
      <c r="K59" s="38">
        <f>H59*F59</f>
        <v>9000</v>
      </c>
      <c r="L59" s="15">
        <f>J59*F59</f>
        <v>9450</v>
      </c>
      <c r="M59" s="13" t="s">
        <v>337</v>
      </c>
    </row>
    <row r="60" spans="1:13" ht="409.5" x14ac:dyDescent="0.35">
      <c r="A60" s="12" t="s">
        <v>37</v>
      </c>
      <c r="B60" s="37" t="s">
        <v>210</v>
      </c>
      <c r="C60" s="13" t="s">
        <v>261</v>
      </c>
      <c r="D60" s="13" t="s">
        <v>175</v>
      </c>
      <c r="E60" s="24" t="s">
        <v>0</v>
      </c>
      <c r="F60" s="13">
        <v>400</v>
      </c>
      <c r="G60" s="13" t="s">
        <v>338</v>
      </c>
      <c r="H60" s="12">
        <v>90</v>
      </c>
      <c r="I60" s="18">
        <v>5</v>
      </c>
      <c r="J60" s="12">
        <v>94.5</v>
      </c>
      <c r="K60" s="38">
        <f>H60*F60</f>
        <v>36000</v>
      </c>
      <c r="L60" s="15">
        <f>J60*F60</f>
        <v>37800</v>
      </c>
      <c r="M60" s="13" t="s">
        <v>339</v>
      </c>
    </row>
    <row r="61" spans="1:13" ht="147.75" hidden="1" customHeight="1" x14ac:dyDescent="0.35">
      <c r="A61" s="12" t="s">
        <v>38</v>
      </c>
      <c r="B61" s="37" t="s">
        <v>210</v>
      </c>
      <c r="C61" s="13" t="s">
        <v>262</v>
      </c>
      <c r="D61" s="13" t="s">
        <v>155</v>
      </c>
      <c r="E61" s="24" t="s">
        <v>0</v>
      </c>
      <c r="F61" s="13">
        <v>300</v>
      </c>
      <c r="G61" s="13"/>
      <c r="H61" s="12"/>
      <c r="I61" s="18"/>
      <c r="J61" s="12"/>
      <c r="K61" s="38"/>
      <c r="L61" s="15"/>
      <c r="M61" s="13"/>
    </row>
    <row r="62" spans="1:13" ht="409.5" x14ac:dyDescent="0.35">
      <c r="A62" s="12" t="s">
        <v>39</v>
      </c>
      <c r="B62" s="37" t="s">
        <v>210</v>
      </c>
      <c r="C62" s="13" t="s">
        <v>263</v>
      </c>
      <c r="D62" s="13" t="s">
        <v>148</v>
      </c>
      <c r="E62" s="24" t="s">
        <v>0</v>
      </c>
      <c r="F62" s="13">
        <v>400</v>
      </c>
      <c r="G62" s="13" t="s">
        <v>338</v>
      </c>
      <c r="H62" s="12">
        <v>90</v>
      </c>
      <c r="I62" s="18">
        <v>5</v>
      </c>
      <c r="J62" s="12">
        <v>94.5</v>
      </c>
      <c r="K62" s="38">
        <f>H62*F62</f>
        <v>36000</v>
      </c>
      <c r="L62" s="15">
        <f>J62*F62</f>
        <v>37800</v>
      </c>
      <c r="M62" s="13" t="s">
        <v>340</v>
      </c>
    </row>
    <row r="63" spans="1:13" ht="409.5" x14ac:dyDescent="0.35">
      <c r="A63" s="12" t="s">
        <v>40</v>
      </c>
      <c r="B63" s="37" t="s">
        <v>210</v>
      </c>
      <c r="C63" s="13" t="s">
        <v>263</v>
      </c>
      <c r="D63" s="13" t="s">
        <v>156</v>
      </c>
      <c r="E63" s="24" t="s">
        <v>0</v>
      </c>
      <c r="F63" s="13">
        <v>2500</v>
      </c>
      <c r="G63" s="13" t="s">
        <v>338</v>
      </c>
      <c r="H63" s="12">
        <v>90</v>
      </c>
      <c r="I63" s="18">
        <v>5</v>
      </c>
      <c r="J63" s="12">
        <v>94.5</v>
      </c>
      <c r="K63" s="38">
        <f>H63*F63</f>
        <v>225000</v>
      </c>
      <c r="L63" s="15">
        <f>J63*F63</f>
        <v>236250</v>
      </c>
      <c r="M63" s="13" t="s">
        <v>341</v>
      </c>
    </row>
    <row r="64" spans="1:13" ht="115.5" hidden="1" customHeight="1" x14ac:dyDescent="0.35">
      <c r="A64" s="12" t="s">
        <v>41</v>
      </c>
      <c r="B64" s="37" t="s">
        <v>211</v>
      </c>
      <c r="C64" s="13" t="s">
        <v>264</v>
      </c>
      <c r="D64" s="13" t="s">
        <v>152</v>
      </c>
      <c r="E64" s="24" t="s">
        <v>0</v>
      </c>
      <c r="F64" s="13">
        <v>30</v>
      </c>
      <c r="G64" s="13"/>
      <c r="H64" s="12"/>
      <c r="I64" s="18"/>
      <c r="J64" s="12"/>
      <c r="K64" s="38"/>
      <c r="L64" s="15"/>
      <c r="M64" s="13"/>
    </row>
    <row r="65" spans="1:14" ht="140" hidden="1" x14ac:dyDescent="0.35">
      <c r="A65" s="12" t="s">
        <v>42</v>
      </c>
      <c r="B65" s="37" t="s">
        <v>210</v>
      </c>
      <c r="C65" s="13" t="s">
        <v>265</v>
      </c>
      <c r="D65" s="13" t="s">
        <v>149</v>
      </c>
      <c r="E65" s="24" t="s">
        <v>0</v>
      </c>
      <c r="F65" s="13">
        <v>100</v>
      </c>
      <c r="G65" s="28"/>
      <c r="H65" s="12"/>
      <c r="I65" s="18"/>
      <c r="J65" s="12"/>
      <c r="K65" s="38"/>
      <c r="L65" s="15"/>
      <c r="M65" s="13"/>
    </row>
    <row r="66" spans="1:14" ht="98" hidden="1" x14ac:dyDescent="0.35">
      <c r="A66" s="12" t="s">
        <v>43</v>
      </c>
      <c r="B66" s="37" t="s">
        <v>210</v>
      </c>
      <c r="C66" s="13" t="s">
        <v>266</v>
      </c>
      <c r="D66" s="13" t="s">
        <v>123</v>
      </c>
      <c r="E66" s="24" t="s">
        <v>0</v>
      </c>
      <c r="F66" s="13">
        <v>400</v>
      </c>
      <c r="G66" s="13"/>
      <c r="H66" s="12"/>
      <c r="I66" s="18"/>
      <c r="J66" s="12"/>
      <c r="K66" s="38"/>
      <c r="L66" s="15"/>
      <c r="M66" s="13"/>
    </row>
    <row r="67" spans="1:14" ht="56" hidden="1" x14ac:dyDescent="0.35">
      <c r="A67" s="12" t="s">
        <v>44</v>
      </c>
      <c r="B67" s="37" t="s">
        <v>210</v>
      </c>
      <c r="C67" s="13" t="s">
        <v>267</v>
      </c>
      <c r="D67" s="13" t="s">
        <v>124</v>
      </c>
      <c r="E67" s="24" t="s">
        <v>0</v>
      </c>
      <c r="F67" s="13">
        <v>45</v>
      </c>
      <c r="G67" s="13"/>
      <c r="H67" s="12"/>
      <c r="I67" s="18"/>
      <c r="J67" s="12"/>
      <c r="K67" s="38"/>
      <c r="L67" s="15"/>
      <c r="M67" s="13"/>
    </row>
    <row r="68" spans="1:14" ht="70" hidden="1" x14ac:dyDescent="0.35">
      <c r="A68" s="12" t="s">
        <v>166</v>
      </c>
      <c r="B68" s="37" t="s">
        <v>210</v>
      </c>
      <c r="C68" s="13" t="s">
        <v>268</v>
      </c>
      <c r="D68" s="13" t="s">
        <v>125</v>
      </c>
      <c r="E68" s="24" t="s">
        <v>0</v>
      </c>
      <c r="F68" s="13">
        <v>100</v>
      </c>
      <c r="G68" s="13"/>
      <c r="H68" s="12"/>
      <c r="I68" s="18"/>
      <c r="J68" s="12"/>
      <c r="K68" s="38"/>
      <c r="L68" s="15"/>
      <c r="M68" s="13"/>
    </row>
    <row r="69" spans="1:14" s="3" customFormat="1" ht="49.5" hidden="1" customHeight="1" x14ac:dyDescent="0.35">
      <c r="A69" s="12" t="s">
        <v>167</v>
      </c>
      <c r="B69" s="37" t="s">
        <v>211</v>
      </c>
      <c r="C69" s="13" t="s">
        <v>269</v>
      </c>
      <c r="D69" s="13" t="s">
        <v>126</v>
      </c>
      <c r="E69" s="24" t="s">
        <v>0</v>
      </c>
      <c r="F69" s="13">
        <v>100</v>
      </c>
      <c r="G69" s="13"/>
      <c r="H69" s="12"/>
      <c r="I69" s="18"/>
      <c r="J69" s="12"/>
      <c r="K69" s="38"/>
      <c r="L69" s="15"/>
      <c r="M69" s="13"/>
      <c r="N69" s="22"/>
    </row>
    <row r="70" spans="1:14" ht="56" hidden="1" x14ac:dyDescent="0.35">
      <c r="A70" s="12" t="s">
        <v>45</v>
      </c>
      <c r="B70" s="37" t="s">
        <v>212</v>
      </c>
      <c r="C70" s="13" t="s">
        <v>270</v>
      </c>
      <c r="D70" s="13" t="s">
        <v>127</v>
      </c>
      <c r="E70" s="24" t="s">
        <v>0</v>
      </c>
      <c r="F70" s="13">
        <v>150</v>
      </c>
      <c r="G70" s="13"/>
      <c r="H70" s="12"/>
      <c r="I70" s="18"/>
      <c r="J70" s="12"/>
      <c r="K70" s="38"/>
      <c r="L70" s="15"/>
      <c r="M70" s="13"/>
    </row>
    <row r="71" spans="1:14" ht="42" hidden="1" x14ac:dyDescent="0.35">
      <c r="A71" s="12" t="s">
        <v>46</v>
      </c>
      <c r="B71" s="37" t="s">
        <v>212</v>
      </c>
      <c r="C71" s="13" t="s">
        <v>271</v>
      </c>
      <c r="D71" s="13" t="s">
        <v>72</v>
      </c>
      <c r="E71" s="24" t="s">
        <v>0</v>
      </c>
      <c r="F71" s="13">
        <v>750</v>
      </c>
      <c r="G71" s="52"/>
      <c r="H71" s="12"/>
      <c r="I71" s="18"/>
      <c r="J71" s="12"/>
      <c r="K71" s="38"/>
      <c r="L71" s="15"/>
      <c r="M71" s="13"/>
    </row>
    <row r="72" spans="1:14" ht="42" hidden="1" x14ac:dyDescent="0.35">
      <c r="A72" s="12" t="s">
        <v>47</v>
      </c>
      <c r="B72" s="37" t="s">
        <v>212</v>
      </c>
      <c r="C72" s="13" t="s">
        <v>272</v>
      </c>
      <c r="D72" s="13" t="s">
        <v>73</v>
      </c>
      <c r="E72" s="24" t="s">
        <v>0</v>
      </c>
      <c r="F72" s="13">
        <v>750</v>
      </c>
      <c r="G72" s="30"/>
      <c r="H72" s="12"/>
      <c r="I72" s="18"/>
      <c r="J72" s="12"/>
      <c r="K72" s="38"/>
      <c r="L72" s="15"/>
      <c r="M72" s="13"/>
    </row>
    <row r="73" spans="1:14" hidden="1" x14ac:dyDescent="0.35">
      <c r="A73" s="12" t="s">
        <v>48</v>
      </c>
      <c r="B73" s="37" t="s">
        <v>212</v>
      </c>
      <c r="C73" s="13" t="s">
        <v>273</v>
      </c>
      <c r="D73" s="13" t="s">
        <v>74</v>
      </c>
      <c r="E73" s="24" t="s">
        <v>0</v>
      </c>
      <c r="F73" s="13">
        <v>50</v>
      </c>
      <c r="G73" s="13"/>
      <c r="H73" s="12"/>
      <c r="I73" s="18"/>
      <c r="J73" s="12"/>
      <c r="K73" s="38"/>
      <c r="L73" s="15"/>
      <c r="M73" s="13"/>
    </row>
    <row r="74" spans="1:14" ht="66" hidden="1" customHeight="1" x14ac:dyDescent="0.35">
      <c r="A74" s="12" t="s">
        <v>49</v>
      </c>
      <c r="B74" s="37" t="s">
        <v>212</v>
      </c>
      <c r="C74" s="13" t="s">
        <v>274</v>
      </c>
      <c r="D74" s="13" t="s">
        <v>75</v>
      </c>
      <c r="E74" s="24" t="s">
        <v>0</v>
      </c>
      <c r="F74" s="13">
        <v>3400</v>
      </c>
      <c r="G74" s="13"/>
      <c r="H74" s="12"/>
      <c r="I74" s="18"/>
      <c r="J74" s="12"/>
      <c r="K74" s="38"/>
      <c r="L74" s="15"/>
      <c r="M74" s="13"/>
    </row>
    <row r="75" spans="1:14" s="16" customFormat="1" ht="78" hidden="1" customHeight="1" x14ac:dyDescent="0.35">
      <c r="A75" s="12" t="s">
        <v>50</v>
      </c>
      <c r="B75" s="37" t="s">
        <v>212</v>
      </c>
      <c r="C75" s="13" t="s">
        <v>275</v>
      </c>
      <c r="D75" s="13" t="s">
        <v>128</v>
      </c>
      <c r="E75" s="24" t="s">
        <v>0</v>
      </c>
      <c r="F75" s="13">
        <v>1100</v>
      </c>
      <c r="G75" s="13"/>
      <c r="H75" s="12"/>
      <c r="I75" s="18"/>
      <c r="J75" s="12"/>
      <c r="K75" s="38"/>
      <c r="L75" s="15"/>
      <c r="M75" s="13"/>
    </row>
    <row r="76" spans="1:14" s="1" customFormat="1" hidden="1" x14ac:dyDescent="0.35">
      <c r="A76" s="12" t="s">
        <v>168</v>
      </c>
      <c r="B76" s="37" t="s">
        <v>212</v>
      </c>
      <c r="C76" s="13" t="s">
        <v>276</v>
      </c>
      <c r="D76" s="13" t="s">
        <v>76</v>
      </c>
      <c r="E76" s="24" t="s">
        <v>0</v>
      </c>
      <c r="F76" s="13">
        <v>30</v>
      </c>
      <c r="G76" s="13"/>
      <c r="H76" s="12"/>
      <c r="I76" s="18"/>
      <c r="J76" s="12"/>
      <c r="K76" s="38"/>
      <c r="L76" s="15"/>
      <c r="M76" s="13"/>
    </row>
    <row r="77" spans="1:14" ht="28" hidden="1" x14ac:dyDescent="0.35">
      <c r="A77" s="12" t="s">
        <v>169</v>
      </c>
      <c r="B77" s="37" t="s">
        <v>212</v>
      </c>
      <c r="C77" s="13" t="s">
        <v>277</v>
      </c>
      <c r="D77" s="13" t="s">
        <v>77</v>
      </c>
      <c r="E77" s="24" t="s">
        <v>0</v>
      </c>
      <c r="F77" s="13">
        <v>100</v>
      </c>
      <c r="G77" s="13"/>
      <c r="H77" s="12"/>
      <c r="I77" s="18"/>
      <c r="J77" s="12"/>
      <c r="K77" s="38"/>
      <c r="L77" s="15"/>
      <c r="M77" s="13"/>
    </row>
    <row r="78" spans="1:14" ht="28" hidden="1" x14ac:dyDescent="0.35">
      <c r="A78" s="12" t="s">
        <v>51</v>
      </c>
      <c r="B78" s="37" t="s">
        <v>212</v>
      </c>
      <c r="C78" s="13" t="s">
        <v>277</v>
      </c>
      <c r="D78" s="13" t="s">
        <v>203</v>
      </c>
      <c r="E78" s="24" t="s">
        <v>0</v>
      </c>
      <c r="F78" s="13">
        <v>150</v>
      </c>
      <c r="G78" s="13"/>
      <c r="H78" s="12"/>
      <c r="I78" s="18"/>
      <c r="J78" s="12"/>
      <c r="K78" s="38"/>
      <c r="L78" s="15"/>
      <c r="M78" s="13"/>
    </row>
    <row r="79" spans="1:14" ht="42" hidden="1" x14ac:dyDescent="0.35">
      <c r="A79" s="12" t="s">
        <v>52</v>
      </c>
      <c r="B79" s="37" t="s">
        <v>212</v>
      </c>
      <c r="C79" s="13" t="s">
        <v>278</v>
      </c>
      <c r="D79" s="13" t="s">
        <v>78</v>
      </c>
      <c r="E79" s="24" t="s">
        <v>0</v>
      </c>
      <c r="F79" s="13">
        <v>200</v>
      </c>
      <c r="G79" s="13"/>
      <c r="H79" s="12"/>
      <c r="I79" s="18"/>
      <c r="J79" s="12"/>
      <c r="K79" s="38"/>
      <c r="L79" s="15"/>
      <c r="M79" s="13"/>
    </row>
    <row r="80" spans="1:14" hidden="1" x14ac:dyDescent="0.35">
      <c r="A80" s="12" t="s">
        <v>53</v>
      </c>
      <c r="B80" s="37" t="s">
        <v>212</v>
      </c>
      <c r="C80" s="13" t="s">
        <v>279</v>
      </c>
      <c r="D80" s="13" t="s">
        <v>79</v>
      </c>
      <c r="E80" s="24" t="s">
        <v>0</v>
      </c>
      <c r="F80" s="13">
        <v>350</v>
      </c>
      <c r="G80" s="13"/>
      <c r="H80" s="12"/>
      <c r="I80" s="18"/>
      <c r="J80" s="12"/>
      <c r="K80" s="38"/>
      <c r="L80" s="15"/>
      <c r="M80" s="13"/>
    </row>
    <row r="81" spans="1:14" s="1" customFormat="1" ht="28" hidden="1" x14ac:dyDescent="0.35">
      <c r="A81" s="29" t="s">
        <v>54</v>
      </c>
      <c r="B81" s="51" t="s">
        <v>212</v>
      </c>
      <c r="C81" s="13" t="s">
        <v>280</v>
      </c>
      <c r="D81" s="13" t="s">
        <v>160</v>
      </c>
      <c r="E81" s="24" t="s">
        <v>0</v>
      </c>
      <c r="F81" s="27">
        <v>240</v>
      </c>
      <c r="G81" s="13"/>
      <c r="H81" s="12"/>
      <c r="I81" s="27"/>
      <c r="J81" s="12"/>
      <c r="K81" s="38"/>
      <c r="L81" s="15"/>
      <c r="M81" s="13"/>
    </row>
    <row r="82" spans="1:14" ht="114.75" hidden="1" customHeight="1" x14ac:dyDescent="0.35">
      <c r="A82" s="12" t="s">
        <v>55</v>
      </c>
      <c r="B82" s="37" t="s">
        <v>212</v>
      </c>
      <c r="C82" s="13" t="s">
        <v>281</v>
      </c>
      <c r="D82" s="13" t="s">
        <v>129</v>
      </c>
      <c r="E82" s="24" t="s">
        <v>0</v>
      </c>
      <c r="F82" s="13">
        <v>100</v>
      </c>
      <c r="G82" s="13"/>
      <c r="H82" s="12"/>
      <c r="I82" s="18"/>
      <c r="J82" s="12"/>
      <c r="K82" s="38"/>
      <c r="L82" s="15"/>
      <c r="M82" s="13"/>
    </row>
    <row r="83" spans="1:14" ht="30" hidden="1" x14ac:dyDescent="0.35">
      <c r="A83" s="12" t="s">
        <v>56</v>
      </c>
      <c r="B83" s="37" t="s">
        <v>209</v>
      </c>
      <c r="C83" s="13" t="s">
        <v>282</v>
      </c>
      <c r="D83" s="13" t="s">
        <v>176</v>
      </c>
      <c r="E83" s="24" t="s">
        <v>0</v>
      </c>
      <c r="F83" s="13">
        <v>100</v>
      </c>
      <c r="G83" s="13"/>
      <c r="H83" s="12"/>
      <c r="I83" s="18"/>
      <c r="J83" s="12"/>
      <c r="K83" s="38"/>
      <c r="L83" s="15"/>
      <c r="M83" s="13"/>
    </row>
    <row r="84" spans="1:14" ht="31.5" hidden="1" customHeight="1" x14ac:dyDescent="0.35">
      <c r="A84" s="12" t="s">
        <v>57</v>
      </c>
      <c r="B84" s="37" t="s">
        <v>209</v>
      </c>
      <c r="C84" s="13" t="s">
        <v>283</v>
      </c>
      <c r="D84" s="13" t="s">
        <v>80</v>
      </c>
      <c r="E84" s="24" t="s">
        <v>0</v>
      </c>
      <c r="F84" s="13">
        <v>100</v>
      </c>
      <c r="G84" s="13"/>
      <c r="H84" s="12"/>
      <c r="I84" s="18"/>
      <c r="J84" s="12"/>
      <c r="K84" s="38"/>
      <c r="L84" s="15"/>
      <c r="M84" s="13"/>
    </row>
    <row r="85" spans="1:14" ht="39" hidden="1" customHeight="1" x14ac:dyDescent="0.35">
      <c r="A85" s="12" t="s">
        <v>58</v>
      </c>
      <c r="B85" s="37" t="s">
        <v>212</v>
      </c>
      <c r="C85" s="13" t="s">
        <v>284</v>
      </c>
      <c r="D85" s="13" t="s">
        <v>81</v>
      </c>
      <c r="E85" s="24" t="s">
        <v>0</v>
      </c>
      <c r="F85" s="13">
        <v>750</v>
      </c>
      <c r="G85" s="13"/>
      <c r="H85" s="12"/>
      <c r="I85" s="18"/>
      <c r="J85" s="12"/>
      <c r="K85" s="38"/>
      <c r="L85" s="15"/>
      <c r="M85" s="13"/>
    </row>
    <row r="86" spans="1:14" ht="199.5" hidden="1" customHeight="1" x14ac:dyDescent="0.35">
      <c r="A86" s="12" t="s">
        <v>59</v>
      </c>
      <c r="B86" s="37" t="s">
        <v>212</v>
      </c>
      <c r="C86" s="13" t="s">
        <v>285</v>
      </c>
      <c r="D86" s="13" t="s">
        <v>130</v>
      </c>
      <c r="E86" s="24" t="s">
        <v>0</v>
      </c>
      <c r="F86" s="13">
        <v>3000</v>
      </c>
      <c r="G86" s="13"/>
      <c r="H86" s="12"/>
      <c r="I86" s="18"/>
      <c r="J86" s="12"/>
      <c r="K86" s="38"/>
      <c r="L86" s="15"/>
      <c r="M86" s="13"/>
    </row>
    <row r="87" spans="1:14" s="20" customFormat="1" ht="105" hidden="1" customHeight="1" x14ac:dyDescent="0.3">
      <c r="A87" s="12" t="s">
        <v>86</v>
      </c>
      <c r="B87" s="37" t="s">
        <v>212</v>
      </c>
      <c r="C87" s="13" t="s">
        <v>286</v>
      </c>
      <c r="D87" s="13" t="s">
        <v>131</v>
      </c>
      <c r="E87" s="24" t="s">
        <v>0</v>
      </c>
      <c r="F87" s="13">
        <v>1200</v>
      </c>
      <c r="G87" s="13"/>
      <c r="H87" s="12"/>
      <c r="I87" s="18"/>
      <c r="J87" s="12"/>
      <c r="K87" s="38"/>
      <c r="L87" s="15"/>
      <c r="M87" s="13"/>
    </row>
    <row r="88" spans="1:14" s="8" customFormat="1" ht="56" hidden="1" x14ac:dyDescent="0.3">
      <c r="A88" s="12" t="s">
        <v>87</v>
      </c>
      <c r="B88" s="37" t="s">
        <v>212</v>
      </c>
      <c r="C88" s="13" t="s">
        <v>287</v>
      </c>
      <c r="D88" s="13" t="s">
        <v>88</v>
      </c>
      <c r="E88" s="24" t="s">
        <v>0</v>
      </c>
      <c r="F88" s="13">
        <v>50</v>
      </c>
      <c r="G88" s="13"/>
      <c r="H88" s="12"/>
      <c r="I88" s="18"/>
      <c r="J88" s="12"/>
      <c r="K88" s="38"/>
      <c r="L88" s="15"/>
      <c r="M88" s="13"/>
    </row>
    <row r="89" spans="1:14" s="8" customFormat="1" ht="72" hidden="1" customHeight="1" x14ac:dyDescent="0.3">
      <c r="A89" s="12" t="s">
        <v>60</v>
      </c>
      <c r="B89" s="37" t="s">
        <v>212</v>
      </c>
      <c r="C89" s="13" t="s">
        <v>288</v>
      </c>
      <c r="D89" s="13" t="s">
        <v>132</v>
      </c>
      <c r="E89" s="24" t="s">
        <v>0</v>
      </c>
      <c r="F89" s="13">
        <v>350</v>
      </c>
      <c r="G89" s="13"/>
      <c r="H89" s="12"/>
      <c r="I89" s="18"/>
      <c r="J89" s="12"/>
      <c r="K89" s="38"/>
      <c r="L89" s="15"/>
      <c r="M89" s="13"/>
    </row>
    <row r="90" spans="1:14" s="8" customFormat="1" ht="69" customHeight="1" x14ac:dyDescent="0.3">
      <c r="A90" s="12" t="s">
        <v>61</v>
      </c>
      <c r="B90" s="37" t="s">
        <v>212</v>
      </c>
      <c r="C90" s="13" t="s">
        <v>289</v>
      </c>
      <c r="D90" s="13" t="s">
        <v>82</v>
      </c>
      <c r="E90" s="24" t="s">
        <v>0</v>
      </c>
      <c r="F90" s="13">
        <v>50</v>
      </c>
      <c r="G90" s="13" t="s">
        <v>346</v>
      </c>
      <c r="H90" s="12">
        <v>256.25</v>
      </c>
      <c r="I90" s="18">
        <v>5</v>
      </c>
      <c r="J90" s="12">
        <v>259.0625</v>
      </c>
      <c r="K90" s="38">
        <f>H90*F90</f>
        <v>12812.5</v>
      </c>
      <c r="L90" s="38">
        <f>J90*F90</f>
        <v>12953.125</v>
      </c>
      <c r="M90" s="13" t="s">
        <v>343</v>
      </c>
    </row>
    <row r="91" spans="1:14" s="11" customFormat="1" ht="30.75" customHeight="1" x14ac:dyDescent="0.3">
      <c r="A91" s="12" t="s">
        <v>170</v>
      </c>
      <c r="B91" s="37" t="s">
        <v>212</v>
      </c>
      <c r="C91" s="13" t="s">
        <v>290</v>
      </c>
      <c r="D91" s="13" t="s">
        <v>133</v>
      </c>
      <c r="E91" s="24" t="s">
        <v>0</v>
      </c>
      <c r="F91" s="13">
        <v>20</v>
      </c>
      <c r="G91" s="13" t="s">
        <v>342</v>
      </c>
      <c r="H91" s="12">
        <v>256.25</v>
      </c>
      <c r="I91" s="18">
        <v>5</v>
      </c>
      <c r="J91" s="12">
        <v>259.0625</v>
      </c>
      <c r="K91" s="38">
        <f>H91*F91</f>
        <v>5125</v>
      </c>
      <c r="L91" s="38">
        <f>J91*F91</f>
        <v>5181.25</v>
      </c>
      <c r="M91" s="13" t="s">
        <v>344</v>
      </c>
      <c r="N91" s="23"/>
    </row>
    <row r="92" spans="1:14" s="21" customFormat="1" ht="47.25" hidden="1" customHeight="1" x14ac:dyDescent="0.3">
      <c r="A92" s="12" t="s">
        <v>62</v>
      </c>
      <c r="B92" s="37" t="s">
        <v>212</v>
      </c>
      <c r="C92" s="13" t="s">
        <v>291</v>
      </c>
      <c r="D92" s="13" t="s">
        <v>83</v>
      </c>
      <c r="E92" s="24" t="s">
        <v>0</v>
      </c>
      <c r="F92" s="13">
        <v>20</v>
      </c>
      <c r="G92" s="13"/>
      <c r="H92" s="12"/>
      <c r="I92" s="18"/>
      <c r="J92" s="12"/>
      <c r="K92" s="38"/>
      <c r="L92" s="15"/>
      <c r="M92" s="13"/>
      <c r="N92" s="19"/>
    </row>
    <row r="93" spans="1:14" s="21" customFormat="1" ht="51.75" hidden="1" customHeight="1" x14ac:dyDescent="0.3">
      <c r="A93" s="12" t="s">
        <v>171</v>
      </c>
      <c r="B93" s="37" t="s">
        <v>212</v>
      </c>
      <c r="C93" s="13" t="s">
        <v>292</v>
      </c>
      <c r="D93" s="13" t="s">
        <v>134</v>
      </c>
      <c r="E93" s="24" t="s">
        <v>0</v>
      </c>
      <c r="F93" s="13">
        <v>70</v>
      </c>
      <c r="G93" s="13"/>
      <c r="H93" s="12"/>
      <c r="I93" s="18"/>
      <c r="J93" s="12"/>
      <c r="K93" s="38"/>
      <c r="L93" s="15"/>
      <c r="M93" s="13"/>
      <c r="N93" s="19"/>
    </row>
    <row r="94" spans="1:14" s="8" customFormat="1" ht="56" hidden="1" x14ac:dyDescent="0.3">
      <c r="A94" s="12" t="s">
        <v>63</v>
      </c>
      <c r="B94" s="37" t="s">
        <v>212</v>
      </c>
      <c r="C94" s="13" t="s">
        <v>293</v>
      </c>
      <c r="D94" s="13" t="s">
        <v>135</v>
      </c>
      <c r="E94" s="24" t="s">
        <v>0</v>
      </c>
      <c r="F94" s="13">
        <v>10</v>
      </c>
      <c r="G94" s="13"/>
      <c r="H94" s="12"/>
      <c r="I94" s="18"/>
      <c r="J94" s="12"/>
      <c r="K94" s="38"/>
      <c r="L94" s="15"/>
      <c r="M94" s="13"/>
    </row>
    <row r="95" spans="1:14" s="9" customFormat="1" ht="63.75" hidden="1" customHeight="1" x14ac:dyDescent="0.3">
      <c r="A95" s="12" t="s">
        <v>64</v>
      </c>
      <c r="B95" s="37" t="s">
        <v>212</v>
      </c>
      <c r="C95" s="13" t="s">
        <v>294</v>
      </c>
      <c r="D95" s="13" t="s">
        <v>136</v>
      </c>
      <c r="E95" s="24" t="s">
        <v>0</v>
      </c>
      <c r="F95" s="13">
        <v>20</v>
      </c>
      <c r="G95" s="13"/>
      <c r="H95" s="12"/>
      <c r="I95" s="18"/>
      <c r="J95" s="12"/>
      <c r="K95" s="38"/>
      <c r="L95" s="15"/>
      <c r="M95" s="13"/>
      <c r="N95" s="10"/>
    </row>
    <row r="96" spans="1:14" ht="126" hidden="1" x14ac:dyDescent="0.35">
      <c r="A96" s="12" t="s">
        <v>172</v>
      </c>
      <c r="B96" s="37" t="s">
        <v>209</v>
      </c>
      <c r="C96" s="13" t="s">
        <v>295</v>
      </c>
      <c r="D96" s="13" t="s">
        <v>137</v>
      </c>
      <c r="E96" s="24" t="s">
        <v>0</v>
      </c>
      <c r="F96" s="13">
        <v>75</v>
      </c>
      <c r="G96" s="13"/>
      <c r="H96" s="12"/>
      <c r="I96" s="18"/>
      <c r="J96" s="12"/>
      <c r="K96" s="38"/>
      <c r="L96" s="15"/>
      <c r="M96" s="13"/>
    </row>
    <row r="97" spans="1:14" s="9" customFormat="1" ht="95.25" hidden="1" customHeight="1" x14ac:dyDescent="0.3">
      <c r="A97" s="12" t="s">
        <v>65</v>
      </c>
      <c r="B97" s="37" t="s">
        <v>209</v>
      </c>
      <c r="C97" s="13" t="s">
        <v>296</v>
      </c>
      <c r="D97" s="13" t="s">
        <v>177</v>
      </c>
      <c r="E97" s="24" t="s">
        <v>0</v>
      </c>
      <c r="F97" s="13">
        <v>75</v>
      </c>
      <c r="G97" s="13"/>
      <c r="H97" s="12"/>
      <c r="I97" s="18"/>
      <c r="J97" s="12"/>
      <c r="K97" s="38"/>
      <c r="L97" s="15"/>
      <c r="M97" s="13"/>
      <c r="N97" s="10"/>
    </row>
    <row r="98" spans="1:14" s="4" customFormat="1" ht="70" hidden="1" x14ac:dyDescent="0.35">
      <c r="A98" s="12" t="s">
        <v>66</v>
      </c>
      <c r="B98" s="37" t="s">
        <v>212</v>
      </c>
      <c r="C98" s="13" t="s">
        <v>297</v>
      </c>
      <c r="D98" s="13" t="s">
        <v>159</v>
      </c>
      <c r="E98" s="25" t="s">
        <v>0</v>
      </c>
      <c r="F98" s="13">
        <v>20</v>
      </c>
      <c r="G98" s="12"/>
      <c r="H98" s="15"/>
      <c r="I98" s="18"/>
      <c r="J98" s="15"/>
      <c r="K98" s="38"/>
      <c r="L98" s="15"/>
      <c r="M98" s="13"/>
    </row>
    <row r="99" spans="1:14" ht="56" hidden="1" x14ac:dyDescent="0.35">
      <c r="A99" s="12" t="s">
        <v>67</v>
      </c>
      <c r="B99" s="37" t="s">
        <v>210</v>
      </c>
      <c r="C99" s="13" t="s">
        <v>298</v>
      </c>
      <c r="D99" s="13" t="s">
        <v>138</v>
      </c>
      <c r="E99" s="25" t="s">
        <v>0</v>
      </c>
      <c r="F99" s="13">
        <v>20</v>
      </c>
      <c r="G99" s="12"/>
      <c r="H99" s="15"/>
      <c r="I99" s="18"/>
      <c r="J99" s="15"/>
      <c r="K99" s="38"/>
      <c r="L99" s="15"/>
      <c r="M99" s="13"/>
    </row>
    <row r="100" spans="1:14" ht="42" hidden="1" x14ac:dyDescent="0.35">
      <c r="A100" s="12" t="s">
        <v>68</v>
      </c>
      <c r="B100" s="37" t="s">
        <v>212</v>
      </c>
      <c r="C100" s="13" t="s">
        <v>299</v>
      </c>
      <c r="D100" s="13" t="s">
        <v>140</v>
      </c>
      <c r="E100" s="25" t="s">
        <v>0</v>
      </c>
      <c r="F100" s="13">
        <v>20</v>
      </c>
      <c r="G100" s="12"/>
      <c r="H100" s="15"/>
      <c r="I100" s="18"/>
      <c r="J100" s="15"/>
      <c r="K100" s="38"/>
      <c r="L100" s="15"/>
      <c r="M100" s="13"/>
    </row>
    <row r="101" spans="1:14" ht="42" hidden="1" x14ac:dyDescent="0.35">
      <c r="A101" s="12" t="s">
        <v>69</v>
      </c>
      <c r="B101" s="37" t="s">
        <v>212</v>
      </c>
      <c r="C101" s="13" t="s">
        <v>300</v>
      </c>
      <c r="D101" s="13" t="s">
        <v>139</v>
      </c>
      <c r="E101" s="25" t="s">
        <v>0</v>
      </c>
      <c r="F101" s="13">
        <v>20</v>
      </c>
      <c r="G101" s="12"/>
      <c r="H101" s="15"/>
      <c r="I101" s="18"/>
      <c r="J101" s="15"/>
      <c r="K101" s="38"/>
      <c r="L101" s="15"/>
      <c r="M101" s="13"/>
    </row>
    <row r="102" spans="1:14" ht="78.75" hidden="1" customHeight="1" x14ac:dyDescent="0.35">
      <c r="A102" s="12" t="s">
        <v>70</v>
      </c>
      <c r="B102" s="37" t="s">
        <v>209</v>
      </c>
      <c r="C102" s="13" t="s">
        <v>301</v>
      </c>
      <c r="D102" s="56" t="s">
        <v>141</v>
      </c>
      <c r="E102" s="25" t="s">
        <v>0</v>
      </c>
      <c r="F102" s="14">
        <v>75</v>
      </c>
      <c r="G102" s="14"/>
      <c r="H102" s="12"/>
      <c r="I102" s="18"/>
      <c r="J102" s="15"/>
      <c r="K102" s="38"/>
      <c r="L102" s="15"/>
      <c r="M102" s="13"/>
    </row>
    <row r="103" spans="1:14" ht="36.75" hidden="1" customHeight="1" x14ac:dyDescent="0.35">
      <c r="A103" s="12" t="s">
        <v>173</v>
      </c>
      <c r="B103" s="37" t="s">
        <v>212</v>
      </c>
      <c r="C103" s="12" t="s">
        <v>302</v>
      </c>
      <c r="D103" s="12" t="s">
        <v>157</v>
      </c>
      <c r="E103" s="26" t="s">
        <v>142</v>
      </c>
      <c r="F103" s="14">
        <v>75</v>
      </c>
      <c r="G103" s="17"/>
      <c r="H103" s="17"/>
      <c r="I103" s="18"/>
      <c r="J103" s="15"/>
      <c r="K103" s="38"/>
      <c r="L103" s="15"/>
      <c r="M103" s="15"/>
    </row>
    <row r="104" spans="1:14" ht="51" hidden="1" customHeight="1" x14ac:dyDescent="0.35">
      <c r="A104" s="12" t="s">
        <v>71</v>
      </c>
      <c r="B104" s="37" t="s">
        <v>212</v>
      </c>
      <c r="C104" s="12" t="s">
        <v>303</v>
      </c>
      <c r="D104" s="12" t="s">
        <v>143</v>
      </c>
      <c r="E104" s="26" t="s">
        <v>142</v>
      </c>
      <c r="F104" s="14">
        <v>50</v>
      </c>
      <c r="G104" s="17"/>
      <c r="H104" s="17"/>
      <c r="I104" s="18"/>
      <c r="J104" s="15"/>
      <c r="K104" s="38"/>
      <c r="L104" s="15"/>
      <c r="M104" s="15"/>
    </row>
    <row r="105" spans="1:14" ht="135.75" hidden="1" customHeight="1" x14ac:dyDescent="0.35">
      <c r="A105" s="12" t="s">
        <v>174</v>
      </c>
      <c r="B105" s="37" t="s">
        <v>212</v>
      </c>
      <c r="C105" s="13" t="s">
        <v>304</v>
      </c>
      <c r="D105" s="13" t="s">
        <v>151</v>
      </c>
      <c r="E105" s="25" t="s">
        <v>0</v>
      </c>
      <c r="F105" s="13">
        <v>20</v>
      </c>
      <c r="G105" s="12"/>
      <c r="H105" s="15"/>
      <c r="I105" s="18"/>
      <c r="J105" s="15"/>
      <c r="K105" s="38"/>
      <c r="L105" s="15"/>
      <c r="M105" s="13"/>
    </row>
    <row r="106" spans="1:14" ht="28" hidden="1" x14ac:dyDescent="0.35">
      <c r="A106" s="12" t="s">
        <v>204</v>
      </c>
      <c r="B106" s="37" t="s">
        <v>212</v>
      </c>
      <c r="C106" s="13" t="s">
        <v>305</v>
      </c>
      <c r="D106" s="13" t="s">
        <v>158</v>
      </c>
      <c r="E106" s="25" t="s">
        <v>0</v>
      </c>
      <c r="F106" s="13">
        <v>50</v>
      </c>
      <c r="G106" s="13"/>
      <c r="H106" s="17"/>
      <c r="I106" s="18"/>
      <c r="J106" s="15"/>
      <c r="K106" s="38"/>
      <c r="L106" s="15"/>
      <c r="M106" s="15"/>
    </row>
    <row r="107" spans="1:14" x14ac:dyDescent="0.35">
      <c r="A107" s="12"/>
      <c r="B107" s="37"/>
      <c r="C107" s="13"/>
      <c r="D107" s="13"/>
      <c r="E107" s="25"/>
      <c r="F107" s="13"/>
      <c r="G107" s="13"/>
      <c r="H107" s="17"/>
      <c r="I107" s="18"/>
      <c r="J107" s="55" t="s">
        <v>313</v>
      </c>
      <c r="K107" s="38"/>
      <c r="L107" s="15">
        <f>SUM(K13:K91)</f>
        <v>888474</v>
      </c>
      <c r="M107" s="15"/>
    </row>
    <row r="108" spans="1:14" x14ac:dyDescent="0.35">
      <c r="A108" s="12"/>
      <c r="B108" s="37"/>
      <c r="C108" s="13"/>
      <c r="D108" s="13"/>
      <c r="E108" s="25"/>
      <c r="F108" s="13"/>
      <c r="G108" s="13"/>
      <c r="H108" s="17"/>
      <c r="I108" s="18"/>
      <c r="J108" s="59" t="s">
        <v>314</v>
      </c>
      <c r="K108" s="60"/>
      <c r="L108" s="15">
        <f>L109-L107</f>
        <v>43723.699999999953</v>
      </c>
      <c r="M108" s="15"/>
    </row>
    <row r="109" spans="1:14" x14ac:dyDescent="0.35">
      <c r="A109" s="12"/>
      <c r="B109" s="37"/>
      <c r="C109" s="13"/>
      <c r="D109" s="13"/>
      <c r="E109" s="25"/>
      <c r="F109" s="13"/>
      <c r="G109" s="13"/>
      <c r="H109" s="17"/>
      <c r="I109" s="18"/>
      <c r="J109" s="55" t="s">
        <v>315</v>
      </c>
      <c r="K109" s="53"/>
      <c r="L109" s="15">
        <f>SUM(L13:L91)</f>
        <v>932197.7</v>
      </c>
      <c r="M109" s="15"/>
    </row>
    <row r="110" spans="1:14" x14ac:dyDescent="0.35">
      <c r="A110" s="6"/>
      <c r="B110" s="6"/>
    </row>
  </sheetData>
  <autoFilter ref="B1:B110"/>
  <mergeCells count="9">
    <mergeCell ref="J108:K108"/>
    <mergeCell ref="A2:R2"/>
    <mergeCell ref="A9:P9"/>
    <mergeCell ref="A6:O6"/>
    <mergeCell ref="A7:P7"/>
    <mergeCell ref="Q7:Q9"/>
    <mergeCell ref="R7:R9"/>
    <mergeCell ref="A8:O8"/>
    <mergeCell ref="A3:M3"/>
  </mergeCells>
  <pageMargins left="0.7" right="0.7" top="0.75" bottom="0.75" header="0.3" footer="0.3"/>
  <pageSetup paperSize="9" scale="4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specifikacija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Mindaugas Butkus</dc:creator>
  <cp:lastModifiedBy>PILECKIENE Inese</cp:lastModifiedBy>
  <cp:lastPrinted>2023-03-28T12:50:50Z</cp:lastPrinted>
  <dcterms:created xsi:type="dcterms:W3CDTF">2020-05-06T10:27:38Z</dcterms:created>
  <dcterms:modified xsi:type="dcterms:W3CDTF">2023-06-01T07:04:07Z</dcterms:modified>
</cp:coreProperties>
</file>