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789/"/>
    </mc:Choice>
  </mc:AlternateContent>
  <xr:revisionPtr revIDLastSave="1" documentId="13_ncr:1_{8E34F209-3CAB-4B4A-A040-2CABE4F4E18F}" xr6:coauthVersionLast="47" xr6:coauthVersionMax="47" xr10:uidLastSave="{2EFC6197-85BD-4C48-893E-7D8A8B5CB637}"/>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H454" i="1" s="1"/>
  <c r="E453" i="1"/>
  <c r="H453" i="1" s="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OG150" i="1"/>
  <c r="OI150" i="1" s="1"/>
  <c r="OG154" i="1"/>
  <c r="OI154" i="1" s="1"/>
  <c r="Z154" i="1"/>
  <c r="OG158" i="1"/>
  <c r="OI158" i="1" s="1"/>
  <c r="AC162" i="1"/>
  <c r="AB162" i="1" s="1"/>
  <c r="OG162" i="1"/>
  <c r="OI162" i="1" s="1"/>
  <c r="AC158" i="1"/>
  <c r="AB158" i="1" s="1"/>
  <c r="AB154" i="1"/>
  <c r="AB142"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H490" i="1" s="1"/>
  <c r="E486" i="1"/>
  <c r="H486" i="1" s="1"/>
  <c r="E482" i="1"/>
  <c r="H482" i="1" s="1"/>
  <c r="E477" i="1"/>
  <c r="H477" i="1" s="1"/>
  <c r="E473" i="1"/>
  <c r="E469" i="1"/>
  <c r="H469" i="1" s="1"/>
  <c r="E464" i="1"/>
  <c r="H464" i="1" s="1"/>
  <c r="E460" i="1"/>
  <c r="E456" i="1"/>
  <c r="H456"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I489" i="1" l="1"/>
  <c r="AI501" i="1"/>
  <c r="AI364" i="1"/>
  <c r="AI365" i="1"/>
  <c r="AI498" i="1"/>
  <c r="AI499" i="1"/>
  <c r="AI388" i="1"/>
  <c r="AI270" i="1"/>
  <c r="AI236" i="1"/>
  <c r="AI321" i="1"/>
  <c r="AI385" i="1"/>
  <c r="AI493" i="1"/>
  <c r="AI425" i="1"/>
  <c r="AI426" i="1"/>
  <c r="AI346" i="1"/>
  <c r="AI347" i="1"/>
  <c r="AI233" i="1"/>
  <c r="AI318" i="1"/>
  <c r="AI344" i="1"/>
  <c r="AI230" i="1"/>
  <c r="AI231" i="1"/>
  <c r="AI315" i="1"/>
  <c r="AI316" i="1"/>
  <c r="AI504"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9" i="1" l="1"/>
  <c r="AJ201" i="1"/>
  <c r="AJ207" i="1"/>
  <c r="AJ208"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3" i="1" l="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<sst xmlns="http://schemas.openxmlformats.org/spreadsheetml/2006/main" count="890" uniqueCount="424">
  <si>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</si>
  <si>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</si>
  <si>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</si>
  <si>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</si>
  <si>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</si>
  <si>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</si>
  <si>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</si>
  <si>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</si>
  <si>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</si>
  <si>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</si>
  <si>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</si>
  <si>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</si>
  <si>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</si>
  <si>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</si>
  <si>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</si>
  <si>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</si>
  <si>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</si>
  <si>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</si>
  <si>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</si>
  <si>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</si>
  <si>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</si>
  <si>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</si>
  <si>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</si>
  <si>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</si>
  <si>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</si>
  <si>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</si>
  <si>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</si>
  <si>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</si>
  <si>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</si>
  <si>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</si>
  <si>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</si>
  <si>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</si>
  <si>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</si>
  <si>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</si>
  <si>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</si>
  <si>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</si>
  <si>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</si>
  <si>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</si>
  <si>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</si>
  <si>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</si>
  <si>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</si>
  <si>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</si>
  <si>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</si>
  <si>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</si>
  <si>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</si>
  <si>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</si>
  <si>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</si>
  <si>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</si>
  <si>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</si>
  <si>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</si>
  <si>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</si>
  <si>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</si>
  <si>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</si>
  <si>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</si>
  <si>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</si>
  <si>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</si>
  <si>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</si>
  <si>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</si>
  <si>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</si>
  <si>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</si>
  <si>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</si>
  <si>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</si>
  <si>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</si>
  <si>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</si>
  <si>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</si>
  <si>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</si>
  <si>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</si>
  <si>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</si>
  <si>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</si>
  <si>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</si>
  <si>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</si>
  <si>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</si>
  <si>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</si>
  <si>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</si>
  <si>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</si>
  <si>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</si>
  <si>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</si>
  <si>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</si>
  <si>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</si>
  <si>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</si>
  <si>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</si>
  <si>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</si>
  <si>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</si>
  <si>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</si>
  <si>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</si>
  <si>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</si>
  <si>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</si>
  <si>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</si>
  <si>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</si>
  <si>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</si>
  <si>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</si>
  <si>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</si>
  <si>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</si>
  <si>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</si>
  <si>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</si>
  <si>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</si>
  <si>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</si>
  <si>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</si>
  <si>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</si>
  <si>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</si>
  <si>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</si>
  <si>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</si>
  <si>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</si>
  <si>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</si>
  <si>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</si>
  <si>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</si>
  <si>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</si>
  <si>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</si>
  <si>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</si>
  <si>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</si>
  <si>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</si>
  <si>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</si>
  <si>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</si>
  <si>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</si>
  <si>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</si>
  <si>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</si>
  <si>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</si>
  <si>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</si>
  <si>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</si>
  <si>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</si>
  <si>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</si>
  <si>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</si>
  <si>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</si>
  <si>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</si>
  <si>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</si>
  <si>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</si>
  <si>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</si>
  <si>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</si>
  <si>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</si>
  <si>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</si>
  <si>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</si>
  <si>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</si>
  <si>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</si>
  <si>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</si>
  <si>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</si>
  <si>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</si>
  <si>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</si>
  <si>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</si>
  <si>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</si>
  <si>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</si>
  <si>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</si>
  <si>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</si>
  <si>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</si>
  <si>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</si>
  <si>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</si>
  <si>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</si>
  <si>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</si>
  <si>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</si>
  <si>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</si>
  <si>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</si>
  <si>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</si>
  <si>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</si>
  <si>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</si>
  <si>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</si>
  <si>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</si>
  <si>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</si>
  <si>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</si>
  <si>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</si>
  <si>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</si>
  <si>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</si>
  <si>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</si>
  <si>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</si>
  <si>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</si>
  <si>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</si>
  <si>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</si>
  <si>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</si>
  <si>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</si>
  <si>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</si>
  <si>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</si>
  <si>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</si>
  <si>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</si>
  <si>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</si>
  <si>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</si>
  <si>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</si>
  <si>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</si>
  <si>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</si>
  <si>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</si>
  <si>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</si>
  <si>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</si>
  <si>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</si>
  <si>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</si>
  <si>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</si>
  <si>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</si>
  <si>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</si>
  <si>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</si>
  <si>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</si>
  <si>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</si>
  <si>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</si>
  <si>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</si>
  <si>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</si>
  <si>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</si>
  <si>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</si>
  <si>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</si>
  <si>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</si>
  <si>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</si>
  <si>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</si>
  <si>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</si>
  <si>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</si>
  <si>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</si>
  <si>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</si>
  <si>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</si>
  <si>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</si>
  <si>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</si>
  <si>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</si>
  <si>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</si>
  <si>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</si>
  <si>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</si>
  <si>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</si>
  <si>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</si>
  <si>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</si>
  <si>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</si>
  <si>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</si>
  <si>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</si>
  <si>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</si>
  <si>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</si>
  <si>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</si>
  <si>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</si>
  <si>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</si>
  <si>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</si>
  <si>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</si>
  <si>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</si>
  <si>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</si>
  <si>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</si>
  <si>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</si>
  <si>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</si>
  <si>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</si>
  <si>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</si>
  <si>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</si>
  <si>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</si>
  <si>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</si>
  <si>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</si>
  <si>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</si>
  <si>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</si>
  <si>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</si>
  <si>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</si>
  <si>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</si>
  <si>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</si>
  <si>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</si>
  <si>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</si>
  <si>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</si>
  <si>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</si>
  <si>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</si>
  <si>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</si>
  <si>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</si>
  <si>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</si>
  <si>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</si>
  <si>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</si>
  <si>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</si>
  <si>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</si>
  <si>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</si>
  <si>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</si>
  <si>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</si>
  <si>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</si>
  <si>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</si>
  <si>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</si>
  <si>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</si>
  <si>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</si>
  <si>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</si>
  <si>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</si>
  <si>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</si>
  <si>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</si>
  <si>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</si>
  <si>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</si>
  <si>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</si>
  <si>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</si>
  <si>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</si>
  <si>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</si>
  <si>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</si>
  <si>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</si>
  <si>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</si>
  <si>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</si>
  <si>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</si>
  <si>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</si>
  <si>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</si>
  <si>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</si>
  <si>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</si>
  <si>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</si>
  <si>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</si>
  <si>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</si>
  <si>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</si>
  <si>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</si>
  <si>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</si>
  <si>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</si>
  <si>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</si>
  <si>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</si>
  <si>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</si>
  <si>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</si>
  <si>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</si>
  <si>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</si>
  <si>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</si>
  <si>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</si>
  <si>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</si>
  <si>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</si>
  <si>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</si>
  <si>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</si>
  <si>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</si>
  <si>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</si>
  <si>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</si>
  <si>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</si>
  <si>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</si>
  <si>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</si>
  <si>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</si>
  <si>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</si>
  <si>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</si>
  <si>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</si>
  <si>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</si>
  <si>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</si>
  <si>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</si>
  <si>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</si>
  <si>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</si>
  <si>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</si>
  <si>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</si>
  <si>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</si>
  <si>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</si>
  <si>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</si>
  <si>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</si>
  <si>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</si>
  <si>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</si>
  <si>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</si>
  <si>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</si>
  <si>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</si>
  <si>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</si>
  <si>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</si>
  <si>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</si>
  <si>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</si>
  <si>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</si>
  <si>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</si>
  <si>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</si>
  <si>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</si>
  <si>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</si>
  <si>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</si>
  <si>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</si>
  <si>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</si>
  <si>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</si>
  <si>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</si>
  <si>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</si>
  <si>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</si>
  <si>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</si>
  <si>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</si>
  <si>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</si>
  <si>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</si>
  <si>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</si>
  <si>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</si>
  <si>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</si>
  <si>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</si>
  <si>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</si>
  <si>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</si>
  <si>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</si>
  <si>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</si>
  <si>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</si>
  <si>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</si>
  <si>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</si>
  <si>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</si>
  <si>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</si>
  <si>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</si>
  <si>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</si>
  <si>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</si>
  <si>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</si>
  <si>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</si>
  <si>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</si>
  <si>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</si>
  <si>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</si>
  <si>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</si>
  <si>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</si>
  <si>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</si>
  <si>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</si>
  <si>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</si>
  <si>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</si>
  <si>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</si>
  <si>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</si>
  <si>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</si>
  <si>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</si>
  <si>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</si>
  <si>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</si>
  <si>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</si>
  <si>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</si>
  <si>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</si>
  <si>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</si>
  <si>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</si>
  <si>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</si>
  <si>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</si>
  <si>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</si>
  <si>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</si>
  <si>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</si>
  <si>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</si>
  <si>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</si>
  <si>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</si>
  <si>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</si>
  <si>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</si>
  <si>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</si>
  <si>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</si>
  <si>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</si>
  <si>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</si>
  <si>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</si>
  <si>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</si>
  <si>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</si>
  <si>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</si>
  <si>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</si>
  <si>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</si>
  <si>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</si>
  <si>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</si>
  <si>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</si>
  <si>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</si>
  <si>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</si>
  <si>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</si>
  <si>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</si>
  <si>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</si>
  <si>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</si>
  <si>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</si>
  <si>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</si>
  <si>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</si>
  <si>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</si>
  <si>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</si>
  <si>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</si>
  <si>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</si>
  <si>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</si>
  <si>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</si>
  <si>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</si>
  <si>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</si>
  <si>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0,4 kV KL L-KS6049 iš TR-25</t>
  </si>
  <si>
    <t>0,4 kV KL L-KS5245 iš MT-114</t>
  </si>
  <si>
    <t>104/1</t>
  </si>
  <si>
    <t>0,4 kV fyderio L-100 iš MT-114 rekonstravimo (Klaipėdos reg., Tauragės raj.) darbai (Inv. Nr. E1E3500111)</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</si>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</sst>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9" fontId="1" fillId="13"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7"/>
  <sheetViews>
    <sheetView zoomScale="70" zoomScaleNormal="70" workbookViewId="0">
      <pane ySplit="20" topLeftCell="A495" activePane="bottomLeft" state="frozen"/>
      <selection pane="bottomLeft" activeCell="E499" sqref="E499"/>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4" t="s">
        <v>0</v>
      </c>
      <c r="B1" s="304"/>
      <c r="C1" s="304"/>
      <c r="D1" s="304"/>
      <c r="E1" s="304"/>
      <c r="F1" s="304"/>
      <c r="G1" s="304"/>
      <c r="H1" s="304"/>
      <c r="I1" s="95"/>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9"/>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c r="FO1" s="259"/>
      <c r="FP1" s="259"/>
      <c r="FQ1" s="259"/>
      <c r="FR1" s="259"/>
      <c r="FS1" s="259"/>
      <c r="FT1" s="259"/>
      <c r="FU1" s="259"/>
      <c r="FV1" s="259"/>
      <c r="FW1" s="259"/>
      <c r="FX1" s="259"/>
      <c r="FY1" s="259"/>
      <c r="FZ1" s="259"/>
      <c r="GA1" s="259"/>
      <c r="GB1" s="259"/>
      <c r="GC1" s="259"/>
      <c r="GD1" s="259"/>
      <c r="GE1" s="259"/>
      <c r="GF1" s="259"/>
      <c r="GG1" s="259"/>
      <c r="GH1" s="259"/>
      <c r="GI1" s="259"/>
      <c r="GJ1" s="259"/>
      <c r="GK1" s="259"/>
      <c r="GL1" s="259"/>
      <c r="GM1" s="259"/>
      <c r="GN1" s="259"/>
      <c r="GO1" s="259"/>
      <c r="GP1" s="259"/>
      <c r="GQ1" s="259"/>
      <c r="GR1" s="259"/>
      <c r="GS1" s="259"/>
      <c r="GT1" s="259"/>
      <c r="GU1" s="259"/>
      <c r="GV1" s="259"/>
      <c r="GW1" s="259"/>
      <c r="GX1" s="259"/>
      <c r="GY1" s="259"/>
      <c r="GZ1" s="259"/>
      <c r="HA1" s="259"/>
      <c r="HB1" s="259"/>
      <c r="HC1" s="259"/>
      <c r="HD1" s="259"/>
      <c r="HE1" s="259"/>
      <c r="HF1" s="259"/>
      <c r="HG1" s="259"/>
      <c r="HH1" s="259"/>
      <c r="HI1" s="259"/>
      <c r="HJ1" s="259"/>
      <c r="HK1" s="259"/>
      <c r="HL1" s="259"/>
      <c r="HM1" s="259"/>
      <c r="HN1" s="259"/>
      <c r="HO1" s="259"/>
      <c r="HP1" s="259"/>
      <c r="HQ1" s="259"/>
      <c r="HR1" s="259"/>
      <c r="HS1" s="259"/>
      <c r="HT1" s="259"/>
      <c r="HU1" s="259"/>
      <c r="HV1" s="259"/>
      <c r="HW1" s="259"/>
      <c r="HX1" s="259"/>
      <c r="HY1" s="259"/>
      <c r="HZ1" s="259"/>
      <c r="IA1" s="259"/>
      <c r="IB1" s="259"/>
      <c r="IC1" s="259"/>
      <c r="ID1" s="259"/>
      <c r="IE1" s="259"/>
      <c r="IF1" s="259"/>
      <c r="IG1" s="259"/>
      <c r="IH1" s="259"/>
      <c r="II1" s="259"/>
      <c r="IJ1" s="259"/>
      <c r="IK1" s="259"/>
      <c r="IL1" s="259"/>
      <c r="IM1" s="259"/>
      <c r="IN1" s="259"/>
      <c r="IO1" s="259"/>
      <c r="IP1" s="259"/>
      <c r="IQ1" s="259"/>
      <c r="IR1" s="259"/>
      <c r="IS1" s="259"/>
      <c r="IT1" s="259"/>
      <c r="IU1" s="259"/>
      <c r="IV1" s="259"/>
      <c r="IW1" s="259"/>
      <c r="IX1" s="259"/>
      <c r="IY1" s="259"/>
      <c r="IZ1" s="259"/>
      <c r="JA1" s="259"/>
      <c r="JB1" s="259"/>
      <c r="JC1" s="259"/>
      <c r="JD1" s="259"/>
      <c r="JE1" s="259"/>
      <c r="JF1" s="259"/>
      <c r="JG1" s="259"/>
      <c r="JH1" s="259"/>
      <c r="JI1" s="259"/>
      <c r="JJ1" s="259"/>
      <c r="JK1" s="259"/>
      <c r="JL1" s="259"/>
      <c r="JM1" s="259"/>
      <c r="JN1" s="259"/>
      <c r="JO1" s="259"/>
      <c r="JP1" s="259"/>
      <c r="JQ1" s="259"/>
      <c r="JR1" s="259"/>
      <c r="JS1" s="259"/>
      <c r="JT1" s="259"/>
      <c r="JU1" s="259"/>
      <c r="JV1" s="259"/>
      <c r="JW1" s="259"/>
      <c r="JX1" s="259"/>
      <c r="JY1" s="259"/>
      <c r="JZ1" s="259"/>
      <c r="KA1" s="259"/>
      <c r="KB1" s="259"/>
      <c r="KC1" s="259"/>
      <c r="KD1" s="259"/>
      <c r="KE1" s="259"/>
      <c r="KF1" s="259"/>
      <c r="KG1" s="259"/>
      <c r="KH1" s="259"/>
      <c r="KI1" s="259"/>
      <c r="KJ1" s="259"/>
      <c r="KK1" s="259"/>
      <c r="KL1" s="259"/>
      <c r="KM1" s="259"/>
      <c r="KN1" s="259"/>
      <c r="KO1" s="259"/>
      <c r="KP1" s="259"/>
      <c r="KQ1" s="259"/>
      <c r="KR1" s="259"/>
      <c r="KS1" s="259"/>
      <c r="KT1" s="259"/>
      <c r="KU1" s="259"/>
      <c r="KV1" s="259"/>
      <c r="KW1" s="259"/>
      <c r="KX1" s="259"/>
      <c r="KY1" s="259"/>
      <c r="KZ1" s="259"/>
      <c r="LA1" s="259"/>
      <c r="LB1" s="259"/>
      <c r="LC1" s="259"/>
      <c r="LD1" s="259"/>
      <c r="LE1" s="259"/>
      <c r="LF1" s="259"/>
      <c r="LG1" s="259"/>
      <c r="LH1" s="259"/>
      <c r="LI1" s="259"/>
      <c r="LJ1" s="259"/>
      <c r="LK1" s="259"/>
      <c r="LL1" s="259"/>
      <c r="LM1" s="259"/>
      <c r="LN1" s="259"/>
      <c r="LO1" s="259"/>
      <c r="LP1" s="259"/>
      <c r="LQ1" s="259"/>
      <c r="LR1" s="259"/>
      <c r="LS1" s="259"/>
      <c r="LT1" s="259"/>
      <c r="LU1" s="259"/>
      <c r="LV1" s="259"/>
      <c r="LW1" s="259"/>
      <c r="LX1" s="259"/>
      <c r="LY1" s="259"/>
      <c r="LZ1" s="259"/>
      <c r="MA1" s="259"/>
      <c r="MB1" s="259"/>
      <c r="MC1" s="259"/>
      <c r="MD1" s="259"/>
      <c r="ME1" s="259"/>
      <c r="MF1" s="259"/>
      <c r="MG1" s="259"/>
      <c r="MH1" s="259"/>
      <c r="MI1" s="259"/>
      <c r="MJ1" s="259"/>
      <c r="MK1" s="259"/>
      <c r="ML1" s="259"/>
      <c r="MM1" s="259"/>
      <c r="MN1" s="259"/>
      <c r="MO1" s="259"/>
      <c r="MP1" s="259"/>
      <c r="MQ1" s="259"/>
      <c r="MR1" s="259"/>
      <c r="MS1" s="259"/>
      <c r="MT1" s="259"/>
      <c r="MU1" s="259"/>
      <c r="MV1" s="259"/>
      <c r="MW1" s="259"/>
      <c r="MX1" s="259"/>
      <c r="MY1" s="259"/>
      <c r="MZ1" s="259"/>
      <c r="NA1" s="259"/>
      <c r="NB1" s="259"/>
      <c r="NC1" s="259"/>
      <c r="ND1" s="259"/>
      <c r="NE1" s="259"/>
      <c r="NF1" s="259"/>
      <c r="NG1" s="259"/>
      <c r="NH1" s="259"/>
      <c r="NI1" s="259"/>
      <c r="NJ1" s="259"/>
      <c r="NK1" s="259"/>
      <c r="NL1" s="259"/>
      <c r="NM1" s="259"/>
      <c r="NN1" s="259"/>
      <c r="NO1" s="259"/>
      <c r="NP1" s="259"/>
      <c r="NQ1" s="259"/>
      <c r="NR1" s="259"/>
      <c r="NS1" s="259"/>
      <c r="NT1" s="259"/>
      <c r="NU1" s="259"/>
      <c r="NV1" s="259"/>
      <c r="NW1" s="259"/>
      <c r="NX1" s="259"/>
      <c r="NY1" s="259"/>
      <c r="NZ1" s="259"/>
      <c r="OA1" s="259"/>
      <c r="OB1" s="259"/>
      <c r="OC1" s="259"/>
      <c r="OD1" s="259"/>
      <c r="OE1" s="58"/>
      <c r="OF1" s="58"/>
      <c r="OG1" s="58"/>
      <c r="OH1" s="58"/>
      <c r="OI1" s="58"/>
      <c r="OJ1" s="58"/>
      <c r="OK1" s="58"/>
      <c r="OL1" s="58"/>
    </row>
    <row r="2" spans="1:415" ht="16.149999999999999" customHeight="1" x14ac:dyDescent="0.2">
      <c r="A2" s="304" t="s">
        <v>422</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c r="BT2" s="304"/>
      <c r="BU2" s="304"/>
      <c r="BV2" s="304"/>
      <c r="BW2" s="304"/>
      <c r="BX2" s="304"/>
      <c r="BY2" s="304"/>
      <c r="BZ2" s="304"/>
      <c r="CA2" s="304"/>
      <c r="CB2" s="304"/>
      <c r="CC2" s="304"/>
      <c r="CD2" s="304"/>
      <c r="CE2" s="304"/>
      <c r="CF2" s="304"/>
      <c r="CG2" s="304"/>
      <c r="CH2" s="304"/>
      <c r="CI2" s="304"/>
      <c r="CJ2" s="304"/>
      <c r="CK2" s="304"/>
      <c r="CL2" s="304"/>
      <c r="CM2" s="304"/>
      <c r="CN2" s="304"/>
      <c r="CO2" s="304"/>
      <c r="CP2" s="304"/>
      <c r="CQ2" s="304"/>
      <c r="CR2" s="304"/>
      <c r="CS2" s="304"/>
      <c r="CT2" s="304"/>
      <c r="CU2" s="304"/>
      <c r="CV2" s="304"/>
      <c r="CW2" s="304"/>
      <c r="CX2" s="304"/>
      <c r="CY2" s="304"/>
      <c r="CZ2" s="304"/>
      <c r="DA2" s="304"/>
      <c r="DB2" s="304"/>
      <c r="DC2" s="304"/>
      <c r="DD2" s="304"/>
      <c r="DE2" s="304"/>
      <c r="DF2" s="304"/>
      <c r="DG2" s="304"/>
      <c r="DH2" s="304"/>
      <c r="DI2" s="304"/>
      <c r="DJ2" s="304"/>
      <c r="DK2" s="304"/>
      <c r="DL2" s="304"/>
      <c r="DM2" s="304"/>
      <c r="DN2" s="304"/>
      <c r="DO2" s="304"/>
      <c r="DP2" s="304"/>
      <c r="DQ2" s="304"/>
      <c r="DR2" s="304"/>
      <c r="DS2" s="304"/>
      <c r="DT2" s="304"/>
      <c r="DU2" s="304"/>
      <c r="DV2" s="304"/>
      <c r="DW2" s="304"/>
      <c r="DX2" s="304"/>
      <c r="DY2" s="304"/>
      <c r="DZ2" s="304"/>
      <c r="EA2" s="304"/>
      <c r="EB2" s="304"/>
      <c r="EC2" s="304"/>
      <c r="ED2" s="304"/>
      <c r="EE2" s="304"/>
      <c r="EF2" s="304"/>
      <c r="EG2" s="304"/>
      <c r="EH2" s="304"/>
      <c r="EI2" s="304"/>
      <c r="EJ2" s="304"/>
      <c r="EK2" s="304"/>
      <c r="EL2" s="304"/>
      <c r="EM2" s="304"/>
      <c r="EN2" s="304"/>
      <c r="EO2" s="304"/>
      <c r="EP2" s="304"/>
      <c r="EQ2" s="304"/>
      <c r="ER2" s="304"/>
      <c r="ES2" s="304"/>
      <c r="ET2" s="304"/>
      <c r="EU2" s="304"/>
      <c r="EV2" s="304"/>
      <c r="EW2" s="304"/>
      <c r="EX2" s="304"/>
      <c r="EY2" s="304"/>
      <c r="EZ2" s="304"/>
      <c r="FA2" s="304"/>
      <c r="FB2" s="304"/>
      <c r="FC2" s="304"/>
      <c r="FD2" s="304"/>
      <c r="FE2" s="304"/>
      <c r="FF2" s="304"/>
      <c r="FG2" s="304"/>
      <c r="FH2" s="304"/>
      <c r="FI2" s="304"/>
      <c r="FJ2" s="304"/>
      <c r="FK2" s="304"/>
      <c r="FL2" s="304"/>
      <c r="FM2" s="304"/>
      <c r="FN2" s="304"/>
      <c r="FO2" s="304"/>
      <c r="FP2" s="304"/>
      <c r="FQ2" s="304"/>
      <c r="FR2" s="304"/>
      <c r="FS2" s="304"/>
      <c r="FT2" s="304"/>
      <c r="FU2" s="304"/>
      <c r="FV2" s="304"/>
      <c r="FW2" s="304"/>
      <c r="FX2" s="304"/>
      <c r="FY2" s="304"/>
      <c r="FZ2" s="304"/>
      <c r="GA2" s="304"/>
      <c r="GB2" s="304"/>
      <c r="GC2" s="304"/>
      <c r="GD2" s="304"/>
      <c r="GE2" s="304"/>
      <c r="GF2" s="304"/>
      <c r="GG2" s="304"/>
      <c r="GH2" s="304"/>
      <c r="GI2" s="304"/>
      <c r="GJ2" s="304"/>
      <c r="GK2" s="304"/>
      <c r="GL2" s="304"/>
      <c r="GM2" s="304"/>
      <c r="GN2" s="304"/>
      <c r="GO2" s="304"/>
      <c r="GP2" s="304"/>
      <c r="GQ2" s="304"/>
      <c r="GR2" s="304"/>
      <c r="GS2" s="304"/>
      <c r="GT2" s="304"/>
      <c r="GU2" s="304"/>
      <c r="GV2" s="304"/>
      <c r="GW2" s="304"/>
      <c r="GX2" s="304"/>
      <c r="GY2" s="304"/>
      <c r="GZ2" s="304"/>
      <c r="HA2" s="304"/>
      <c r="HB2" s="304"/>
      <c r="HC2" s="304"/>
      <c r="HD2" s="304"/>
      <c r="HE2" s="304"/>
      <c r="HF2" s="304"/>
      <c r="HG2" s="304"/>
      <c r="HH2" s="304"/>
      <c r="HI2" s="304"/>
      <c r="HJ2" s="304"/>
      <c r="HK2" s="304"/>
      <c r="HL2" s="304"/>
      <c r="HM2" s="304"/>
      <c r="HN2" s="304"/>
      <c r="HO2" s="304"/>
      <c r="HP2" s="304"/>
      <c r="HQ2" s="304"/>
      <c r="HR2" s="304"/>
      <c r="HS2" s="304"/>
      <c r="HT2" s="304"/>
      <c r="HU2" s="304"/>
      <c r="HV2" s="304"/>
      <c r="HW2" s="304"/>
      <c r="HX2" s="304"/>
      <c r="HY2" s="304"/>
      <c r="HZ2" s="304"/>
      <c r="IA2" s="304"/>
      <c r="IB2" s="304"/>
      <c r="IC2" s="304"/>
      <c r="ID2" s="304"/>
      <c r="IE2" s="304"/>
      <c r="IF2" s="304"/>
      <c r="IG2" s="304"/>
      <c r="IH2" s="304"/>
      <c r="II2" s="304"/>
      <c r="IJ2" s="304"/>
      <c r="IK2" s="304"/>
      <c r="IL2" s="304"/>
      <c r="IM2" s="304"/>
      <c r="IN2" s="304"/>
      <c r="IO2" s="304"/>
      <c r="IP2" s="304"/>
      <c r="IQ2" s="304"/>
      <c r="IR2" s="304"/>
      <c r="IS2" s="304"/>
      <c r="IT2" s="304"/>
      <c r="IU2" s="304"/>
      <c r="IV2" s="304"/>
      <c r="IW2" s="304"/>
      <c r="IX2" s="304"/>
      <c r="IY2" s="304"/>
      <c r="IZ2" s="304"/>
      <c r="JA2" s="304"/>
      <c r="JB2" s="304"/>
      <c r="JC2" s="304"/>
      <c r="JD2" s="304"/>
      <c r="JE2" s="304"/>
      <c r="JF2" s="304"/>
      <c r="JG2" s="304"/>
      <c r="JH2" s="304"/>
      <c r="JI2" s="304"/>
      <c r="JJ2" s="304"/>
      <c r="JK2" s="304"/>
      <c r="JL2" s="304"/>
      <c r="JM2" s="304"/>
      <c r="JN2" s="304"/>
      <c r="JO2" s="304"/>
      <c r="JP2" s="304"/>
      <c r="JQ2" s="304"/>
      <c r="JR2" s="304"/>
      <c r="JS2" s="304"/>
      <c r="JT2" s="304"/>
      <c r="JU2" s="304"/>
      <c r="JV2" s="304"/>
      <c r="JW2" s="304"/>
      <c r="JX2" s="304"/>
      <c r="JY2" s="304"/>
      <c r="JZ2" s="304"/>
      <c r="KA2" s="304"/>
      <c r="KB2" s="304"/>
      <c r="KC2" s="304"/>
      <c r="KD2" s="304"/>
      <c r="KE2" s="304"/>
      <c r="KF2" s="304"/>
      <c r="KG2" s="304"/>
      <c r="KH2" s="304"/>
      <c r="KI2" s="304"/>
      <c r="KJ2" s="304"/>
      <c r="KK2" s="304"/>
      <c r="KL2" s="304"/>
      <c r="KM2" s="304"/>
      <c r="KN2" s="304"/>
      <c r="KO2" s="304"/>
      <c r="KP2" s="304"/>
      <c r="KQ2" s="304"/>
      <c r="KR2" s="304"/>
      <c r="KS2" s="304"/>
      <c r="KT2" s="304"/>
      <c r="KU2" s="304"/>
      <c r="KV2" s="304"/>
      <c r="KW2" s="304"/>
      <c r="KX2" s="304"/>
      <c r="KY2" s="304"/>
      <c r="KZ2" s="304"/>
      <c r="LA2" s="304"/>
      <c r="LB2" s="304"/>
      <c r="LC2" s="304"/>
      <c r="LD2" s="304"/>
      <c r="LE2" s="304"/>
      <c r="LF2" s="304"/>
      <c r="LG2" s="304"/>
      <c r="LH2" s="304"/>
      <c r="LI2" s="304"/>
      <c r="LJ2" s="304"/>
      <c r="LK2" s="304"/>
      <c r="LL2" s="304"/>
      <c r="LM2" s="304"/>
      <c r="LN2" s="304"/>
      <c r="LO2" s="304"/>
      <c r="LP2" s="304"/>
      <c r="LQ2" s="304"/>
      <c r="LR2" s="304"/>
      <c r="LS2" s="304"/>
      <c r="LT2" s="304"/>
      <c r="LU2" s="304"/>
      <c r="LV2" s="304"/>
      <c r="LW2" s="304"/>
      <c r="LX2" s="304"/>
      <c r="LY2" s="304"/>
      <c r="LZ2" s="304"/>
      <c r="MA2" s="304"/>
      <c r="MB2" s="304"/>
      <c r="MC2" s="304"/>
      <c r="MD2" s="304"/>
      <c r="ME2" s="304"/>
      <c r="MF2" s="304"/>
      <c r="MG2" s="304"/>
      <c r="MH2" s="304"/>
      <c r="MI2" s="304"/>
      <c r="MJ2" s="304"/>
      <c r="MK2" s="304"/>
      <c r="ML2" s="304"/>
      <c r="MM2" s="304"/>
      <c r="MN2" s="304"/>
      <c r="MO2" s="304"/>
      <c r="MP2" s="304"/>
      <c r="MQ2" s="304"/>
      <c r="MR2" s="304"/>
      <c r="MS2" s="304"/>
      <c r="MT2" s="304"/>
      <c r="MU2" s="304"/>
      <c r="MV2" s="304"/>
      <c r="MW2" s="304"/>
      <c r="MX2" s="304"/>
      <c r="MY2" s="304"/>
      <c r="MZ2" s="304"/>
      <c r="NA2" s="304"/>
      <c r="NB2" s="304"/>
      <c r="NC2" s="304"/>
      <c r="ND2" s="304"/>
      <c r="NE2" s="304"/>
      <c r="NF2" s="304"/>
      <c r="NG2" s="304"/>
      <c r="NH2" s="304"/>
      <c r="NI2" s="304"/>
      <c r="NJ2" s="304"/>
      <c r="NK2" s="304"/>
      <c r="NL2" s="304"/>
      <c r="NM2" s="304"/>
      <c r="NN2" s="304"/>
      <c r="NO2" s="304"/>
      <c r="NP2" s="304"/>
      <c r="NQ2" s="304"/>
      <c r="NR2" s="304"/>
      <c r="NS2" s="304"/>
      <c r="NT2" s="304"/>
      <c r="NU2" s="304"/>
      <c r="NV2" s="304"/>
      <c r="NW2" s="304"/>
      <c r="NX2" s="304"/>
      <c r="NY2" s="304"/>
      <c r="NZ2" s="304"/>
      <c r="OA2" s="304"/>
      <c r="OB2" s="304"/>
      <c r="OC2" s="304"/>
      <c r="OD2" s="304"/>
      <c r="OE2" s="304"/>
      <c r="OF2" s="304"/>
      <c r="OG2" s="304"/>
      <c r="OH2" s="304"/>
      <c r="OI2" s="304"/>
      <c r="OJ2" s="304"/>
      <c r="OK2" s="304"/>
      <c r="OL2" s="304"/>
      <c r="OM2" s="304"/>
      <c r="ON2" s="304"/>
      <c r="OO2" s="304"/>
      <c r="OP2" s="304"/>
      <c r="OQ2" s="304"/>
      <c r="OR2" s="304"/>
      <c r="OS2" s="304"/>
      <c r="OT2" s="304"/>
      <c r="OU2" s="304"/>
      <c r="OV2" s="304"/>
      <c r="OW2" s="304"/>
      <c r="OX2" s="304"/>
      <c r="OY2" s="304"/>
    </row>
    <row r="3" spans="1:415" ht="16.5" customHeight="1" thickBot="1" x14ac:dyDescent="0.25">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c r="CK3" s="304"/>
      <c r="CL3" s="304"/>
      <c r="CM3" s="304"/>
      <c r="CN3" s="304"/>
      <c r="CO3" s="304"/>
      <c r="CP3" s="304"/>
      <c r="CQ3" s="304"/>
      <c r="CR3" s="304"/>
      <c r="CS3" s="304"/>
      <c r="CT3" s="304"/>
      <c r="CU3" s="304"/>
      <c r="CV3" s="304"/>
      <c r="CW3" s="304"/>
      <c r="CX3" s="304"/>
      <c r="CY3" s="304"/>
      <c r="CZ3" s="304"/>
      <c r="DA3" s="304"/>
      <c r="DB3" s="304"/>
      <c r="DC3" s="304"/>
      <c r="DD3" s="304"/>
      <c r="DE3" s="304"/>
      <c r="DF3" s="304"/>
      <c r="DG3" s="304"/>
      <c r="DH3" s="304"/>
      <c r="DI3" s="304"/>
      <c r="DJ3" s="304"/>
      <c r="DK3" s="304"/>
      <c r="DL3" s="304"/>
      <c r="DM3" s="304"/>
      <c r="DN3" s="304"/>
      <c r="DO3" s="304"/>
      <c r="DP3" s="304"/>
      <c r="DQ3" s="304"/>
      <c r="DR3" s="304"/>
      <c r="DS3" s="304"/>
      <c r="DT3" s="304"/>
      <c r="DU3" s="304"/>
      <c r="DV3" s="304"/>
      <c r="DW3" s="304"/>
      <c r="DX3" s="304"/>
      <c r="DY3" s="304"/>
      <c r="DZ3" s="304"/>
      <c r="EA3" s="304"/>
      <c r="EB3" s="304"/>
      <c r="EC3" s="304"/>
      <c r="ED3" s="304"/>
      <c r="EE3" s="304"/>
      <c r="EF3" s="304"/>
      <c r="EG3" s="304"/>
      <c r="EH3" s="304"/>
      <c r="EI3" s="304"/>
      <c r="EJ3" s="304"/>
      <c r="EK3" s="304"/>
      <c r="EL3" s="304"/>
      <c r="EM3" s="304"/>
      <c r="EN3" s="304"/>
      <c r="EO3" s="304"/>
      <c r="EP3" s="304"/>
      <c r="EQ3" s="304"/>
      <c r="ER3" s="304"/>
      <c r="ES3" s="304"/>
      <c r="ET3" s="304"/>
      <c r="EU3" s="304"/>
      <c r="EV3" s="304"/>
      <c r="EW3" s="304"/>
      <c r="EX3" s="304"/>
      <c r="EY3" s="304"/>
      <c r="EZ3" s="304"/>
      <c r="FA3" s="304"/>
      <c r="FB3" s="304"/>
      <c r="FC3" s="304"/>
      <c r="FD3" s="304"/>
      <c r="FE3" s="304"/>
      <c r="FF3" s="304"/>
      <c r="FG3" s="304"/>
      <c r="FH3" s="304"/>
      <c r="FI3" s="304"/>
      <c r="FJ3" s="304"/>
      <c r="FK3" s="304"/>
      <c r="FL3" s="304"/>
      <c r="FM3" s="304"/>
      <c r="FN3" s="304"/>
      <c r="FO3" s="304"/>
      <c r="FP3" s="304"/>
      <c r="FQ3" s="304"/>
      <c r="FR3" s="304"/>
      <c r="FS3" s="304"/>
      <c r="FT3" s="304"/>
      <c r="FU3" s="304"/>
      <c r="FV3" s="304"/>
      <c r="FW3" s="304"/>
      <c r="FX3" s="304"/>
      <c r="FY3" s="304"/>
      <c r="FZ3" s="304"/>
      <c r="GA3" s="304"/>
      <c r="GB3" s="304"/>
      <c r="GC3" s="304"/>
      <c r="GD3" s="304"/>
      <c r="GE3" s="304"/>
      <c r="GF3" s="304"/>
      <c r="GG3" s="304"/>
      <c r="GH3" s="304"/>
      <c r="GI3" s="304"/>
      <c r="GJ3" s="304"/>
      <c r="GK3" s="304"/>
      <c r="GL3" s="304"/>
      <c r="GM3" s="304"/>
      <c r="GN3" s="304"/>
      <c r="GO3" s="304"/>
      <c r="GP3" s="304"/>
      <c r="GQ3" s="304"/>
      <c r="GR3" s="304"/>
      <c r="GS3" s="304"/>
      <c r="GT3" s="304"/>
      <c r="GU3" s="304"/>
      <c r="GV3" s="304"/>
      <c r="GW3" s="304"/>
      <c r="GX3" s="304"/>
      <c r="GY3" s="304"/>
      <c r="GZ3" s="304"/>
      <c r="HA3" s="304"/>
      <c r="HB3" s="304"/>
      <c r="HC3" s="304"/>
      <c r="HD3" s="304"/>
      <c r="HE3" s="304"/>
      <c r="HF3" s="304"/>
      <c r="HG3" s="304"/>
      <c r="HH3" s="304"/>
      <c r="HI3" s="304"/>
      <c r="HJ3" s="304"/>
      <c r="HK3" s="304"/>
      <c r="HL3" s="304"/>
      <c r="HM3" s="304"/>
      <c r="HN3" s="304"/>
      <c r="HO3" s="304"/>
      <c r="HP3" s="304"/>
      <c r="HQ3" s="304"/>
      <c r="HR3" s="304"/>
      <c r="HS3" s="304"/>
      <c r="HT3" s="304"/>
      <c r="HU3" s="304"/>
      <c r="HV3" s="304"/>
      <c r="HW3" s="304"/>
      <c r="HX3" s="304"/>
      <c r="HY3" s="304"/>
      <c r="HZ3" s="304"/>
      <c r="IA3" s="304"/>
      <c r="IB3" s="304"/>
      <c r="IC3" s="304"/>
      <c r="ID3" s="304"/>
      <c r="IE3" s="304"/>
      <c r="IF3" s="304"/>
      <c r="IG3" s="304"/>
      <c r="IH3" s="304"/>
      <c r="II3" s="304"/>
      <c r="IJ3" s="304"/>
      <c r="IK3" s="304"/>
      <c r="IL3" s="304"/>
      <c r="IM3" s="304"/>
      <c r="IN3" s="304"/>
      <c r="IO3" s="304"/>
      <c r="IP3" s="304"/>
      <c r="IQ3" s="304"/>
      <c r="IR3" s="304"/>
      <c r="IS3" s="304"/>
      <c r="IT3" s="304"/>
      <c r="IU3" s="304"/>
      <c r="IV3" s="304"/>
      <c r="IW3" s="304"/>
      <c r="IX3" s="304"/>
      <c r="IY3" s="304"/>
      <c r="IZ3" s="304"/>
      <c r="JA3" s="304"/>
      <c r="JB3" s="304"/>
      <c r="JC3" s="304"/>
      <c r="JD3" s="304"/>
      <c r="JE3" s="304"/>
      <c r="JF3" s="304"/>
      <c r="JG3" s="304"/>
      <c r="JH3" s="304"/>
      <c r="JI3" s="304"/>
      <c r="JJ3" s="304"/>
      <c r="JK3" s="304"/>
      <c r="JL3" s="304"/>
      <c r="JM3" s="304"/>
      <c r="JN3" s="304"/>
      <c r="JO3" s="304"/>
      <c r="JP3" s="304"/>
      <c r="JQ3" s="304"/>
      <c r="JR3" s="304"/>
      <c r="JS3" s="304"/>
      <c r="JT3" s="304"/>
      <c r="JU3" s="304"/>
      <c r="JV3" s="304"/>
      <c r="JW3" s="304"/>
      <c r="JX3" s="304"/>
      <c r="JY3" s="304"/>
      <c r="JZ3" s="304"/>
      <c r="KA3" s="304"/>
      <c r="KB3" s="304"/>
      <c r="KC3" s="304"/>
      <c r="KD3" s="304"/>
      <c r="KE3" s="304"/>
      <c r="KF3" s="304"/>
      <c r="KG3" s="304"/>
      <c r="KH3" s="304"/>
      <c r="KI3" s="304"/>
      <c r="KJ3" s="304"/>
      <c r="KK3" s="304"/>
      <c r="KL3" s="304"/>
      <c r="KM3" s="304"/>
      <c r="KN3" s="304"/>
      <c r="KO3" s="304"/>
      <c r="KP3" s="304"/>
      <c r="KQ3" s="304"/>
      <c r="KR3" s="304"/>
      <c r="KS3" s="304"/>
      <c r="KT3" s="304"/>
      <c r="KU3" s="304"/>
      <c r="KV3" s="304"/>
      <c r="KW3" s="304"/>
      <c r="KX3" s="304"/>
      <c r="KY3" s="304"/>
      <c r="KZ3" s="304"/>
      <c r="LA3" s="304"/>
      <c r="LB3" s="304"/>
      <c r="LC3" s="304"/>
      <c r="LD3" s="304"/>
      <c r="LE3" s="304"/>
      <c r="LF3" s="304"/>
      <c r="LG3" s="304"/>
      <c r="LH3" s="304"/>
      <c r="LI3" s="304"/>
      <c r="LJ3" s="304"/>
      <c r="LK3" s="304"/>
      <c r="LL3" s="304"/>
      <c r="LM3" s="304"/>
      <c r="LN3" s="304"/>
      <c r="LO3" s="304"/>
      <c r="LP3" s="304"/>
      <c r="LQ3" s="304"/>
      <c r="LR3" s="304"/>
      <c r="LS3" s="304"/>
      <c r="LT3" s="304"/>
      <c r="LU3" s="304"/>
      <c r="LV3" s="304"/>
      <c r="LW3" s="304"/>
      <c r="LX3" s="304"/>
      <c r="LY3" s="304"/>
      <c r="LZ3" s="304"/>
      <c r="MA3" s="304"/>
      <c r="MB3" s="304"/>
      <c r="MC3" s="304"/>
      <c r="MD3" s="304"/>
      <c r="ME3" s="304"/>
      <c r="MF3" s="304"/>
      <c r="MG3" s="304"/>
      <c r="MH3" s="304"/>
      <c r="MI3" s="304"/>
      <c r="MJ3" s="304"/>
      <c r="MK3" s="304"/>
      <c r="ML3" s="304"/>
      <c r="MM3" s="304"/>
      <c r="MN3" s="304"/>
      <c r="MO3" s="304"/>
      <c r="MP3" s="304"/>
      <c r="MQ3" s="304"/>
      <c r="MR3" s="304"/>
      <c r="MS3" s="304"/>
      <c r="MT3" s="304"/>
      <c r="MU3" s="304"/>
      <c r="MV3" s="304"/>
      <c r="MW3" s="304"/>
      <c r="MX3" s="304"/>
      <c r="MY3" s="304"/>
      <c r="MZ3" s="304"/>
      <c r="NA3" s="304"/>
      <c r="NB3" s="304"/>
      <c r="NC3" s="304"/>
      <c r="ND3" s="304"/>
      <c r="NE3" s="304"/>
      <c r="NF3" s="304"/>
      <c r="NG3" s="304"/>
      <c r="NH3" s="304"/>
      <c r="NI3" s="304"/>
      <c r="NJ3" s="304"/>
      <c r="NK3" s="304"/>
      <c r="NL3" s="304"/>
      <c r="NM3" s="304"/>
      <c r="NN3" s="304"/>
      <c r="NO3" s="304"/>
      <c r="NP3" s="304"/>
      <c r="NQ3" s="304"/>
      <c r="NR3" s="304"/>
      <c r="NS3" s="304"/>
      <c r="NT3" s="304"/>
      <c r="NU3" s="304"/>
      <c r="NV3" s="304"/>
      <c r="NW3" s="304"/>
      <c r="NX3" s="304"/>
      <c r="NY3" s="304"/>
      <c r="NZ3" s="304"/>
      <c r="OA3" s="304"/>
      <c r="OB3" s="304"/>
      <c r="OC3" s="304"/>
      <c r="OD3" s="304"/>
      <c r="OE3" s="304"/>
      <c r="OF3" s="304"/>
      <c r="OG3" s="304"/>
      <c r="OH3" s="304"/>
      <c r="OI3" s="304"/>
      <c r="OJ3" s="304"/>
      <c r="OK3" s="304"/>
      <c r="OL3" s="304"/>
      <c r="OM3" s="304"/>
      <c r="ON3" s="304"/>
      <c r="OO3" s="304"/>
      <c r="OP3" s="304"/>
      <c r="OQ3" s="304"/>
      <c r="OR3" s="304"/>
      <c r="OS3" s="304"/>
      <c r="OT3" s="304"/>
      <c r="OU3" s="304"/>
      <c r="OV3" s="304"/>
      <c r="OW3" s="304"/>
      <c r="OX3" s="304"/>
      <c r="OY3" s="304"/>
    </row>
    <row r="4" spans="1:415" ht="15" hidden="1" customHeight="1" outlineLevel="1" x14ac:dyDescent="0.2">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8" t="s">
        <v>3</v>
      </c>
      <c r="D5" s="309"/>
      <c r="E5" s="309"/>
      <c r="F5" s="309"/>
      <c r="G5" s="309"/>
      <c r="H5" s="310"/>
      <c r="I5" s="97"/>
      <c r="J5" s="89" t="s">
        <v>4</v>
      </c>
      <c r="K5" s="26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2"/>
      <c r="OH5" s="203"/>
      <c r="OI5" s="203"/>
      <c r="OJ5" s="203"/>
      <c r="OK5" s="203"/>
      <c r="OL5" s="203"/>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3"/>
      <c r="OH6" s="203"/>
      <c r="OI6" s="203"/>
      <c r="OJ6" s="203"/>
      <c r="OK6" s="203"/>
      <c r="OL6" s="203"/>
      <c r="OM6" s="11"/>
    </row>
    <row r="7" spans="1:415" ht="50.25" hidden="1" customHeight="1" outlineLevel="1" x14ac:dyDescent="0.2">
      <c r="B7" s="56" t="s">
        <v>5</v>
      </c>
      <c r="C7" s="307" t="s">
        <v>6</v>
      </c>
      <c r="D7" s="307"/>
      <c r="E7" s="307"/>
      <c r="F7" s="307"/>
      <c r="G7" s="307"/>
      <c r="H7" s="307"/>
      <c r="I7" s="204"/>
      <c r="J7" s="89" t="s">
        <v>7</v>
      </c>
      <c r="K7" s="205" t="s">
        <v>8</v>
      </c>
      <c r="L7" s="206"/>
      <c r="M7" s="206"/>
      <c r="N7" s="206"/>
      <c r="O7" s="206"/>
      <c r="P7" s="206"/>
      <c r="Q7" s="206"/>
      <c r="R7" s="206"/>
      <c r="S7" s="206"/>
      <c r="T7" s="206"/>
      <c r="U7" s="206"/>
      <c r="V7" s="206"/>
      <c r="W7" s="206"/>
      <c r="X7" s="206"/>
      <c r="Y7" s="206"/>
      <c r="Z7" s="206"/>
      <c r="AA7" s="207"/>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11"/>
      <c r="OF7" s="11"/>
      <c r="OG7" s="203"/>
      <c r="OH7" s="203"/>
      <c r="OI7" s="203"/>
      <c r="OJ7" s="203"/>
      <c r="OK7" s="203"/>
      <c r="OL7" s="203"/>
      <c r="OM7" s="11"/>
    </row>
    <row r="8" spans="1:415" ht="18.75" hidden="1" customHeight="1" outlineLevel="1" x14ac:dyDescent="0.25">
      <c r="B8" s="17" t="s">
        <v>9</v>
      </c>
      <c r="C8" s="321">
        <v>43466</v>
      </c>
      <c r="D8" s="322"/>
      <c r="E8" s="322"/>
      <c r="F8" s="322"/>
      <c r="G8" s="322"/>
      <c r="H8" s="322"/>
      <c r="I8" s="98"/>
      <c r="J8" s="208"/>
      <c r="K8" s="209">
        <v>1</v>
      </c>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c r="IC8" s="207"/>
      <c r="ID8" s="207"/>
      <c r="IE8" s="207"/>
      <c r="IF8" s="207"/>
      <c r="IG8" s="207"/>
      <c r="IH8" s="207"/>
      <c r="II8" s="207"/>
      <c r="IJ8" s="207"/>
      <c r="IK8" s="207"/>
      <c r="IL8" s="207"/>
      <c r="IM8" s="207"/>
      <c r="IN8" s="207"/>
      <c r="IO8" s="207"/>
      <c r="IP8" s="207"/>
      <c r="IQ8" s="207"/>
      <c r="IR8" s="207"/>
      <c r="IS8" s="207"/>
      <c r="IT8" s="207"/>
      <c r="IU8" s="207"/>
      <c r="IV8" s="207"/>
      <c r="IW8" s="207"/>
      <c r="IX8" s="207"/>
      <c r="IY8" s="207"/>
      <c r="IZ8" s="207"/>
      <c r="JA8" s="207"/>
      <c r="JB8" s="207"/>
      <c r="JC8" s="207"/>
      <c r="JD8" s="207"/>
      <c r="JE8" s="207"/>
      <c r="JF8" s="207"/>
      <c r="JG8" s="207"/>
      <c r="JH8" s="207"/>
      <c r="JI8" s="207"/>
      <c r="JJ8" s="207"/>
      <c r="JK8" s="207"/>
      <c r="JL8" s="207"/>
      <c r="JM8" s="207"/>
      <c r="JN8" s="207"/>
      <c r="JO8" s="207"/>
      <c r="JP8" s="207"/>
      <c r="JQ8" s="207"/>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c r="KU8" s="207"/>
      <c r="KV8" s="207"/>
      <c r="KW8" s="207"/>
      <c r="KX8" s="207"/>
      <c r="KY8" s="207"/>
      <c r="KZ8" s="207"/>
      <c r="LA8" s="207"/>
      <c r="LB8" s="207"/>
      <c r="LC8" s="207"/>
      <c r="LD8" s="207"/>
      <c r="LE8" s="207"/>
      <c r="LF8" s="207"/>
      <c r="LG8" s="207"/>
      <c r="LH8" s="207"/>
      <c r="LI8" s="207"/>
      <c r="LJ8" s="207"/>
      <c r="LK8" s="207"/>
      <c r="LL8" s="207"/>
      <c r="LM8" s="207"/>
      <c r="LN8" s="207"/>
      <c r="LO8" s="207"/>
      <c r="LP8" s="207"/>
      <c r="LQ8" s="207"/>
      <c r="LR8" s="207"/>
      <c r="LS8" s="207"/>
      <c r="LT8" s="207"/>
      <c r="LU8" s="207"/>
      <c r="LV8" s="207"/>
      <c r="LW8" s="207"/>
      <c r="LX8" s="207"/>
      <c r="LY8" s="207"/>
      <c r="LZ8" s="207"/>
      <c r="MA8" s="207"/>
      <c r="MB8" s="207"/>
      <c r="MC8" s="207"/>
      <c r="MD8" s="207"/>
      <c r="ME8" s="207"/>
      <c r="MF8" s="207"/>
      <c r="MG8" s="207"/>
      <c r="MH8" s="207"/>
      <c r="MI8" s="207"/>
      <c r="MJ8" s="207"/>
      <c r="MK8" s="207"/>
      <c r="ML8" s="207"/>
      <c r="MM8" s="207"/>
      <c r="MN8" s="207"/>
      <c r="MO8" s="207"/>
      <c r="MP8" s="207"/>
      <c r="MQ8" s="207"/>
      <c r="MR8" s="207"/>
      <c r="MS8" s="207"/>
      <c r="MT8" s="207"/>
      <c r="MU8" s="207"/>
      <c r="MV8" s="207"/>
      <c r="MW8" s="207"/>
      <c r="MX8" s="207"/>
      <c r="MY8" s="207"/>
      <c r="MZ8" s="207"/>
      <c r="NA8" s="207"/>
      <c r="NB8" s="207"/>
      <c r="NC8" s="207"/>
      <c r="ND8" s="207"/>
      <c r="NE8" s="207"/>
      <c r="NF8" s="207"/>
      <c r="NG8" s="207"/>
      <c r="NH8" s="207"/>
      <c r="NI8" s="207"/>
      <c r="NJ8" s="207"/>
      <c r="NK8" s="207"/>
      <c r="NL8" s="207"/>
      <c r="NM8" s="207"/>
      <c r="NN8" s="207"/>
      <c r="NO8" s="207"/>
      <c r="NP8" s="207"/>
      <c r="NQ8" s="207"/>
      <c r="NR8" s="207"/>
      <c r="NS8" s="207"/>
      <c r="NT8" s="207"/>
      <c r="NU8" s="207"/>
      <c r="NV8" s="207"/>
      <c r="NW8" s="207"/>
      <c r="NX8" s="207"/>
      <c r="NY8" s="207"/>
      <c r="NZ8" s="207"/>
      <c r="OA8" s="207"/>
      <c r="OB8" s="207"/>
      <c r="OC8" s="207"/>
      <c r="OD8" s="207"/>
      <c r="OE8" s="11"/>
      <c r="OF8" s="11"/>
      <c r="OG8" s="203"/>
      <c r="OH8" s="203"/>
      <c r="OI8" s="203"/>
      <c r="OJ8" s="203"/>
      <c r="OK8" s="203"/>
      <c r="OL8" s="203"/>
      <c r="OM8" s="18"/>
    </row>
    <row r="9" spans="1:415" ht="18.75" hidden="1" customHeight="1" outlineLevel="1" x14ac:dyDescent="0.2">
      <c r="B9" s="17" t="s">
        <v>10</v>
      </c>
      <c r="C9" s="314" t="s">
        <v>11</v>
      </c>
      <c r="D9" s="314"/>
      <c r="E9" s="314"/>
      <c r="F9" s="314"/>
      <c r="G9" s="314"/>
      <c r="H9" s="314"/>
      <c r="I9" s="210"/>
      <c r="J9" s="208"/>
      <c r="K9" s="209">
        <v>2</v>
      </c>
      <c r="L9" s="211" t="s">
        <v>12</v>
      </c>
      <c r="M9" s="207"/>
      <c r="N9" s="207"/>
      <c r="O9" s="207"/>
      <c r="P9" s="207"/>
      <c r="Q9" s="207"/>
      <c r="R9" s="207"/>
      <c r="S9" s="207"/>
      <c r="T9" s="207"/>
      <c r="U9" s="207"/>
      <c r="V9" s="207"/>
      <c r="W9" s="207"/>
      <c r="X9" s="207"/>
      <c r="Y9" s="207"/>
      <c r="Z9" s="207"/>
      <c r="AA9" s="211"/>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11"/>
      <c r="OF9" s="11"/>
      <c r="OG9" s="203"/>
      <c r="OH9" s="203"/>
      <c r="OI9" s="203"/>
      <c r="OJ9" s="203"/>
      <c r="OK9" s="203"/>
      <c r="OL9" s="203"/>
      <c r="OM9" s="18"/>
    </row>
    <row r="10" spans="1:415" ht="18.75" hidden="1" customHeight="1" outlineLevel="1" x14ac:dyDescent="0.2">
      <c r="B10" s="17" t="s">
        <v>13</v>
      </c>
      <c r="C10" s="314" t="s">
        <v>14</v>
      </c>
      <c r="D10" s="314"/>
      <c r="E10" s="314"/>
      <c r="F10" s="314"/>
      <c r="G10" s="314"/>
      <c r="H10" s="314"/>
      <c r="I10" s="210"/>
      <c r="J10" s="208"/>
      <c r="K10" s="209">
        <v>3</v>
      </c>
      <c r="L10" s="211" t="s">
        <v>12</v>
      </c>
      <c r="M10" s="207"/>
      <c r="N10" s="207"/>
      <c r="O10" s="207"/>
      <c r="P10" s="207"/>
      <c r="Q10" s="207"/>
      <c r="R10" s="207"/>
      <c r="S10" s="207"/>
      <c r="T10" s="207"/>
      <c r="U10" s="207"/>
      <c r="V10" s="207"/>
      <c r="W10" s="207"/>
      <c r="X10" s="207"/>
      <c r="Y10" s="207"/>
      <c r="Z10" s="207"/>
      <c r="AA10" s="211"/>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19"/>
      <c r="OF10" s="19"/>
      <c r="OG10" s="20"/>
      <c r="OH10" s="20"/>
      <c r="OI10" s="21"/>
      <c r="OJ10" s="18"/>
      <c r="OK10" s="18"/>
      <c r="OL10" s="18"/>
      <c r="OM10" s="18"/>
    </row>
    <row r="11" spans="1:415" ht="18.75" hidden="1" customHeight="1" outlineLevel="1" x14ac:dyDescent="0.2">
      <c r="B11" s="17" t="s">
        <v>15</v>
      </c>
      <c r="C11" s="305">
        <v>43466</v>
      </c>
      <c r="D11" s="306"/>
      <c r="E11" s="306"/>
      <c r="F11" s="306"/>
      <c r="G11" s="306"/>
      <c r="H11" s="306"/>
      <c r="I11" s="210"/>
      <c r="J11" s="208"/>
      <c r="K11" s="209">
        <v>4</v>
      </c>
      <c r="L11" s="211" t="s">
        <v>12</v>
      </c>
      <c r="M11" s="212"/>
      <c r="N11" s="212"/>
      <c r="O11" s="212"/>
      <c r="P11" s="212"/>
      <c r="Q11" s="212"/>
      <c r="R11" s="212"/>
      <c r="S11" s="212"/>
      <c r="T11" s="212"/>
      <c r="U11" s="212"/>
      <c r="V11" s="212"/>
      <c r="W11" s="212"/>
      <c r="X11" s="212"/>
      <c r="Y11" s="212"/>
      <c r="Z11" s="212"/>
      <c r="AA11" s="211"/>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c r="IW11" s="212"/>
      <c r="IX11" s="212"/>
      <c r="IY11" s="212"/>
      <c r="IZ11" s="212"/>
      <c r="JA11" s="212"/>
      <c r="JB11" s="212"/>
      <c r="JC11" s="212"/>
      <c r="JD11" s="212"/>
      <c r="JE11" s="212"/>
      <c r="JF11" s="212"/>
      <c r="JG11" s="212"/>
      <c r="JH11" s="212"/>
      <c r="JI11" s="212"/>
      <c r="JJ11" s="212"/>
      <c r="JK11" s="212"/>
      <c r="JL11" s="212"/>
      <c r="JM11" s="212"/>
      <c r="JN11" s="212"/>
      <c r="JO11" s="212"/>
      <c r="JP11" s="212"/>
      <c r="JQ11" s="212"/>
      <c r="JR11" s="212"/>
      <c r="JS11" s="212"/>
      <c r="JT11" s="212"/>
      <c r="JU11" s="212"/>
      <c r="JV11" s="212"/>
      <c r="JW11" s="212"/>
      <c r="JX11" s="212"/>
      <c r="JY11" s="212"/>
      <c r="JZ11" s="212"/>
      <c r="KA11" s="212"/>
      <c r="KB11" s="212"/>
      <c r="KC11" s="212"/>
      <c r="KD11" s="212"/>
      <c r="KE11" s="212"/>
      <c r="KF11" s="212"/>
      <c r="KG11" s="212"/>
      <c r="KH11" s="212"/>
      <c r="KI11" s="212"/>
      <c r="KJ11" s="212"/>
      <c r="KK11" s="212"/>
      <c r="KL11" s="212"/>
      <c r="KM11" s="212"/>
      <c r="KN11" s="212"/>
      <c r="KO11" s="212"/>
      <c r="KP11" s="212"/>
      <c r="KQ11" s="212"/>
      <c r="KR11" s="212"/>
      <c r="KS11" s="212"/>
      <c r="KT11" s="212"/>
      <c r="KU11" s="212"/>
      <c r="KV11" s="212"/>
      <c r="KW11" s="212"/>
      <c r="KX11" s="212"/>
      <c r="KY11" s="212"/>
      <c r="KZ11" s="212"/>
      <c r="LA11" s="212"/>
      <c r="LB11" s="212"/>
      <c r="LC11" s="212"/>
      <c r="LD11" s="212"/>
      <c r="LE11" s="212"/>
      <c r="LF11" s="212"/>
      <c r="LG11" s="212"/>
      <c r="LH11" s="212"/>
      <c r="LI11" s="212"/>
      <c r="LJ11" s="212"/>
      <c r="LK11" s="212"/>
      <c r="LL11" s="212"/>
      <c r="LM11" s="212"/>
      <c r="LN11" s="212"/>
      <c r="LO11" s="212"/>
      <c r="LP11" s="212"/>
      <c r="LQ11" s="212"/>
      <c r="LR11" s="212"/>
      <c r="LS11" s="212"/>
      <c r="LT11" s="212"/>
      <c r="LU11" s="212"/>
      <c r="LV11" s="212"/>
      <c r="LW11" s="212"/>
      <c r="LX11" s="212"/>
      <c r="LY11" s="212"/>
      <c r="LZ11" s="212"/>
      <c r="MA11" s="212"/>
      <c r="MB11" s="212"/>
      <c r="MC11" s="212"/>
      <c r="MD11" s="212"/>
      <c r="ME11" s="212"/>
      <c r="MF11" s="212"/>
      <c r="MG11" s="212"/>
      <c r="MH11" s="212"/>
      <c r="MI11" s="212"/>
      <c r="MJ11" s="212"/>
      <c r="MK11" s="212"/>
      <c r="ML11" s="212"/>
      <c r="MM11" s="212"/>
      <c r="MN11" s="212"/>
      <c r="MO11" s="212"/>
      <c r="MP11" s="212"/>
      <c r="MQ11" s="212"/>
      <c r="MR11" s="212"/>
      <c r="MS11" s="212"/>
      <c r="MT11" s="212"/>
      <c r="MU11" s="212"/>
      <c r="MV11" s="212"/>
      <c r="MW11" s="212"/>
      <c r="MX11" s="212"/>
      <c r="MY11" s="212"/>
      <c r="MZ11" s="212"/>
      <c r="NA11" s="212"/>
      <c r="NB11" s="212"/>
      <c r="NC11" s="212"/>
      <c r="ND11" s="212"/>
      <c r="NE11" s="212"/>
      <c r="NF11" s="212"/>
      <c r="NG11" s="212"/>
      <c r="NH11" s="212"/>
      <c r="NI11" s="212"/>
      <c r="NJ11" s="212"/>
      <c r="NK11" s="212"/>
      <c r="NL11" s="212"/>
      <c r="NM11" s="212"/>
      <c r="NN11" s="212"/>
      <c r="NO11" s="212"/>
      <c r="NP11" s="212"/>
      <c r="NQ11" s="212"/>
      <c r="NR11" s="212"/>
      <c r="NS11" s="212"/>
      <c r="NT11" s="212"/>
      <c r="NU11" s="212"/>
      <c r="NV11" s="212"/>
      <c r="NW11" s="212"/>
      <c r="NX11" s="212"/>
      <c r="NY11" s="212"/>
      <c r="NZ11" s="212"/>
      <c r="OA11" s="212"/>
      <c r="OB11" s="212"/>
      <c r="OC11" s="212"/>
      <c r="OD11" s="212"/>
      <c r="OE11" s="19"/>
      <c r="OF11" s="19"/>
      <c r="OG11" s="20"/>
      <c r="OH11" s="20"/>
      <c r="OI11" s="21"/>
      <c r="OJ11" s="18"/>
      <c r="OK11" s="18"/>
      <c r="OL11" s="18"/>
      <c r="OM11" s="18"/>
    </row>
    <row r="12" spans="1:415" ht="37.5" hidden="1" customHeight="1" outlineLevel="1" x14ac:dyDescent="0.2">
      <c r="B12" s="17" t="s">
        <v>16</v>
      </c>
      <c r="C12" s="323" t="s">
        <v>17</v>
      </c>
      <c r="D12" s="323"/>
      <c r="E12" s="323"/>
      <c r="F12" s="323"/>
      <c r="G12" s="323"/>
      <c r="H12" s="323"/>
      <c r="I12" s="210"/>
      <c r="J12" s="208"/>
      <c r="K12" s="209">
        <v>5</v>
      </c>
      <c r="L12" s="211" t="s">
        <v>12</v>
      </c>
      <c r="M12" s="212"/>
      <c r="N12" s="212"/>
      <c r="O12" s="212"/>
      <c r="P12" s="212"/>
      <c r="Q12" s="212"/>
      <c r="R12" s="212"/>
      <c r="S12" s="212"/>
      <c r="T12" s="212"/>
      <c r="U12" s="212"/>
      <c r="V12" s="212"/>
      <c r="W12" s="212"/>
      <c r="X12" s="212"/>
      <c r="Y12" s="212"/>
      <c r="Z12" s="212"/>
      <c r="AA12" s="211"/>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c r="IW12" s="212"/>
      <c r="IX12" s="212"/>
      <c r="IY12" s="212"/>
      <c r="IZ12" s="212"/>
      <c r="JA12" s="212"/>
      <c r="JB12" s="212"/>
      <c r="JC12" s="212"/>
      <c r="JD12" s="212"/>
      <c r="JE12" s="212"/>
      <c r="JF12" s="212"/>
      <c r="JG12" s="212"/>
      <c r="JH12" s="212"/>
      <c r="JI12" s="212"/>
      <c r="JJ12" s="212"/>
      <c r="JK12" s="212"/>
      <c r="JL12" s="212"/>
      <c r="JM12" s="212"/>
      <c r="JN12" s="212"/>
      <c r="JO12" s="212"/>
      <c r="JP12" s="212"/>
      <c r="JQ12" s="212"/>
      <c r="JR12" s="212"/>
      <c r="JS12" s="212"/>
      <c r="JT12" s="212"/>
      <c r="JU12" s="212"/>
      <c r="JV12" s="212"/>
      <c r="JW12" s="212"/>
      <c r="JX12" s="212"/>
      <c r="JY12" s="212"/>
      <c r="JZ12" s="212"/>
      <c r="KA12" s="212"/>
      <c r="KB12" s="212"/>
      <c r="KC12" s="212"/>
      <c r="KD12" s="212"/>
      <c r="KE12" s="212"/>
      <c r="KF12" s="212"/>
      <c r="KG12" s="212"/>
      <c r="KH12" s="212"/>
      <c r="KI12" s="212"/>
      <c r="KJ12" s="212"/>
      <c r="KK12" s="212"/>
      <c r="KL12" s="212"/>
      <c r="KM12" s="212"/>
      <c r="KN12" s="212"/>
      <c r="KO12" s="212"/>
      <c r="KP12" s="212"/>
      <c r="KQ12" s="212"/>
      <c r="KR12" s="212"/>
      <c r="KS12" s="212"/>
      <c r="KT12" s="212"/>
      <c r="KU12" s="212"/>
      <c r="KV12" s="212"/>
      <c r="KW12" s="212"/>
      <c r="KX12" s="212"/>
      <c r="KY12" s="212"/>
      <c r="KZ12" s="212"/>
      <c r="LA12" s="212"/>
      <c r="LB12" s="212"/>
      <c r="LC12" s="212"/>
      <c r="LD12" s="212"/>
      <c r="LE12" s="212"/>
      <c r="LF12" s="212"/>
      <c r="LG12" s="212"/>
      <c r="LH12" s="212"/>
      <c r="LI12" s="212"/>
      <c r="LJ12" s="212"/>
      <c r="LK12" s="212"/>
      <c r="LL12" s="212"/>
      <c r="LM12" s="212"/>
      <c r="LN12" s="212"/>
      <c r="LO12" s="212"/>
      <c r="LP12" s="212"/>
      <c r="LQ12" s="212"/>
      <c r="LR12" s="212"/>
      <c r="LS12" s="212"/>
      <c r="LT12" s="212"/>
      <c r="LU12" s="212"/>
      <c r="LV12" s="212"/>
      <c r="LW12" s="212"/>
      <c r="LX12" s="212"/>
      <c r="LY12" s="212"/>
      <c r="LZ12" s="212"/>
      <c r="MA12" s="212"/>
      <c r="MB12" s="212"/>
      <c r="MC12" s="212"/>
      <c r="MD12" s="212"/>
      <c r="ME12" s="212"/>
      <c r="MF12" s="212"/>
      <c r="MG12" s="212"/>
      <c r="MH12" s="212"/>
      <c r="MI12" s="212"/>
      <c r="MJ12" s="212"/>
      <c r="MK12" s="212"/>
      <c r="ML12" s="212"/>
      <c r="MM12" s="212"/>
      <c r="MN12" s="212"/>
      <c r="MO12" s="212"/>
      <c r="MP12" s="212"/>
      <c r="MQ12" s="212"/>
      <c r="MR12" s="212"/>
      <c r="MS12" s="212"/>
      <c r="MT12" s="212"/>
      <c r="MU12" s="212"/>
      <c r="MV12" s="212"/>
      <c r="MW12" s="212"/>
      <c r="MX12" s="212"/>
      <c r="MY12" s="212"/>
      <c r="MZ12" s="212"/>
      <c r="NA12" s="212"/>
      <c r="NB12" s="212"/>
      <c r="NC12" s="212"/>
      <c r="ND12" s="212"/>
      <c r="NE12" s="212"/>
      <c r="NF12" s="212"/>
      <c r="NG12" s="212"/>
      <c r="NH12" s="212"/>
      <c r="NI12" s="212"/>
      <c r="NJ12" s="212"/>
      <c r="NK12" s="212"/>
      <c r="NL12" s="212"/>
      <c r="NM12" s="212"/>
      <c r="NN12" s="212"/>
      <c r="NO12" s="212"/>
      <c r="NP12" s="212"/>
      <c r="NQ12" s="212"/>
      <c r="NR12" s="212"/>
      <c r="NS12" s="212"/>
      <c r="NT12" s="212"/>
      <c r="NU12" s="212"/>
      <c r="NV12" s="212"/>
      <c r="NW12" s="212"/>
      <c r="NX12" s="212"/>
      <c r="NY12" s="212"/>
      <c r="NZ12" s="212"/>
      <c r="OA12" s="212"/>
      <c r="OB12" s="212"/>
      <c r="OC12" s="212"/>
      <c r="OD12" s="212"/>
      <c r="OE12" s="22"/>
      <c r="OF12" s="22"/>
      <c r="OG12" s="7"/>
      <c r="OH12" s="7"/>
    </row>
    <row r="13" spans="1:415" ht="18.75" hidden="1" customHeight="1" outlineLevel="1" x14ac:dyDescent="0.2">
      <c r="B13" s="17" t="s">
        <v>18</v>
      </c>
      <c r="C13" s="314" t="s">
        <v>17</v>
      </c>
      <c r="D13" s="314"/>
      <c r="E13" s="314"/>
      <c r="F13" s="314"/>
      <c r="G13" s="314"/>
      <c r="H13" s="314"/>
      <c r="I13" s="210"/>
      <c r="J13" s="208"/>
      <c r="K13" s="209">
        <v>6</v>
      </c>
      <c r="L13" s="211" t="s">
        <v>12</v>
      </c>
      <c r="M13" s="207"/>
      <c r="N13" s="207"/>
      <c r="O13" s="207"/>
      <c r="P13" s="207"/>
      <c r="Q13" s="207"/>
      <c r="R13" s="207"/>
      <c r="S13" s="207"/>
      <c r="T13" s="207"/>
      <c r="U13" s="207"/>
      <c r="V13" s="207"/>
      <c r="W13" s="207"/>
      <c r="X13" s="207"/>
      <c r="Y13" s="207"/>
      <c r="Z13" s="207"/>
      <c r="AA13" s="211"/>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c r="MS13" s="207"/>
      <c r="MT13" s="207"/>
      <c r="MU13" s="207"/>
      <c r="MV13" s="207"/>
      <c r="MW13" s="207"/>
      <c r="MX13" s="207"/>
      <c r="MY13" s="207"/>
      <c r="MZ13" s="207"/>
      <c r="NA13" s="207"/>
      <c r="NB13" s="207"/>
      <c r="NC13" s="207"/>
      <c r="ND13" s="207"/>
      <c r="NE13" s="207"/>
      <c r="NF13" s="207"/>
      <c r="NG13" s="207"/>
      <c r="NH13" s="207"/>
      <c r="NI13" s="207"/>
      <c r="NJ13" s="207"/>
      <c r="NK13" s="207"/>
      <c r="NL13" s="207"/>
      <c r="NM13" s="207"/>
      <c r="NN13" s="207"/>
      <c r="NO13" s="207"/>
      <c r="NP13" s="207"/>
      <c r="NQ13" s="207"/>
      <c r="NR13" s="207"/>
      <c r="NS13" s="207"/>
      <c r="NT13" s="207"/>
      <c r="NU13" s="207"/>
      <c r="NV13" s="207"/>
      <c r="NW13" s="207"/>
      <c r="NX13" s="207"/>
      <c r="NY13" s="207"/>
      <c r="NZ13" s="207"/>
      <c r="OA13" s="207"/>
      <c r="OB13" s="207"/>
      <c r="OC13" s="207"/>
      <c r="OD13" s="207"/>
      <c r="OE13" s="7"/>
      <c r="OF13" s="7"/>
      <c r="OG13" s="7"/>
      <c r="OH13" s="7"/>
    </row>
    <row r="14" spans="1:415" ht="18.75" hidden="1" customHeight="1" outlineLevel="1" x14ac:dyDescent="0.2">
      <c r="B14" s="17" t="s">
        <v>19</v>
      </c>
      <c r="C14" s="314" t="s">
        <v>17</v>
      </c>
      <c r="D14" s="314"/>
      <c r="E14" s="314"/>
      <c r="F14" s="314"/>
      <c r="G14" s="314"/>
      <c r="H14" s="314"/>
      <c r="I14" s="210"/>
      <c r="J14" s="208"/>
      <c r="K14" s="209">
        <v>7</v>
      </c>
      <c r="L14" s="88" t="s">
        <v>12</v>
      </c>
      <c r="M14" s="207"/>
      <c r="N14" s="207"/>
      <c r="O14" s="207"/>
      <c r="P14" s="207"/>
      <c r="Q14" s="207"/>
      <c r="R14" s="207"/>
      <c r="S14" s="207"/>
      <c r="T14" s="207"/>
      <c r="U14" s="207"/>
      <c r="V14" s="207"/>
      <c r="W14" s="207"/>
      <c r="X14" s="207"/>
      <c r="Y14" s="207"/>
      <c r="Z14" s="207"/>
      <c r="AA14" s="88"/>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c r="MS14" s="207"/>
      <c r="MT14" s="207"/>
      <c r="MU14" s="207"/>
      <c r="MV14" s="207"/>
      <c r="MW14" s="207"/>
      <c r="MX14" s="207"/>
      <c r="MY14" s="207"/>
      <c r="MZ14" s="207"/>
      <c r="NA14" s="207"/>
      <c r="NB14" s="207"/>
      <c r="NC14" s="207"/>
      <c r="ND14" s="207"/>
      <c r="NE14" s="207"/>
      <c r="NF14" s="207"/>
      <c r="NG14" s="207"/>
      <c r="NH14" s="207"/>
      <c r="NI14" s="207"/>
      <c r="NJ14" s="207"/>
      <c r="NK14" s="207"/>
      <c r="NL14" s="207"/>
      <c r="NM14" s="207"/>
      <c r="NN14" s="207"/>
      <c r="NO14" s="207"/>
      <c r="NP14" s="207"/>
      <c r="NQ14" s="207"/>
      <c r="NR14" s="207"/>
      <c r="NS14" s="207"/>
      <c r="NT14" s="207"/>
      <c r="NU14" s="207"/>
      <c r="NV14" s="207"/>
      <c r="NW14" s="207"/>
      <c r="NX14" s="207"/>
      <c r="NY14" s="207"/>
      <c r="NZ14" s="207"/>
      <c r="OA14" s="207"/>
      <c r="OB14" s="207"/>
      <c r="OC14" s="207"/>
      <c r="OD14" s="207"/>
      <c r="OE14" s="7"/>
      <c r="OF14" s="7"/>
      <c r="OG14" s="7"/>
      <c r="OH14" s="7"/>
    </row>
    <row r="15" spans="1:415" ht="15" hidden="1" customHeight="1" outlineLevel="1" thickBot="1" x14ac:dyDescent="0.25">
      <c r="I15" s="210"/>
    </row>
    <row r="16" spans="1:415" s="25" customFormat="1" ht="27.75" customHeight="1" collapsed="1" thickBot="1" x14ac:dyDescent="0.25">
      <c r="A16" s="315" t="s">
        <v>20</v>
      </c>
      <c r="B16" s="316"/>
      <c r="C16" s="316"/>
      <c r="D16" s="316"/>
      <c r="E16" s="316"/>
      <c r="F16" s="316"/>
      <c r="G16" s="316"/>
      <c r="H16" s="317"/>
      <c r="I16" s="311" t="s">
        <v>21</v>
      </c>
      <c r="J16" s="312"/>
      <c r="K16" s="312"/>
      <c r="L16" s="312"/>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D16" s="312"/>
      <c r="BE16" s="312"/>
      <c r="BF16" s="312"/>
      <c r="BG16" s="312"/>
      <c r="BH16" s="312"/>
      <c r="BI16" s="312"/>
      <c r="BJ16" s="312"/>
      <c r="BK16" s="312"/>
      <c r="BL16" s="312"/>
      <c r="BM16" s="312"/>
      <c r="BN16" s="312"/>
      <c r="BO16" s="312"/>
      <c r="BP16" s="312"/>
      <c r="BQ16" s="312"/>
      <c r="BR16" s="312"/>
      <c r="BS16" s="312"/>
      <c r="BT16" s="312"/>
      <c r="BU16" s="312"/>
      <c r="BV16" s="312"/>
      <c r="BW16" s="312"/>
      <c r="BX16" s="312"/>
      <c r="BY16" s="312"/>
      <c r="BZ16" s="312"/>
      <c r="CA16" s="312"/>
      <c r="CB16" s="312"/>
      <c r="CC16" s="312"/>
      <c r="CD16" s="312"/>
      <c r="CE16" s="312"/>
      <c r="CF16" s="312"/>
      <c r="CG16" s="312"/>
      <c r="CH16" s="312"/>
      <c r="CI16" s="312"/>
      <c r="CJ16" s="312"/>
      <c r="CK16" s="312"/>
      <c r="CL16" s="312"/>
      <c r="CM16" s="312"/>
      <c r="CN16" s="312"/>
      <c r="CO16" s="312"/>
      <c r="CP16" s="312"/>
      <c r="CQ16" s="312"/>
      <c r="CR16" s="312"/>
      <c r="CS16" s="312"/>
      <c r="CT16" s="312"/>
      <c r="CU16" s="312"/>
      <c r="CV16" s="312"/>
      <c r="CW16" s="312"/>
      <c r="CX16" s="312"/>
      <c r="CY16" s="312"/>
      <c r="CZ16" s="312"/>
      <c r="DA16" s="312"/>
      <c r="DB16" s="312"/>
      <c r="DC16" s="312"/>
      <c r="DD16" s="312"/>
      <c r="DE16" s="312"/>
      <c r="DF16" s="312"/>
      <c r="DG16" s="312"/>
      <c r="DH16" s="312"/>
      <c r="DI16" s="312"/>
      <c r="DJ16" s="312"/>
      <c r="DK16" s="312"/>
      <c r="DL16" s="312"/>
      <c r="DM16" s="312"/>
      <c r="DN16" s="312"/>
      <c r="DO16" s="312"/>
      <c r="DP16" s="312"/>
      <c r="DQ16" s="312"/>
      <c r="DR16" s="312"/>
      <c r="DS16" s="312"/>
      <c r="DT16" s="312"/>
      <c r="DU16" s="312"/>
      <c r="DV16" s="312"/>
      <c r="DW16" s="312"/>
      <c r="DX16" s="312"/>
      <c r="DY16" s="312"/>
      <c r="DZ16" s="312"/>
      <c r="EA16" s="312"/>
      <c r="EB16" s="312"/>
      <c r="EC16" s="312"/>
      <c r="ED16" s="312"/>
      <c r="EE16" s="312"/>
      <c r="EF16" s="312"/>
      <c r="EG16" s="312"/>
      <c r="EH16" s="312"/>
      <c r="EI16" s="312"/>
      <c r="EJ16" s="312"/>
      <c r="EK16" s="312"/>
      <c r="EL16" s="312"/>
      <c r="EM16" s="312"/>
      <c r="EN16" s="312"/>
      <c r="EO16" s="312"/>
      <c r="EP16" s="312"/>
      <c r="EQ16" s="312"/>
      <c r="ER16" s="312"/>
      <c r="ES16" s="312"/>
      <c r="ET16" s="312"/>
      <c r="EU16" s="312"/>
      <c r="EV16" s="312"/>
      <c r="EW16" s="312"/>
      <c r="EX16" s="312"/>
      <c r="EY16" s="312"/>
      <c r="EZ16" s="312"/>
      <c r="FA16" s="312"/>
      <c r="FB16" s="312"/>
      <c r="FC16" s="312"/>
      <c r="FD16" s="312"/>
      <c r="FE16" s="312"/>
      <c r="FF16" s="312"/>
      <c r="FG16" s="312"/>
      <c r="FH16" s="312"/>
      <c r="FI16" s="312"/>
      <c r="FJ16" s="312"/>
      <c r="FK16" s="312"/>
      <c r="FL16" s="312"/>
      <c r="FM16" s="312"/>
      <c r="FN16" s="312"/>
      <c r="FO16" s="312"/>
      <c r="FP16" s="312"/>
      <c r="FQ16" s="312"/>
      <c r="FR16" s="312"/>
      <c r="FS16" s="312"/>
      <c r="FT16" s="312"/>
      <c r="FU16" s="312"/>
      <c r="FV16" s="312"/>
      <c r="FW16" s="312"/>
      <c r="FX16" s="312"/>
      <c r="FY16" s="312"/>
      <c r="FZ16" s="312"/>
      <c r="GA16" s="312"/>
      <c r="GB16" s="312"/>
      <c r="GC16" s="312"/>
      <c r="GD16" s="312"/>
      <c r="GE16" s="312"/>
      <c r="GF16" s="312"/>
      <c r="GG16" s="312"/>
      <c r="GH16" s="312"/>
      <c r="GI16" s="312"/>
      <c r="GJ16" s="312"/>
      <c r="GK16" s="312"/>
      <c r="GL16" s="312"/>
      <c r="GM16" s="312"/>
      <c r="GN16" s="312"/>
      <c r="GO16" s="312"/>
      <c r="GP16" s="312"/>
      <c r="GQ16" s="312"/>
      <c r="GR16" s="312"/>
      <c r="GS16" s="312"/>
      <c r="GT16" s="312"/>
      <c r="GU16" s="312"/>
      <c r="GV16" s="312"/>
      <c r="GW16" s="312"/>
      <c r="GX16" s="312"/>
      <c r="GY16" s="312"/>
      <c r="GZ16" s="312"/>
      <c r="HA16" s="312"/>
      <c r="HB16" s="312"/>
      <c r="HC16" s="312"/>
      <c r="HD16" s="312"/>
      <c r="HE16" s="312"/>
      <c r="HF16" s="312"/>
      <c r="HG16" s="312"/>
      <c r="HH16" s="312"/>
      <c r="HI16" s="312"/>
      <c r="HJ16" s="312"/>
      <c r="HK16" s="312"/>
      <c r="HL16" s="312"/>
      <c r="HM16" s="312"/>
      <c r="HN16" s="312"/>
      <c r="HO16" s="312"/>
      <c r="HP16" s="312"/>
      <c r="HQ16" s="312"/>
      <c r="HR16" s="312"/>
      <c r="HS16" s="312"/>
      <c r="HT16" s="312"/>
      <c r="HU16" s="312"/>
      <c r="HV16" s="312"/>
      <c r="HW16" s="312"/>
      <c r="HX16" s="312"/>
      <c r="HY16" s="312"/>
      <c r="HZ16" s="312"/>
      <c r="IA16" s="312"/>
      <c r="IB16" s="312"/>
      <c r="IC16" s="312"/>
      <c r="ID16" s="312"/>
      <c r="IE16" s="312"/>
      <c r="IF16" s="312"/>
      <c r="IG16" s="312"/>
      <c r="IH16" s="312"/>
      <c r="II16" s="312"/>
      <c r="IJ16" s="312"/>
      <c r="IK16" s="312"/>
      <c r="IL16" s="312"/>
      <c r="IM16" s="312"/>
      <c r="IN16" s="312"/>
      <c r="IO16" s="312"/>
      <c r="IP16" s="312"/>
      <c r="IQ16" s="312"/>
      <c r="IR16" s="312"/>
      <c r="IS16" s="312"/>
      <c r="IT16" s="312"/>
      <c r="IU16" s="312"/>
      <c r="IV16" s="312"/>
      <c r="IW16" s="312"/>
      <c r="IX16" s="312"/>
      <c r="IY16" s="312"/>
      <c r="IZ16" s="312"/>
      <c r="JA16" s="312"/>
      <c r="JB16" s="312"/>
      <c r="JC16" s="312"/>
      <c r="JD16" s="312"/>
      <c r="JE16" s="312"/>
      <c r="JF16" s="312"/>
      <c r="JG16" s="312"/>
      <c r="JH16" s="312"/>
      <c r="JI16" s="312"/>
      <c r="JJ16" s="312"/>
      <c r="JK16" s="312"/>
      <c r="JL16" s="312"/>
      <c r="JM16" s="312"/>
      <c r="JN16" s="312"/>
      <c r="JO16" s="312"/>
      <c r="JP16" s="312"/>
      <c r="JQ16" s="312"/>
      <c r="JR16" s="312"/>
      <c r="JS16" s="312"/>
      <c r="JT16" s="312"/>
      <c r="JU16" s="312"/>
      <c r="JV16" s="312"/>
      <c r="JW16" s="312"/>
      <c r="JX16" s="312"/>
      <c r="JY16" s="312"/>
      <c r="JZ16" s="312"/>
      <c r="KA16" s="312"/>
      <c r="KB16" s="312"/>
      <c r="KC16" s="312"/>
      <c r="KD16" s="312"/>
      <c r="KE16" s="312"/>
      <c r="KF16" s="312"/>
      <c r="KG16" s="312"/>
      <c r="KH16" s="312"/>
      <c r="KI16" s="312"/>
      <c r="KJ16" s="312"/>
      <c r="KK16" s="312"/>
      <c r="KL16" s="312"/>
      <c r="KM16" s="312"/>
      <c r="KN16" s="312"/>
      <c r="KO16" s="312"/>
      <c r="KP16" s="312"/>
      <c r="KQ16" s="312"/>
      <c r="KR16" s="312"/>
      <c r="KS16" s="312"/>
      <c r="KT16" s="312"/>
      <c r="KU16" s="312"/>
      <c r="KV16" s="312"/>
      <c r="KW16" s="312"/>
      <c r="KX16" s="312"/>
      <c r="KY16" s="312"/>
      <c r="KZ16" s="312"/>
      <c r="LA16" s="312"/>
      <c r="LB16" s="312"/>
      <c r="LC16" s="312"/>
      <c r="LD16" s="312"/>
      <c r="LE16" s="312"/>
      <c r="LF16" s="312"/>
      <c r="LG16" s="312"/>
      <c r="LH16" s="312"/>
      <c r="LI16" s="312"/>
      <c r="LJ16" s="312"/>
      <c r="LK16" s="312"/>
      <c r="LL16" s="312"/>
      <c r="LM16" s="312"/>
      <c r="LN16" s="312"/>
      <c r="LO16" s="312"/>
      <c r="LP16" s="312"/>
      <c r="LQ16" s="312"/>
      <c r="LR16" s="312"/>
      <c r="LS16" s="312"/>
      <c r="LT16" s="312"/>
      <c r="LU16" s="312"/>
      <c r="LV16" s="312"/>
      <c r="LW16" s="312"/>
      <c r="LX16" s="312"/>
      <c r="LY16" s="312"/>
      <c r="LZ16" s="312"/>
      <c r="MA16" s="312"/>
      <c r="MB16" s="312"/>
      <c r="MC16" s="312"/>
      <c r="MD16" s="312"/>
      <c r="ME16" s="312"/>
      <c r="MF16" s="312"/>
      <c r="MG16" s="312"/>
      <c r="MH16" s="312"/>
      <c r="MI16" s="312"/>
      <c r="MJ16" s="312"/>
      <c r="MK16" s="312"/>
      <c r="ML16" s="312"/>
      <c r="MM16" s="312"/>
      <c r="MN16" s="312"/>
      <c r="MO16" s="312"/>
      <c r="MP16" s="312"/>
      <c r="MQ16" s="312"/>
      <c r="MR16" s="312"/>
      <c r="MS16" s="312"/>
      <c r="MT16" s="312"/>
      <c r="MU16" s="312"/>
      <c r="MV16" s="312"/>
      <c r="MW16" s="312"/>
      <c r="MX16" s="312"/>
      <c r="MY16" s="312"/>
      <c r="MZ16" s="312"/>
      <c r="NA16" s="312"/>
      <c r="NB16" s="312"/>
      <c r="NC16" s="312"/>
      <c r="ND16" s="312"/>
      <c r="NE16" s="312"/>
      <c r="NF16" s="312"/>
      <c r="NG16" s="312"/>
      <c r="NH16" s="312"/>
      <c r="NI16" s="312"/>
      <c r="NJ16" s="312"/>
      <c r="NK16" s="312"/>
      <c r="NL16" s="312"/>
      <c r="NM16" s="312"/>
      <c r="NN16" s="312"/>
      <c r="NO16" s="312"/>
      <c r="NP16" s="312"/>
      <c r="NQ16" s="312"/>
      <c r="NR16" s="312"/>
      <c r="NS16" s="312"/>
      <c r="NT16" s="312"/>
      <c r="NU16" s="312"/>
      <c r="NV16" s="312"/>
      <c r="NW16" s="312"/>
      <c r="NX16" s="312"/>
      <c r="NY16" s="312"/>
      <c r="NZ16" s="312"/>
      <c r="OA16" s="312"/>
      <c r="OB16" s="312"/>
      <c r="OC16" s="312"/>
      <c r="OD16" s="312"/>
      <c r="OE16" s="313"/>
      <c r="OF16" s="318" t="s">
        <v>22</v>
      </c>
      <c r="OG16" s="319"/>
      <c r="OH16" s="319"/>
      <c r="OI16" s="319"/>
      <c r="OJ16" s="319"/>
      <c r="OK16" s="319"/>
      <c r="OL16" s="319"/>
      <c r="OM16" s="319"/>
      <c r="ON16" s="319"/>
      <c r="OO16" s="319"/>
      <c r="OP16" s="319"/>
      <c r="OQ16" s="319"/>
      <c r="OR16" s="319"/>
      <c r="OS16" s="319"/>
      <c r="OT16" s="319"/>
      <c r="OU16" s="319"/>
      <c r="OV16" s="319"/>
      <c r="OW16" s="319"/>
      <c r="OX16" s="319"/>
      <c r="OY16" s="320"/>
    </row>
    <row r="17" spans="1:415" ht="21.75" customHeight="1" x14ac:dyDescent="0.2">
      <c r="A17" s="286" t="s">
        <v>23</v>
      </c>
      <c r="B17" s="287"/>
      <c r="C17" s="287"/>
      <c r="D17" s="287"/>
      <c r="E17" s="287"/>
      <c r="F17" s="287"/>
      <c r="G17" s="287"/>
      <c r="H17" s="288"/>
      <c r="I17" s="99"/>
      <c r="J17" s="295" t="s">
        <v>24</v>
      </c>
      <c r="K17" s="296"/>
      <c r="L17" s="296"/>
      <c r="M17" s="296"/>
      <c r="N17" s="296"/>
      <c r="O17" s="296"/>
      <c r="P17" s="296"/>
      <c r="Q17" s="296"/>
      <c r="R17" s="296"/>
      <c r="S17" s="296"/>
      <c r="T17" s="296"/>
      <c r="U17" s="296"/>
      <c r="V17" s="296"/>
      <c r="W17" s="296"/>
      <c r="X17" s="296"/>
      <c r="Y17" s="296"/>
      <c r="Z17" s="296"/>
      <c r="AA17" s="296"/>
      <c r="AB17" s="296"/>
      <c r="AC17" s="297"/>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78"/>
      <c r="OF17" s="327" t="s">
        <v>25</v>
      </c>
      <c r="OG17" s="328"/>
      <c r="OH17" s="328" t="s">
        <v>26</v>
      </c>
      <c r="OI17" s="328"/>
      <c r="OJ17" s="331" t="s">
        <v>27</v>
      </c>
      <c r="OK17" s="332"/>
      <c r="OL17" s="332"/>
      <c r="OM17" s="332"/>
      <c r="ON17" s="332"/>
      <c r="OO17" s="332"/>
      <c r="OP17" s="332"/>
      <c r="OQ17" s="332"/>
      <c r="OR17" s="332"/>
      <c r="OS17" s="332"/>
      <c r="OT17" s="332"/>
      <c r="OU17" s="332"/>
      <c r="OV17" s="332"/>
      <c r="OW17" s="332"/>
      <c r="OX17" s="332"/>
      <c r="OY17" s="180"/>
    </row>
    <row r="18" spans="1:415" ht="17.25" customHeight="1" x14ac:dyDescent="0.2">
      <c r="A18" s="289"/>
      <c r="B18" s="290"/>
      <c r="C18" s="290"/>
      <c r="D18" s="290"/>
      <c r="E18" s="290"/>
      <c r="F18" s="290"/>
      <c r="G18" s="290"/>
      <c r="H18" s="291"/>
      <c r="I18" s="100"/>
      <c r="J18" s="90" t="s">
        <v>28</v>
      </c>
      <c r="K18" s="280">
        <v>1</v>
      </c>
      <c r="L18" s="280"/>
      <c r="M18" s="280">
        <v>2</v>
      </c>
      <c r="N18" s="280"/>
      <c r="O18" s="280">
        <v>3</v>
      </c>
      <c r="P18" s="280"/>
      <c r="Q18" s="280">
        <v>4</v>
      </c>
      <c r="R18" s="280"/>
      <c r="S18" s="280">
        <v>5</v>
      </c>
      <c r="T18" s="280"/>
      <c r="U18" s="280">
        <v>6</v>
      </c>
      <c r="V18" s="280"/>
      <c r="W18" s="280">
        <v>7</v>
      </c>
      <c r="X18" s="280"/>
      <c r="Y18" s="298" t="s">
        <v>29</v>
      </c>
      <c r="Z18" s="299"/>
      <c r="AA18" s="280" t="s">
        <v>30</v>
      </c>
      <c r="AB18" s="300" t="s">
        <v>31</v>
      </c>
      <c r="AC18" s="280" t="s">
        <v>32</v>
      </c>
      <c r="AD18" s="200">
        <f>AD20</f>
        <v>43466</v>
      </c>
      <c r="AE18" s="200">
        <f t="shared" ref="AE18:CP18" si="0">AE20</f>
        <v>43467</v>
      </c>
      <c r="AF18" s="200">
        <f t="shared" si="0"/>
        <v>43468</v>
      </c>
      <c r="AG18" s="200">
        <f t="shared" si="0"/>
        <v>43469</v>
      </c>
      <c r="AH18" s="200">
        <f t="shared" si="0"/>
        <v>43470</v>
      </c>
      <c r="AI18" s="200">
        <f t="shared" si="0"/>
        <v>43471</v>
      </c>
      <c r="AJ18" s="200">
        <f t="shared" si="0"/>
        <v>43472</v>
      </c>
      <c r="AK18" s="200">
        <f t="shared" si="0"/>
        <v>43473</v>
      </c>
      <c r="AL18" s="200">
        <f t="shared" si="0"/>
        <v>43474</v>
      </c>
      <c r="AM18" s="200">
        <f t="shared" si="0"/>
        <v>43475</v>
      </c>
      <c r="AN18" s="200">
        <f t="shared" si="0"/>
        <v>43476</v>
      </c>
      <c r="AO18" s="200">
        <f t="shared" si="0"/>
        <v>43477</v>
      </c>
      <c r="AP18" s="200">
        <f t="shared" si="0"/>
        <v>43478</v>
      </c>
      <c r="AQ18" s="200">
        <f t="shared" si="0"/>
        <v>43479</v>
      </c>
      <c r="AR18" s="200">
        <f t="shared" si="0"/>
        <v>43480</v>
      </c>
      <c r="AS18" s="200">
        <f t="shared" si="0"/>
        <v>43481</v>
      </c>
      <c r="AT18" s="200">
        <f t="shared" si="0"/>
        <v>43482</v>
      </c>
      <c r="AU18" s="200">
        <f t="shared" si="0"/>
        <v>43483</v>
      </c>
      <c r="AV18" s="200">
        <f t="shared" si="0"/>
        <v>43484</v>
      </c>
      <c r="AW18" s="200">
        <f t="shared" si="0"/>
        <v>43485</v>
      </c>
      <c r="AX18" s="200">
        <f t="shared" si="0"/>
        <v>43486</v>
      </c>
      <c r="AY18" s="200">
        <f t="shared" si="0"/>
        <v>43487</v>
      </c>
      <c r="AZ18" s="200">
        <f t="shared" si="0"/>
        <v>43488</v>
      </c>
      <c r="BA18" s="200">
        <f t="shared" si="0"/>
        <v>43489</v>
      </c>
      <c r="BB18" s="200">
        <f t="shared" si="0"/>
        <v>43490</v>
      </c>
      <c r="BC18" s="200">
        <f t="shared" si="0"/>
        <v>43491</v>
      </c>
      <c r="BD18" s="200">
        <f t="shared" si="0"/>
        <v>43492</v>
      </c>
      <c r="BE18" s="200">
        <f t="shared" si="0"/>
        <v>43493</v>
      </c>
      <c r="BF18" s="200">
        <f t="shared" si="0"/>
        <v>43494</v>
      </c>
      <c r="BG18" s="200">
        <f t="shared" si="0"/>
        <v>43495</v>
      </c>
      <c r="BH18" s="200">
        <f t="shared" si="0"/>
        <v>43496</v>
      </c>
      <c r="BI18" s="200">
        <f t="shared" si="0"/>
        <v>43497</v>
      </c>
      <c r="BJ18" s="200">
        <f t="shared" si="0"/>
        <v>43498</v>
      </c>
      <c r="BK18" s="200">
        <f t="shared" si="0"/>
        <v>43499</v>
      </c>
      <c r="BL18" s="200">
        <f t="shared" si="0"/>
        <v>43500</v>
      </c>
      <c r="BM18" s="200">
        <f t="shared" si="0"/>
        <v>43501</v>
      </c>
      <c r="BN18" s="200">
        <f t="shared" si="0"/>
        <v>43502</v>
      </c>
      <c r="BO18" s="200">
        <f t="shared" si="0"/>
        <v>43503</v>
      </c>
      <c r="BP18" s="200">
        <f t="shared" si="0"/>
        <v>43504</v>
      </c>
      <c r="BQ18" s="200">
        <f t="shared" si="0"/>
        <v>43505</v>
      </c>
      <c r="BR18" s="200">
        <f t="shared" si="0"/>
        <v>43506</v>
      </c>
      <c r="BS18" s="200">
        <f t="shared" si="0"/>
        <v>43507</v>
      </c>
      <c r="BT18" s="200">
        <f t="shared" si="0"/>
        <v>43508</v>
      </c>
      <c r="BU18" s="200">
        <f t="shared" si="0"/>
        <v>43509</v>
      </c>
      <c r="BV18" s="200">
        <f t="shared" si="0"/>
        <v>43510</v>
      </c>
      <c r="BW18" s="200">
        <f t="shared" si="0"/>
        <v>43511</v>
      </c>
      <c r="BX18" s="200">
        <f t="shared" si="0"/>
        <v>43512</v>
      </c>
      <c r="BY18" s="200">
        <f t="shared" si="0"/>
        <v>43513</v>
      </c>
      <c r="BZ18" s="200">
        <f t="shared" si="0"/>
        <v>43514</v>
      </c>
      <c r="CA18" s="200">
        <f t="shared" si="0"/>
        <v>43515</v>
      </c>
      <c r="CB18" s="200">
        <f t="shared" si="0"/>
        <v>43516</v>
      </c>
      <c r="CC18" s="200">
        <f t="shared" si="0"/>
        <v>43517</v>
      </c>
      <c r="CD18" s="200">
        <f t="shared" si="0"/>
        <v>43518</v>
      </c>
      <c r="CE18" s="200">
        <f t="shared" si="0"/>
        <v>43519</v>
      </c>
      <c r="CF18" s="200">
        <f t="shared" si="0"/>
        <v>43520</v>
      </c>
      <c r="CG18" s="200">
        <f t="shared" si="0"/>
        <v>43521</v>
      </c>
      <c r="CH18" s="200">
        <f t="shared" si="0"/>
        <v>43522</v>
      </c>
      <c r="CI18" s="200">
        <f t="shared" si="0"/>
        <v>43523</v>
      </c>
      <c r="CJ18" s="200">
        <f t="shared" si="0"/>
        <v>43524</v>
      </c>
      <c r="CK18" s="200">
        <f t="shared" si="0"/>
        <v>43525</v>
      </c>
      <c r="CL18" s="200">
        <f t="shared" si="0"/>
        <v>43526</v>
      </c>
      <c r="CM18" s="200">
        <f t="shared" si="0"/>
        <v>43527</v>
      </c>
      <c r="CN18" s="200">
        <f t="shared" si="0"/>
        <v>43528</v>
      </c>
      <c r="CO18" s="200">
        <f t="shared" si="0"/>
        <v>43529</v>
      </c>
      <c r="CP18" s="200">
        <f t="shared" si="0"/>
        <v>43530</v>
      </c>
      <c r="CQ18" s="200">
        <f t="shared" ref="CQ18:FB18" si="1">CQ20</f>
        <v>43531</v>
      </c>
      <c r="CR18" s="200">
        <f t="shared" si="1"/>
        <v>43532</v>
      </c>
      <c r="CS18" s="200">
        <f t="shared" si="1"/>
        <v>43533</v>
      </c>
      <c r="CT18" s="200">
        <f t="shared" si="1"/>
        <v>43534</v>
      </c>
      <c r="CU18" s="200">
        <f t="shared" si="1"/>
        <v>43535</v>
      </c>
      <c r="CV18" s="200">
        <f t="shared" si="1"/>
        <v>43536</v>
      </c>
      <c r="CW18" s="200">
        <f t="shared" si="1"/>
        <v>43537</v>
      </c>
      <c r="CX18" s="200">
        <f t="shared" si="1"/>
        <v>43538</v>
      </c>
      <c r="CY18" s="200">
        <f t="shared" si="1"/>
        <v>43539</v>
      </c>
      <c r="CZ18" s="200">
        <f t="shared" si="1"/>
        <v>43540</v>
      </c>
      <c r="DA18" s="200">
        <f t="shared" si="1"/>
        <v>43541</v>
      </c>
      <c r="DB18" s="200">
        <f t="shared" si="1"/>
        <v>43542</v>
      </c>
      <c r="DC18" s="200">
        <f t="shared" si="1"/>
        <v>43543</v>
      </c>
      <c r="DD18" s="200">
        <f t="shared" si="1"/>
        <v>43544</v>
      </c>
      <c r="DE18" s="200">
        <f t="shared" si="1"/>
        <v>43545</v>
      </c>
      <c r="DF18" s="200">
        <f t="shared" si="1"/>
        <v>43546</v>
      </c>
      <c r="DG18" s="200">
        <f t="shared" si="1"/>
        <v>43547</v>
      </c>
      <c r="DH18" s="200">
        <f t="shared" si="1"/>
        <v>43548</v>
      </c>
      <c r="DI18" s="200">
        <f t="shared" si="1"/>
        <v>43549</v>
      </c>
      <c r="DJ18" s="200">
        <f t="shared" si="1"/>
        <v>43550</v>
      </c>
      <c r="DK18" s="200">
        <f t="shared" si="1"/>
        <v>43551</v>
      </c>
      <c r="DL18" s="200">
        <f t="shared" si="1"/>
        <v>43552</v>
      </c>
      <c r="DM18" s="200">
        <f t="shared" si="1"/>
        <v>43553</v>
      </c>
      <c r="DN18" s="200">
        <f t="shared" si="1"/>
        <v>43554</v>
      </c>
      <c r="DO18" s="200">
        <f t="shared" si="1"/>
        <v>43555</v>
      </c>
      <c r="DP18" s="200">
        <f t="shared" si="1"/>
        <v>43556</v>
      </c>
      <c r="DQ18" s="200">
        <f t="shared" si="1"/>
        <v>43557</v>
      </c>
      <c r="DR18" s="200">
        <f t="shared" si="1"/>
        <v>43558</v>
      </c>
      <c r="DS18" s="200">
        <f t="shared" si="1"/>
        <v>43559</v>
      </c>
      <c r="DT18" s="200">
        <f t="shared" si="1"/>
        <v>43560</v>
      </c>
      <c r="DU18" s="200">
        <f t="shared" si="1"/>
        <v>43561</v>
      </c>
      <c r="DV18" s="200">
        <f t="shared" si="1"/>
        <v>43562</v>
      </c>
      <c r="DW18" s="200">
        <f t="shared" si="1"/>
        <v>43563</v>
      </c>
      <c r="DX18" s="200">
        <f t="shared" si="1"/>
        <v>43564</v>
      </c>
      <c r="DY18" s="200">
        <f t="shared" si="1"/>
        <v>43565</v>
      </c>
      <c r="DZ18" s="200">
        <f t="shared" si="1"/>
        <v>43566</v>
      </c>
      <c r="EA18" s="200">
        <f t="shared" si="1"/>
        <v>43567</v>
      </c>
      <c r="EB18" s="200">
        <f t="shared" si="1"/>
        <v>43568</v>
      </c>
      <c r="EC18" s="200">
        <f t="shared" si="1"/>
        <v>43569</v>
      </c>
      <c r="ED18" s="200">
        <f t="shared" si="1"/>
        <v>43570</v>
      </c>
      <c r="EE18" s="200">
        <f t="shared" si="1"/>
        <v>43571</v>
      </c>
      <c r="EF18" s="200">
        <f t="shared" si="1"/>
        <v>43572</v>
      </c>
      <c r="EG18" s="200">
        <f t="shared" si="1"/>
        <v>43573</v>
      </c>
      <c r="EH18" s="200">
        <f t="shared" si="1"/>
        <v>43574</v>
      </c>
      <c r="EI18" s="200">
        <f t="shared" si="1"/>
        <v>43575</v>
      </c>
      <c r="EJ18" s="200">
        <f t="shared" si="1"/>
        <v>43576</v>
      </c>
      <c r="EK18" s="200">
        <f t="shared" si="1"/>
        <v>43577</v>
      </c>
      <c r="EL18" s="200">
        <f t="shared" si="1"/>
        <v>43578</v>
      </c>
      <c r="EM18" s="200">
        <f t="shared" si="1"/>
        <v>43579</v>
      </c>
      <c r="EN18" s="200">
        <f t="shared" si="1"/>
        <v>43580</v>
      </c>
      <c r="EO18" s="200">
        <f t="shared" si="1"/>
        <v>43581</v>
      </c>
      <c r="EP18" s="200">
        <f t="shared" si="1"/>
        <v>43582</v>
      </c>
      <c r="EQ18" s="200">
        <f t="shared" si="1"/>
        <v>43583</v>
      </c>
      <c r="ER18" s="200">
        <f t="shared" si="1"/>
        <v>43584</v>
      </c>
      <c r="ES18" s="200">
        <f t="shared" si="1"/>
        <v>43585</v>
      </c>
      <c r="ET18" s="200">
        <f t="shared" si="1"/>
        <v>43586</v>
      </c>
      <c r="EU18" s="200">
        <f t="shared" si="1"/>
        <v>43587</v>
      </c>
      <c r="EV18" s="200">
        <f t="shared" si="1"/>
        <v>43588</v>
      </c>
      <c r="EW18" s="200">
        <f t="shared" si="1"/>
        <v>43589</v>
      </c>
      <c r="EX18" s="200">
        <f t="shared" si="1"/>
        <v>43590</v>
      </c>
      <c r="EY18" s="200">
        <f t="shared" si="1"/>
        <v>43591</v>
      </c>
      <c r="EZ18" s="200">
        <f t="shared" si="1"/>
        <v>43592</v>
      </c>
      <c r="FA18" s="200">
        <f t="shared" si="1"/>
        <v>43593</v>
      </c>
      <c r="FB18" s="200">
        <f t="shared" si="1"/>
        <v>43594</v>
      </c>
      <c r="FC18" s="200">
        <f t="shared" ref="FC18:HN18" si="2">FC20</f>
        <v>43595</v>
      </c>
      <c r="FD18" s="200">
        <f t="shared" si="2"/>
        <v>43596</v>
      </c>
      <c r="FE18" s="200">
        <f t="shared" si="2"/>
        <v>43597</v>
      </c>
      <c r="FF18" s="200">
        <f t="shared" si="2"/>
        <v>43598</v>
      </c>
      <c r="FG18" s="200">
        <f t="shared" si="2"/>
        <v>43599</v>
      </c>
      <c r="FH18" s="200">
        <f t="shared" si="2"/>
        <v>43600</v>
      </c>
      <c r="FI18" s="200">
        <f t="shared" si="2"/>
        <v>43601</v>
      </c>
      <c r="FJ18" s="200">
        <f t="shared" si="2"/>
        <v>43602</v>
      </c>
      <c r="FK18" s="200">
        <f t="shared" si="2"/>
        <v>43603</v>
      </c>
      <c r="FL18" s="200">
        <f t="shared" si="2"/>
        <v>43604</v>
      </c>
      <c r="FM18" s="200">
        <f t="shared" si="2"/>
        <v>43605</v>
      </c>
      <c r="FN18" s="200">
        <f t="shared" si="2"/>
        <v>43606</v>
      </c>
      <c r="FO18" s="200">
        <f t="shared" si="2"/>
        <v>43607</v>
      </c>
      <c r="FP18" s="200">
        <f t="shared" si="2"/>
        <v>43608</v>
      </c>
      <c r="FQ18" s="200">
        <f t="shared" si="2"/>
        <v>43609</v>
      </c>
      <c r="FR18" s="200">
        <f t="shared" si="2"/>
        <v>43610</v>
      </c>
      <c r="FS18" s="200">
        <f t="shared" si="2"/>
        <v>43611</v>
      </c>
      <c r="FT18" s="200">
        <f t="shared" si="2"/>
        <v>43612</v>
      </c>
      <c r="FU18" s="200">
        <f t="shared" si="2"/>
        <v>43613</v>
      </c>
      <c r="FV18" s="200">
        <f t="shared" si="2"/>
        <v>43614</v>
      </c>
      <c r="FW18" s="200">
        <f t="shared" si="2"/>
        <v>43615</v>
      </c>
      <c r="FX18" s="200">
        <f t="shared" si="2"/>
        <v>43616</v>
      </c>
      <c r="FY18" s="200">
        <f t="shared" si="2"/>
        <v>43617</v>
      </c>
      <c r="FZ18" s="200">
        <f t="shared" si="2"/>
        <v>43618</v>
      </c>
      <c r="GA18" s="200">
        <f t="shared" si="2"/>
        <v>43619</v>
      </c>
      <c r="GB18" s="200">
        <f t="shared" si="2"/>
        <v>43620</v>
      </c>
      <c r="GC18" s="200">
        <f t="shared" si="2"/>
        <v>43621</v>
      </c>
      <c r="GD18" s="200">
        <f t="shared" si="2"/>
        <v>43622</v>
      </c>
      <c r="GE18" s="200">
        <f t="shared" si="2"/>
        <v>43623</v>
      </c>
      <c r="GF18" s="200">
        <f t="shared" si="2"/>
        <v>43624</v>
      </c>
      <c r="GG18" s="200">
        <f t="shared" si="2"/>
        <v>43625</v>
      </c>
      <c r="GH18" s="200">
        <f t="shared" si="2"/>
        <v>43626</v>
      </c>
      <c r="GI18" s="200">
        <f t="shared" si="2"/>
        <v>43627</v>
      </c>
      <c r="GJ18" s="200">
        <f t="shared" si="2"/>
        <v>43628</v>
      </c>
      <c r="GK18" s="200">
        <f t="shared" si="2"/>
        <v>43629</v>
      </c>
      <c r="GL18" s="200">
        <f t="shared" si="2"/>
        <v>43630</v>
      </c>
      <c r="GM18" s="200">
        <f t="shared" si="2"/>
        <v>43631</v>
      </c>
      <c r="GN18" s="200">
        <f t="shared" si="2"/>
        <v>43632</v>
      </c>
      <c r="GO18" s="200">
        <f t="shared" si="2"/>
        <v>43633</v>
      </c>
      <c r="GP18" s="200">
        <f t="shared" si="2"/>
        <v>43634</v>
      </c>
      <c r="GQ18" s="200">
        <f t="shared" si="2"/>
        <v>43635</v>
      </c>
      <c r="GR18" s="200">
        <f t="shared" si="2"/>
        <v>43636</v>
      </c>
      <c r="GS18" s="200">
        <f t="shared" si="2"/>
        <v>43637</v>
      </c>
      <c r="GT18" s="200">
        <f t="shared" si="2"/>
        <v>43638</v>
      </c>
      <c r="GU18" s="200">
        <f t="shared" si="2"/>
        <v>43639</v>
      </c>
      <c r="GV18" s="200">
        <f t="shared" si="2"/>
        <v>43640</v>
      </c>
      <c r="GW18" s="200">
        <f t="shared" si="2"/>
        <v>43641</v>
      </c>
      <c r="GX18" s="200">
        <f t="shared" si="2"/>
        <v>43642</v>
      </c>
      <c r="GY18" s="200">
        <f t="shared" si="2"/>
        <v>43643</v>
      </c>
      <c r="GZ18" s="200">
        <f t="shared" si="2"/>
        <v>43644</v>
      </c>
      <c r="HA18" s="200">
        <f t="shared" si="2"/>
        <v>43645</v>
      </c>
      <c r="HB18" s="200">
        <f t="shared" si="2"/>
        <v>43646</v>
      </c>
      <c r="HC18" s="200">
        <f t="shared" si="2"/>
        <v>43647</v>
      </c>
      <c r="HD18" s="200">
        <f t="shared" si="2"/>
        <v>43648</v>
      </c>
      <c r="HE18" s="200">
        <f t="shared" si="2"/>
        <v>43649</v>
      </c>
      <c r="HF18" s="200">
        <f t="shared" si="2"/>
        <v>43650</v>
      </c>
      <c r="HG18" s="200">
        <f t="shared" si="2"/>
        <v>43651</v>
      </c>
      <c r="HH18" s="200">
        <f t="shared" si="2"/>
        <v>43652</v>
      </c>
      <c r="HI18" s="200">
        <f t="shared" si="2"/>
        <v>43653</v>
      </c>
      <c r="HJ18" s="200">
        <f t="shared" si="2"/>
        <v>43654</v>
      </c>
      <c r="HK18" s="200">
        <f t="shared" si="2"/>
        <v>43655</v>
      </c>
      <c r="HL18" s="200">
        <f t="shared" si="2"/>
        <v>43656</v>
      </c>
      <c r="HM18" s="200">
        <f t="shared" si="2"/>
        <v>43657</v>
      </c>
      <c r="HN18" s="200">
        <f t="shared" si="2"/>
        <v>43658</v>
      </c>
      <c r="HO18" s="200">
        <f t="shared" ref="HO18:JZ18" si="3">HO20</f>
        <v>43659</v>
      </c>
      <c r="HP18" s="200">
        <f t="shared" si="3"/>
        <v>43660</v>
      </c>
      <c r="HQ18" s="200">
        <f t="shared" si="3"/>
        <v>43661</v>
      </c>
      <c r="HR18" s="200">
        <f t="shared" si="3"/>
        <v>43662</v>
      </c>
      <c r="HS18" s="200">
        <f t="shared" si="3"/>
        <v>43663</v>
      </c>
      <c r="HT18" s="200">
        <f t="shared" si="3"/>
        <v>43664</v>
      </c>
      <c r="HU18" s="200">
        <f t="shared" si="3"/>
        <v>43665</v>
      </c>
      <c r="HV18" s="200">
        <f t="shared" si="3"/>
        <v>43666</v>
      </c>
      <c r="HW18" s="200">
        <f t="shared" si="3"/>
        <v>43667</v>
      </c>
      <c r="HX18" s="200">
        <f t="shared" si="3"/>
        <v>43668</v>
      </c>
      <c r="HY18" s="200">
        <f t="shared" si="3"/>
        <v>43669</v>
      </c>
      <c r="HZ18" s="200">
        <f t="shared" si="3"/>
        <v>43670</v>
      </c>
      <c r="IA18" s="200">
        <f t="shared" si="3"/>
        <v>43671</v>
      </c>
      <c r="IB18" s="200">
        <f t="shared" si="3"/>
        <v>43672</v>
      </c>
      <c r="IC18" s="200">
        <f t="shared" si="3"/>
        <v>43673</v>
      </c>
      <c r="ID18" s="200">
        <f t="shared" si="3"/>
        <v>43674</v>
      </c>
      <c r="IE18" s="200">
        <f t="shared" si="3"/>
        <v>43675</v>
      </c>
      <c r="IF18" s="200">
        <f t="shared" si="3"/>
        <v>43676</v>
      </c>
      <c r="IG18" s="200">
        <f t="shared" si="3"/>
        <v>43677</v>
      </c>
      <c r="IH18" s="200">
        <f t="shared" si="3"/>
        <v>43678</v>
      </c>
      <c r="II18" s="200">
        <f t="shared" si="3"/>
        <v>43679</v>
      </c>
      <c r="IJ18" s="200">
        <f t="shared" si="3"/>
        <v>43680</v>
      </c>
      <c r="IK18" s="200">
        <f t="shared" si="3"/>
        <v>43681</v>
      </c>
      <c r="IL18" s="200">
        <f t="shared" si="3"/>
        <v>43682</v>
      </c>
      <c r="IM18" s="200">
        <f t="shared" si="3"/>
        <v>43683</v>
      </c>
      <c r="IN18" s="200">
        <f t="shared" si="3"/>
        <v>43684</v>
      </c>
      <c r="IO18" s="200">
        <f t="shared" si="3"/>
        <v>43685</v>
      </c>
      <c r="IP18" s="200">
        <f t="shared" si="3"/>
        <v>43686</v>
      </c>
      <c r="IQ18" s="200">
        <f t="shared" si="3"/>
        <v>43687</v>
      </c>
      <c r="IR18" s="200">
        <f t="shared" si="3"/>
        <v>43688</v>
      </c>
      <c r="IS18" s="200">
        <f t="shared" si="3"/>
        <v>43689</v>
      </c>
      <c r="IT18" s="200">
        <f t="shared" si="3"/>
        <v>43690</v>
      </c>
      <c r="IU18" s="200">
        <f t="shared" si="3"/>
        <v>43691</v>
      </c>
      <c r="IV18" s="200">
        <f t="shared" si="3"/>
        <v>43692</v>
      </c>
      <c r="IW18" s="200">
        <f t="shared" si="3"/>
        <v>43693</v>
      </c>
      <c r="IX18" s="200">
        <f t="shared" si="3"/>
        <v>43694</v>
      </c>
      <c r="IY18" s="200">
        <f t="shared" si="3"/>
        <v>43695</v>
      </c>
      <c r="IZ18" s="200">
        <f t="shared" si="3"/>
        <v>43696</v>
      </c>
      <c r="JA18" s="200">
        <f t="shared" si="3"/>
        <v>43697</v>
      </c>
      <c r="JB18" s="200">
        <f t="shared" si="3"/>
        <v>43698</v>
      </c>
      <c r="JC18" s="200">
        <f t="shared" si="3"/>
        <v>43699</v>
      </c>
      <c r="JD18" s="200">
        <f t="shared" si="3"/>
        <v>43700</v>
      </c>
      <c r="JE18" s="200">
        <f t="shared" si="3"/>
        <v>43701</v>
      </c>
      <c r="JF18" s="200">
        <f t="shared" si="3"/>
        <v>43702</v>
      </c>
      <c r="JG18" s="200">
        <f t="shared" si="3"/>
        <v>43703</v>
      </c>
      <c r="JH18" s="200">
        <f t="shared" si="3"/>
        <v>43704</v>
      </c>
      <c r="JI18" s="200">
        <f t="shared" si="3"/>
        <v>43705</v>
      </c>
      <c r="JJ18" s="200">
        <f t="shared" si="3"/>
        <v>43706</v>
      </c>
      <c r="JK18" s="200">
        <f t="shared" si="3"/>
        <v>43707</v>
      </c>
      <c r="JL18" s="200">
        <f t="shared" si="3"/>
        <v>43708</v>
      </c>
      <c r="JM18" s="200">
        <f t="shared" si="3"/>
        <v>43709</v>
      </c>
      <c r="JN18" s="200">
        <f t="shared" si="3"/>
        <v>43710</v>
      </c>
      <c r="JO18" s="200">
        <f t="shared" si="3"/>
        <v>43711</v>
      </c>
      <c r="JP18" s="200">
        <f t="shared" si="3"/>
        <v>43712</v>
      </c>
      <c r="JQ18" s="200">
        <f t="shared" si="3"/>
        <v>43713</v>
      </c>
      <c r="JR18" s="200">
        <f t="shared" si="3"/>
        <v>43714</v>
      </c>
      <c r="JS18" s="200">
        <f t="shared" si="3"/>
        <v>43715</v>
      </c>
      <c r="JT18" s="200">
        <f t="shared" si="3"/>
        <v>43716</v>
      </c>
      <c r="JU18" s="200">
        <f t="shared" si="3"/>
        <v>43717</v>
      </c>
      <c r="JV18" s="200">
        <f t="shared" si="3"/>
        <v>43718</v>
      </c>
      <c r="JW18" s="200">
        <f t="shared" si="3"/>
        <v>43719</v>
      </c>
      <c r="JX18" s="200">
        <f t="shared" si="3"/>
        <v>43720</v>
      </c>
      <c r="JY18" s="200">
        <f t="shared" si="3"/>
        <v>43721</v>
      </c>
      <c r="JZ18" s="200">
        <f t="shared" si="3"/>
        <v>43722</v>
      </c>
      <c r="KA18" s="200">
        <f t="shared" ref="KA18:ML18" si="4">KA20</f>
        <v>43723</v>
      </c>
      <c r="KB18" s="200">
        <f t="shared" si="4"/>
        <v>43724</v>
      </c>
      <c r="KC18" s="200">
        <f t="shared" si="4"/>
        <v>43725</v>
      </c>
      <c r="KD18" s="200">
        <f t="shared" si="4"/>
        <v>43726</v>
      </c>
      <c r="KE18" s="200">
        <f t="shared" si="4"/>
        <v>43727</v>
      </c>
      <c r="KF18" s="200">
        <f t="shared" si="4"/>
        <v>43728</v>
      </c>
      <c r="KG18" s="200">
        <f t="shared" si="4"/>
        <v>43729</v>
      </c>
      <c r="KH18" s="200">
        <f t="shared" si="4"/>
        <v>43730</v>
      </c>
      <c r="KI18" s="200">
        <f t="shared" si="4"/>
        <v>43731</v>
      </c>
      <c r="KJ18" s="200">
        <f t="shared" si="4"/>
        <v>43732</v>
      </c>
      <c r="KK18" s="200">
        <f t="shared" si="4"/>
        <v>43733</v>
      </c>
      <c r="KL18" s="200">
        <f t="shared" si="4"/>
        <v>43734</v>
      </c>
      <c r="KM18" s="200">
        <f t="shared" si="4"/>
        <v>43735</v>
      </c>
      <c r="KN18" s="200">
        <f t="shared" si="4"/>
        <v>43736</v>
      </c>
      <c r="KO18" s="200">
        <f t="shared" si="4"/>
        <v>43737</v>
      </c>
      <c r="KP18" s="200">
        <f t="shared" si="4"/>
        <v>43738</v>
      </c>
      <c r="KQ18" s="200">
        <f t="shared" si="4"/>
        <v>43739</v>
      </c>
      <c r="KR18" s="200">
        <f t="shared" si="4"/>
        <v>43740</v>
      </c>
      <c r="KS18" s="200">
        <f t="shared" si="4"/>
        <v>43741</v>
      </c>
      <c r="KT18" s="200">
        <f t="shared" si="4"/>
        <v>43742</v>
      </c>
      <c r="KU18" s="200">
        <f t="shared" si="4"/>
        <v>43743</v>
      </c>
      <c r="KV18" s="200">
        <f t="shared" si="4"/>
        <v>43744</v>
      </c>
      <c r="KW18" s="200">
        <f t="shared" si="4"/>
        <v>43745</v>
      </c>
      <c r="KX18" s="200">
        <f t="shared" si="4"/>
        <v>43746</v>
      </c>
      <c r="KY18" s="200">
        <f t="shared" si="4"/>
        <v>43747</v>
      </c>
      <c r="KZ18" s="200">
        <f t="shared" si="4"/>
        <v>43748</v>
      </c>
      <c r="LA18" s="200">
        <f t="shared" si="4"/>
        <v>43749</v>
      </c>
      <c r="LB18" s="200">
        <f t="shared" si="4"/>
        <v>43750</v>
      </c>
      <c r="LC18" s="200">
        <f t="shared" si="4"/>
        <v>43751</v>
      </c>
      <c r="LD18" s="200">
        <f t="shared" si="4"/>
        <v>43752</v>
      </c>
      <c r="LE18" s="200">
        <f t="shared" si="4"/>
        <v>43753</v>
      </c>
      <c r="LF18" s="200">
        <f t="shared" si="4"/>
        <v>43754</v>
      </c>
      <c r="LG18" s="200">
        <f t="shared" si="4"/>
        <v>43755</v>
      </c>
      <c r="LH18" s="200">
        <f t="shared" si="4"/>
        <v>43756</v>
      </c>
      <c r="LI18" s="200">
        <f t="shared" si="4"/>
        <v>43757</v>
      </c>
      <c r="LJ18" s="200">
        <f t="shared" si="4"/>
        <v>43758</v>
      </c>
      <c r="LK18" s="200">
        <f t="shared" si="4"/>
        <v>43759</v>
      </c>
      <c r="LL18" s="200">
        <f t="shared" si="4"/>
        <v>43760</v>
      </c>
      <c r="LM18" s="200">
        <f t="shared" si="4"/>
        <v>43761</v>
      </c>
      <c r="LN18" s="200">
        <f t="shared" si="4"/>
        <v>43762</v>
      </c>
      <c r="LO18" s="200">
        <f t="shared" si="4"/>
        <v>43763</v>
      </c>
      <c r="LP18" s="200">
        <f t="shared" si="4"/>
        <v>43764</v>
      </c>
      <c r="LQ18" s="200">
        <f t="shared" si="4"/>
        <v>43765</v>
      </c>
      <c r="LR18" s="200">
        <f t="shared" si="4"/>
        <v>43766</v>
      </c>
      <c r="LS18" s="200">
        <f t="shared" si="4"/>
        <v>43767</v>
      </c>
      <c r="LT18" s="200">
        <f t="shared" si="4"/>
        <v>43768</v>
      </c>
      <c r="LU18" s="200">
        <f t="shared" si="4"/>
        <v>43769</v>
      </c>
      <c r="LV18" s="200">
        <f t="shared" si="4"/>
        <v>43770</v>
      </c>
      <c r="LW18" s="200">
        <f t="shared" si="4"/>
        <v>43771</v>
      </c>
      <c r="LX18" s="200">
        <f t="shared" si="4"/>
        <v>43772</v>
      </c>
      <c r="LY18" s="200">
        <f t="shared" si="4"/>
        <v>43773</v>
      </c>
      <c r="LZ18" s="200">
        <f t="shared" si="4"/>
        <v>43774</v>
      </c>
      <c r="MA18" s="200">
        <f t="shared" si="4"/>
        <v>43775</v>
      </c>
      <c r="MB18" s="200">
        <f t="shared" si="4"/>
        <v>43776</v>
      </c>
      <c r="MC18" s="200">
        <f t="shared" si="4"/>
        <v>43777</v>
      </c>
      <c r="MD18" s="200">
        <f t="shared" si="4"/>
        <v>43778</v>
      </c>
      <c r="ME18" s="200">
        <f t="shared" si="4"/>
        <v>43779</v>
      </c>
      <c r="MF18" s="200">
        <f t="shared" si="4"/>
        <v>43780</v>
      </c>
      <c r="MG18" s="200">
        <f t="shared" si="4"/>
        <v>43781</v>
      </c>
      <c r="MH18" s="200">
        <f t="shared" si="4"/>
        <v>43782</v>
      </c>
      <c r="MI18" s="200">
        <f t="shared" si="4"/>
        <v>43783</v>
      </c>
      <c r="MJ18" s="200">
        <f t="shared" si="4"/>
        <v>43784</v>
      </c>
      <c r="MK18" s="200">
        <f t="shared" si="4"/>
        <v>43785</v>
      </c>
      <c r="ML18" s="200">
        <f t="shared" si="4"/>
        <v>43786</v>
      </c>
      <c r="MM18" s="200">
        <f t="shared" ref="MM18:OD18" si="5">MM20</f>
        <v>43787</v>
      </c>
      <c r="MN18" s="200">
        <f t="shared" si="5"/>
        <v>43788</v>
      </c>
      <c r="MO18" s="200">
        <f t="shared" si="5"/>
        <v>43789</v>
      </c>
      <c r="MP18" s="200">
        <f t="shared" si="5"/>
        <v>43790</v>
      </c>
      <c r="MQ18" s="200">
        <f t="shared" si="5"/>
        <v>43791</v>
      </c>
      <c r="MR18" s="200">
        <f t="shared" si="5"/>
        <v>43792</v>
      </c>
      <c r="MS18" s="200">
        <f t="shared" si="5"/>
        <v>43793</v>
      </c>
      <c r="MT18" s="200">
        <f t="shared" si="5"/>
        <v>43794</v>
      </c>
      <c r="MU18" s="200">
        <f t="shared" si="5"/>
        <v>43795</v>
      </c>
      <c r="MV18" s="200">
        <f t="shared" si="5"/>
        <v>43796</v>
      </c>
      <c r="MW18" s="200">
        <f t="shared" si="5"/>
        <v>43797</v>
      </c>
      <c r="MX18" s="200">
        <f t="shared" si="5"/>
        <v>43798</v>
      </c>
      <c r="MY18" s="200">
        <f t="shared" si="5"/>
        <v>43799</v>
      </c>
      <c r="MZ18" s="200">
        <f t="shared" si="5"/>
        <v>43800</v>
      </c>
      <c r="NA18" s="200">
        <f t="shared" si="5"/>
        <v>43801</v>
      </c>
      <c r="NB18" s="200">
        <f t="shared" si="5"/>
        <v>43802</v>
      </c>
      <c r="NC18" s="200">
        <f t="shared" si="5"/>
        <v>43803</v>
      </c>
      <c r="ND18" s="200">
        <f t="shared" si="5"/>
        <v>43804</v>
      </c>
      <c r="NE18" s="200">
        <f t="shared" si="5"/>
        <v>43805</v>
      </c>
      <c r="NF18" s="200">
        <f t="shared" si="5"/>
        <v>43806</v>
      </c>
      <c r="NG18" s="200">
        <f t="shared" si="5"/>
        <v>43807</v>
      </c>
      <c r="NH18" s="200">
        <f t="shared" si="5"/>
        <v>43808</v>
      </c>
      <c r="NI18" s="200">
        <f t="shared" si="5"/>
        <v>43809</v>
      </c>
      <c r="NJ18" s="200">
        <f t="shared" si="5"/>
        <v>43810</v>
      </c>
      <c r="NK18" s="200">
        <f t="shared" si="5"/>
        <v>43811</v>
      </c>
      <c r="NL18" s="200">
        <f t="shared" si="5"/>
        <v>43812</v>
      </c>
      <c r="NM18" s="200">
        <f t="shared" si="5"/>
        <v>43813</v>
      </c>
      <c r="NN18" s="200">
        <f t="shared" si="5"/>
        <v>43814</v>
      </c>
      <c r="NO18" s="200">
        <f t="shared" si="5"/>
        <v>43815</v>
      </c>
      <c r="NP18" s="200">
        <f t="shared" si="5"/>
        <v>43816</v>
      </c>
      <c r="NQ18" s="200">
        <f t="shared" si="5"/>
        <v>43817</v>
      </c>
      <c r="NR18" s="200">
        <f t="shared" si="5"/>
        <v>43818</v>
      </c>
      <c r="NS18" s="200">
        <f t="shared" si="5"/>
        <v>43819</v>
      </c>
      <c r="NT18" s="200">
        <f t="shared" si="5"/>
        <v>43820</v>
      </c>
      <c r="NU18" s="200">
        <f t="shared" si="5"/>
        <v>43821</v>
      </c>
      <c r="NV18" s="200">
        <f t="shared" si="5"/>
        <v>43822</v>
      </c>
      <c r="NW18" s="200">
        <f t="shared" si="5"/>
        <v>43823</v>
      </c>
      <c r="NX18" s="200">
        <f t="shared" si="5"/>
        <v>43824</v>
      </c>
      <c r="NY18" s="200">
        <f t="shared" si="5"/>
        <v>43825</v>
      </c>
      <c r="NZ18" s="200">
        <f t="shared" si="5"/>
        <v>43826</v>
      </c>
      <c r="OA18" s="200">
        <f t="shared" si="5"/>
        <v>43827</v>
      </c>
      <c r="OB18" s="200">
        <f t="shared" si="5"/>
        <v>43828</v>
      </c>
      <c r="OC18" s="200">
        <f t="shared" si="5"/>
        <v>43829</v>
      </c>
      <c r="OD18" s="200">
        <f t="shared" si="5"/>
        <v>43830</v>
      </c>
      <c r="OE18" s="178"/>
      <c r="OF18" s="329"/>
      <c r="OG18" s="330"/>
      <c r="OH18" s="330"/>
      <c r="OI18" s="330"/>
      <c r="OJ18" s="90" t="s">
        <v>28</v>
      </c>
      <c r="OK18" s="326">
        <v>1</v>
      </c>
      <c r="OL18" s="326"/>
      <c r="OM18" s="326">
        <v>2</v>
      </c>
      <c r="ON18" s="326"/>
      <c r="OO18" s="326">
        <v>3</v>
      </c>
      <c r="OP18" s="326"/>
      <c r="OQ18" s="326">
        <v>4</v>
      </c>
      <c r="OR18" s="326"/>
      <c r="OS18" s="326">
        <v>5</v>
      </c>
      <c r="OT18" s="326"/>
      <c r="OU18" s="326">
        <v>6</v>
      </c>
      <c r="OV18" s="326"/>
      <c r="OW18" s="326">
        <v>7</v>
      </c>
      <c r="OX18" s="326"/>
      <c r="OY18" s="178"/>
    </row>
    <row r="19" spans="1:415" ht="21" customHeight="1" thickBot="1" x14ac:dyDescent="0.25">
      <c r="A19" s="292"/>
      <c r="B19" s="293"/>
      <c r="C19" s="293"/>
      <c r="D19" s="293"/>
      <c r="E19" s="293"/>
      <c r="F19" s="293"/>
      <c r="G19" s="293"/>
      <c r="H19" s="294"/>
      <c r="I19" s="100"/>
      <c r="J19" s="90" t="s">
        <v>7</v>
      </c>
      <c r="K19" s="301">
        <f>J8</f>
        <v>0</v>
      </c>
      <c r="L19" s="302"/>
      <c r="M19" s="301">
        <f>J9</f>
        <v>0</v>
      </c>
      <c r="N19" s="302"/>
      <c r="O19" s="301">
        <f>J10</f>
        <v>0</v>
      </c>
      <c r="P19" s="302"/>
      <c r="Q19" s="301">
        <f>J11</f>
        <v>0</v>
      </c>
      <c r="R19" s="302"/>
      <c r="S19" s="301">
        <f>J12</f>
        <v>0</v>
      </c>
      <c r="T19" s="302"/>
      <c r="U19" s="301">
        <f>J13</f>
        <v>0</v>
      </c>
      <c r="V19" s="302"/>
      <c r="W19" s="301">
        <f>J14</f>
        <v>0</v>
      </c>
      <c r="X19" s="302"/>
      <c r="Y19" s="295"/>
      <c r="Z19" s="297"/>
      <c r="AA19" s="280"/>
      <c r="AB19" s="300"/>
      <c r="AC19" s="280"/>
      <c r="AD19" s="201">
        <f>AD20</f>
        <v>43466</v>
      </c>
      <c r="AE19" s="201">
        <f t="shared" ref="AE19:CP19" si="6">AE20</f>
        <v>43467</v>
      </c>
      <c r="AF19" s="201">
        <f t="shared" si="6"/>
        <v>43468</v>
      </c>
      <c r="AG19" s="201">
        <f t="shared" si="6"/>
        <v>43469</v>
      </c>
      <c r="AH19" s="201">
        <f t="shared" si="6"/>
        <v>43470</v>
      </c>
      <c r="AI19" s="201">
        <f t="shared" si="6"/>
        <v>43471</v>
      </c>
      <c r="AJ19" s="201">
        <f t="shared" si="6"/>
        <v>43472</v>
      </c>
      <c r="AK19" s="201">
        <f t="shared" si="6"/>
        <v>43473</v>
      </c>
      <c r="AL19" s="201">
        <f t="shared" si="6"/>
        <v>43474</v>
      </c>
      <c r="AM19" s="201">
        <f t="shared" si="6"/>
        <v>43475</v>
      </c>
      <c r="AN19" s="201">
        <f t="shared" si="6"/>
        <v>43476</v>
      </c>
      <c r="AO19" s="201">
        <f t="shared" si="6"/>
        <v>43477</v>
      </c>
      <c r="AP19" s="201">
        <f t="shared" si="6"/>
        <v>43478</v>
      </c>
      <c r="AQ19" s="201">
        <f t="shared" si="6"/>
        <v>43479</v>
      </c>
      <c r="AR19" s="201">
        <f t="shared" si="6"/>
        <v>43480</v>
      </c>
      <c r="AS19" s="201">
        <f t="shared" si="6"/>
        <v>43481</v>
      </c>
      <c r="AT19" s="201">
        <f t="shared" si="6"/>
        <v>43482</v>
      </c>
      <c r="AU19" s="201">
        <f t="shared" si="6"/>
        <v>43483</v>
      </c>
      <c r="AV19" s="201">
        <f t="shared" si="6"/>
        <v>43484</v>
      </c>
      <c r="AW19" s="201">
        <f t="shared" si="6"/>
        <v>43485</v>
      </c>
      <c r="AX19" s="201">
        <f t="shared" si="6"/>
        <v>43486</v>
      </c>
      <c r="AY19" s="201">
        <f t="shared" si="6"/>
        <v>43487</v>
      </c>
      <c r="AZ19" s="201">
        <f t="shared" si="6"/>
        <v>43488</v>
      </c>
      <c r="BA19" s="201">
        <f t="shared" si="6"/>
        <v>43489</v>
      </c>
      <c r="BB19" s="201">
        <f t="shared" si="6"/>
        <v>43490</v>
      </c>
      <c r="BC19" s="201">
        <f t="shared" si="6"/>
        <v>43491</v>
      </c>
      <c r="BD19" s="201">
        <f t="shared" si="6"/>
        <v>43492</v>
      </c>
      <c r="BE19" s="201">
        <f t="shared" si="6"/>
        <v>43493</v>
      </c>
      <c r="BF19" s="201">
        <f t="shared" si="6"/>
        <v>43494</v>
      </c>
      <c r="BG19" s="201">
        <f t="shared" si="6"/>
        <v>43495</v>
      </c>
      <c r="BH19" s="201">
        <f t="shared" si="6"/>
        <v>43496</v>
      </c>
      <c r="BI19" s="201">
        <f t="shared" si="6"/>
        <v>43497</v>
      </c>
      <c r="BJ19" s="201">
        <f t="shared" si="6"/>
        <v>43498</v>
      </c>
      <c r="BK19" s="201">
        <f t="shared" si="6"/>
        <v>43499</v>
      </c>
      <c r="BL19" s="201">
        <f t="shared" si="6"/>
        <v>43500</v>
      </c>
      <c r="BM19" s="201">
        <f t="shared" si="6"/>
        <v>43501</v>
      </c>
      <c r="BN19" s="201">
        <f t="shared" si="6"/>
        <v>43502</v>
      </c>
      <c r="BO19" s="201">
        <f t="shared" si="6"/>
        <v>43503</v>
      </c>
      <c r="BP19" s="201">
        <f t="shared" si="6"/>
        <v>43504</v>
      </c>
      <c r="BQ19" s="201">
        <f t="shared" si="6"/>
        <v>43505</v>
      </c>
      <c r="BR19" s="201">
        <f t="shared" si="6"/>
        <v>43506</v>
      </c>
      <c r="BS19" s="201">
        <f t="shared" si="6"/>
        <v>43507</v>
      </c>
      <c r="BT19" s="201">
        <f t="shared" si="6"/>
        <v>43508</v>
      </c>
      <c r="BU19" s="201">
        <f t="shared" si="6"/>
        <v>43509</v>
      </c>
      <c r="BV19" s="201">
        <f t="shared" si="6"/>
        <v>43510</v>
      </c>
      <c r="BW19" s="201">
        <f t="shared" si="6"/>
        <v>43511</v>
      </c>
      <c r="BX19" s="201">
        <f t="shared" si="6"/>
        <v>43512</v>
      </c>
      <c r="BY19" s="201">
        <f t="shared" si="6"/>
        <v>43513</v>
      </c>
      <c r="BZ19" s="201">
        <f t="shared" si="6"/>
        <v>43514</v>
      </c>
      <c r="CA19" s="201">
        <f t="shared" si="6"/>
        <v>43515</v>
      </c>
      <c r="CB19" s="201">
        <f t="shared" si="6"/>
        <v>43516</v>
      </c>
      <c r="CC19" s="201">
        <f t="shared" si="6"/>
        <v>43517</v>
      </c>
      <c r="CD19" s="201">
        <f t="shared" si="6"/>
        <v>43518</v>
      </c>
      <c r="CE19" s="201">
        <f t="shared" si="6"/>
        <v>43519</v>
      </c>
      <c r="CF19" s="201">
        <f t="shared" si="6"/>
        <v>43520</v>
      </c>
      <c r="CG19" s="201">
        <f t="shared" si="6"/>
        <v>43521</v>
      </c>
      <c r="CH19" s="201">
        <f t="shared" si="6"/>
        <v>43522</v>
      </c>
      <c r="CI19" s="201">
        <f t="shared" si="6"/>
        <v>43523</v>
      </c>
      <c r="CJ19" s="201">
        <f t="shared" si="6"/>
        <v>43524</v>
      </c>
      <c r="CK19" s="201">
        <f t="shared" si="6"/>
        <v>43525</v>
      </c>
      <c r="CL19" s="201">
        <f t="shared" si="6"/>
        <v>43526</v>
      </c>
      <c r="CM19" s="201">
        <f t="shared" si="6"/>
        <v>43527</v>
      </c>
      <c r="CN19" s="201">
        <f t="shared" si="6"/>
        <v>43528</v>
      </c>
      <c r="CO19" s="201">
        <f t="shared" si="6"/>
        <v>43529</v>
      </c>
      <c r="CP19" s="201">
        <f t="shared" si="6"/>
        <v>43530</v>
      </c>
      <c r="CQ19" s="201">
        <f t="shared" ref="CQ19:FB19" si="7">CQ20</f>
        <v>43531</v>
      </c>
      <c r="CR19" s="201">
        <f t="shared" si="7"/>
        <v>43532</v>
      </c>
      <c r="CS19" s="201">
        <f t="shared" si="7"/>
        <v>43533</v>
      </c>
      <c r="CT19" s="201">
        <f t="shared" si="7"/>
        <v>43534</v>
      </c>
      <c r="CU19" s="201">
        <f t="shared" si="7"/>
        <v>43535</v>
      </c>
      <c r="CV19" s="201">
        <f t="shared" si="7"/>
        <v>43536</v>
      </c>
      <c r="CW19" s="201">
        <f t="shared" si="7"/>
        <v>43537</v>
      </c>
      <c r="CX19" s="201">
        <f t="shared" si="7"/>
        <v>43538</v>
      </c>
      <c r="CY19" s="201">
        <f t="shared" si="7"/>
        <v>43539</v>
      </c>
      <c r="CZ19" s="201">
        <f t="shared" si="7"/>
        <v>43540</v>
      </c>
      <c r="DA19" s="201">
        <f t="shared" si="7"/>
        <v>43541</v>
      </c>
      <c r="DB19" s="201">
        <f t="shared" si="7"/>
        <v>43542</v>
      </c>
      <c r="DC19" s="201">
        <f t="shared" si="7"/>
        <v>43543</v>
      </c>
      <c r="DD19" s="201">
        <f t="shared" si="7"/>
        <v>43544</v>
      </c>
      <c r="DE19" s="201">
        <f t="shared" si="7"/>
        <v>43545</v>
      </c>
      <c r="DF19" s="201">
        <f t="shared" si="7"/>
        <v>43546</v>
      </c>
      <c r="DG19" s="201">
        <f t="shared" si="7"/>
        <v>43547</v>
      </c>
      <c r="DH19" s="201">
        <f t="shared" si="7"/>
        <v>43548</v>
      </c>
      <c r="DI19" s="201">
        <f t="shared" si="7"/>
        <v>43549</v>
      </c>
      <c r="DJ19" s="201">
        <f t="shared" si="7"/>
        <v>43550</v>
      </c>
      <c r="DK19" s="201">
        <f t="shared" si="7"/>
        <v>43551</v>
      </c>
      <c r="DL19" s="201">
        <f t="shared" si="7"/>
        <v>43552</v>
      </c>
      <c r="DM19" s="201">
        <f t="shared" si="7"/>
        <v>43553</v>
      </c>
      <c r="DN19" s="201">
        <f t="shared" si="7"/>
        <v>43554</v>
      </c>
      <c r="DO19" s="201">
        <f t="shared" si="7"/>
        <v>43555</v>
      </c>
      <c r="DP19" s="201">
        <f t="shared" si="7"/>
        <v>43556</v>
      </c>
      <c r="DQ19" s="201">
        <f t="shared" si="7"/>
        <v>43557</v>
      </c>
      <c r="DR19" s="201">
        <f t="shared" si="7"/>
        <v>43558</v>
      </c>
      <c r="DS19" s="201">
        <f t="shared" si="7"/>
        <v>43559</v>
      </c>
      <c r="DT19" s="201">
        <f t="shared" si="7"/>
        <v>43560</v>
      </c>
      <c r="DU19" s="201">
        <f t="shared" si="7"/>
        <v>43561</v>
      </c>
      <c r="DV19" s="201">
        <f t="shared" si="7"/>
        <v>43562</v>
      </c>
      <c r="DW19" s="201">
        <f t="shared" si="7"/>
        <v>43563</v>
      </c>
      <c r="DX19" s="201">
        <f t="shared" si="7"/>
        <v>43564</v>
      </c>
      <c r="DY19" s="201">
        <f t="shared" si="7"/>
        <v>43565</v>
      </c>
      <c r="DZ19" s="201">
        <f t="shared" si="7"/>
        <v>43566</v>
      </c>
      <c r="EA19" s="201">
        <f t="shared" si="7"/>
        <v>43567</v>
      </c>
      <c r="EB19" s="201">
        <f t="shared" si="7"/>
        <v>43568</v>
      </c>
      <c r="EC19" s="201">
        <f t="shared" si="7"/>
        <v>43569</v>
      </c>
      <c r="ED19" s="201">
        <f t="shared" si="7"/>
        <v>43570</v>
      </c>
      <c r="EE19" s="201">
        <f t="shared" si="7"/>
        <v>43571</v>
      </c>
      <c r="EF19" s="201">
        <f t="shared" si="7"/>
        <v>43572</v>
      </c>
      <c r="EG19" s="201">
        <f t="shared" si="7"/>
        <v>43573</v>
      </c>
      <c r="EH19" s="201">
        <f t="shared" si="7"/>
        <v>43574</v>
      </c>
      <c r="EI19" s="201">
        <f t="shared" si="7"/>
        <v>43575</v>
      </c>
      <c r="EJ19" s="201">
        <f t="shared" si="7"/>
        <v>43576</v>
      </c>
      <c r="EK19" s="201">
        <f t="shared" si="7"/>
        <v>43577</v>
      </c>
      <c r="EL19" s="201">
        <f t="shared" si="7"/>
        <v>43578</v>
      </c>
      <c r="EM19" s="201">
        <f t="shared" si="7"/>
        <v>43579</v>
      </c>
      <c r="EN19" s="201">
        <f t="shared" si="7"/>
        <v>43580</v>
      </c>
      <c r="EO19" s="201">
        <f t="shared" si="7"/>
        <v>43581</v>
      </c>
      <c r="EP19" s="201">
        <f t="shared" si="7"/>
        <v>43582</v>
      </c>
      <c r="EQ19" s="201">
        <f t="shared" si="7"/>
        <v>43583</v>
      </c>
      <c r="ER19" s="201">
        <f t="shared" si="7"/>
        <v>43584</v>
      </c>
      <c r="ES19" s="201">
        <f t="shared" si="7"/>
        <v>43585</v>
      </c>
      <c r="ET19" s="201">
        <f t="shared" si="7"/>
        <v>43586</v>
      </c>
      <c r="EU19" s="201">
        <f t="shared" si="7"/>
        <v>43587</v>
      </c>
      <c r="EV19" s="201">
        <f t="shared" si="7"/>
        <v>43588</v>
      </c>
      <c r="EW19" s="201">
        <f t="shared" si="7"/>
        <v>43589</v>
      </c>
      <c r="EX19" s="201">
        <f t="shared" si="7"/>
        <v>43590</v>
      </c>
      <c r="EY19" s="201">
        <f t="shared" si="7"/>
        <v>43591</v>
      </c>
      <c r="EZ19" s="201">
        <f t="shared" si="7"/>
        <v>43592</v>
      </c>
      <c r="FA19" s="201">
        <f t="shared" si="7"/>
        <v>43593</v>
      </c>
      <c r="FB19" s="201">
        <f t="shared" si="7"/>
        <v>43594</v>
      </c>
      <c r="FC19" s="201">
        <f t="shared" ref="FC19:HN19" si="8">FC20</f>
        <v>43595</v>
      </c>
      <c r="FD19" s="201">
        <f t="shared" si="8"/>
        <v>43596</v>
      </c>
      <c r="FE19" s="201">
        <f t="shared" si="8"/>
        <v>43597</v>
      </c>
      <c r="FF19" s="201">
        <f t="shared" si="8"/>
        <v>43598</v>
      </c>
      <c r="FG19" s="201">
        <f t="shared" si="8"/>
        <v>43599</v>
      </c>
      <c r="FH19" s="201">
        <f t="shared" si="8"/>
        <v>43600</v>
      </c>
      <c r="FI19" s="201">
        <f t="shared" si="8"/>
        <v>43601</v>
      </c>
      <c r="FJ19" s="201">
        <f t="shared" si="8"/>
        <v>43602</v>
      </c>
      <c r="FK19" s="201">
        <f t="shared" si="8"/>
        <v>43603</v>
      </c>
      <c r="FL19" s="201">
        <f t="shared" si="8"/>
        <v>43604</v>
      </c>
      <c r="FM19" s="201">
        <f t="shared" si="8"/>
        <v>43605</v>
      </c>
      <c r="FN19" s="201">
        <f t="shared" si="8"/>
        <v>43606</v>
      </c>
      <c r="FO19" s="201">
        <f t="shared" si="8"/>
        <v>43607</v>
      </c>
      <c r="FP19" s="201">
        <f t="shared" si="8"/>
        <v>43608</v>
      </c>
      <c r="FQ19" s="201">
        <f t="shared" si="8"/>
        <v>43609</v>
      </c>
      <c r="FR19" s="201">
        <f t="shared" si="8"/>
        <v>43610</v>
      </c>
      <c r="FS19" s="201">
        <f t="shared" si="8"/>
        <v>43611</v>
      </c>
      <c r="FT19" s="201">
        <f t="shared" si="8"/>
        <v>43612</v>
      </c>
      <c r="FU19" s="201">
        <f t="shared" si="8"/>
        <v>43613</v>
      </c>
      <c r="FV19" s="201">
        <f t="shared" si="8"/>
        <v>43614</v>
      </c>
      <c r="FW19" s="201">
        <f t="shared" si="8"/>
        <v>43615</v>
      </c>
      <c r="FX19" s="201">
        <f t="shared" si="8"/>
        <v>43616</v>
      </c>
      <c r="FY19" s="201">
        <f t="shared" si="8"/>
        <v>43617</v>
      </c>
      <c r="FZ19" s="201">
        <f t="shared" si="8"/>
        <v>43618</v>
      </c>
      <c r="GA19" s="201">
        <f t="shared" si="8"/>
        <v>43619</v>
      </c>
      <c r="GB19" s="201">
        <f t="shared" si="8"/>
        <v>43620</v>
      </c>
      <c r="GC19" s="201">
        <f t="shared" si="8"/>
        <v>43621</v>
      </c>
      <c r="GD19" s="201">
        <f t="shared" si="8"/>
        <v>43622</v>
      </c>
      <c r="GE19" s="201">
        <f t="shared" si="8"/>
        <v>43623</v>
      </c>
      <c r="GF19" s="201">
        <f t="shared" si="8"/>
        <v>43624</v>
      </c>
      <c r="GG19" s="201">
        <f t="shared" si="8"/>
        <v>43625</v>
      </c>
      <c r="GH19" s="201">
        <f t="shared" si="8"/>
        <v>43626</v>
      </c>
      <c r="GI19" s="201">
        <f t="shared" si="8"/>
        <v>43627</v>
      </c>
      <c r="GJ19" s="201">
        <f t="shared" si="8"/>
        <v>43628</v>
      </c>
      <c r="GK19" s="201">
        <f t="shared" si="8"/>
        <v>43629</v>
      </c>
      <c r="GL19" s="201">
        <f t="shared" si="8"/>
        <v>43630</v>
      </c>
      <c r="GM19" s="201">
        <f t="shared" si="8"/>
        <v>43631</v>
      </c>
      <c r="GN19" s="201">
        <f t="shared" si="8"/>
        <v>43632</v>
      </c>
      <c r="GO19" s="201">
        <f t="shared" si="8"/>
        <v>43633</v>
      </c>
      <c r="GP19" s="201">
        <f t="shared" si="8"/>
        <v>43634</v>
      </c>
      <c r="GQ19" s="201">
        <f t="shared" si="8"/>
        <v>43635</v>
      </c>
      <c r="GR19" s="201">
        <f t="shared" si="8"/>
        <v>43636</v>
      </c>
      <c r="GS19" s="201">
        <f t="shared" si="8"/>
        <v>43637</v>
      </c>
      <c r="GT19" s="201">
        <f t="shared" si="8"/>
        <v>43638</v>
      </c>
      <c r="GU19" s="201">
        <f t="shared" si="8"/>
        <v>43639</v>
      </c>
      <c r="GV19" s="201">
        <f t="shared" si="8"/>
        <v>43640</v>
      </c>
      <c r="GW19" s="201">
        <f t="shared" si="8"/>
        <v>43641</v>
      </c>
      <c r="GX19" s="201">
        <f t="shared" si="8"/>
        <v>43642</v>
      </c>
      <c r="GY19" s="201">
        <f t="shared" si="8"/>
        <v>43643</v>
      </c>
      <c r="GZ19" s="201">
        <f t="shared" si="8"/>
        <v>43644</v>
      </c>
      <c r="HA19" s="201">
        <f t="shared" si="8"/>
        <v>43645</v>
      </c>
      <c r="HB19" s="201">
        <f t="shared" si="8"/>
        <v>43646</v>
      </c>
      <c r="HC19" s="201">
        <f t="shared" si="8"/>
        <v>43647</v>
      </c>
      <c r="HD19" s="201">
        <f t="shared" si="8"/>
        <v>43648</v>
      </c>
      <c r="HE19" s="201">
        <f t="shared" si="8"/>
        <v>43649</v>
      </c>
      <c r="HF19" s="201">
        <f t="shared" si="8"/>
        <v>43650</v>
      </c>
      <c r="HG19" s="201">
        <f t="shared" si="8"/>
        <v>43651</v>
      </c>
      <c r="HH19" s="201">
        <f t="shared" si="8"/>
        <v>43652</v>
      </c>
      <c r="HI19" s="201">
        <f t="shared" si="8"/>
        <v>43653</v>
      </c>
      <c r="HJ19" s="201">
        <f t="shared" si="8"/>
        <v>43654</v>
      </c>
      <c r="HK19" s="201">
        <f t="shared" si="8"/>
        <v>43655</v>
      </c>
      <c r="HL19" s="201">
        <f t="shared" si="8"/>
        <v>43656</v>
      </c>
      <c r="HM19" s="201">
        <f t="shared" si="8"/>
        <v>43657</v>
      </c>
      <c r="HN19" s="201">
        <f t="shared" si="8"/>
        <v>43658</v>
      </c>
      <c r="HO19" s="201">
        <f t="shared" ref="HO19:JZ19" si="9">HO20</f>
        <v>43659</v>
      </c>
      <c r="HP19" s="201">
        <f t="shared" si="9"/>
        <v>43660</v>
      </c>
      <c r="HQ19" s="201">
        <f t="shared" si="9"/>
        <v>43661</v>
      </c>
      <c r="HR19" s="201">
        <f t="shared" si="9"/>
        <v>43662</v>
      </c>
      <c r="HS19" s="201">
        <f t="shared" si="9"/>
        <v>43663</v>
      </c>
      <c r="HT19" s="201">
        <f t="shared" si="9"/>
        <v>43664</v>
      </c>
      <c r="HU19" s="201">
        <f t="shared" si="9"/>
        <v>43665</v>
      </c>
      <c r="HV19" s="201">
        <f t="shared" si="9"/>
        <v>43666</v>
      </c>
      <c r="HW19" s="201">
        <f t="shared" si="9"/>
        <v>43667</v>
      </c>
      <c r="HX19" s="201">
        <f t="shared" si="9"/>
        <v>43668</v>
      </c>
      <c r="HY19" s="201">
        <f t="shared" si="9"/>
        <v>43669</v>
      </c>
      <c r="HZ19" s="201">
        <f t="shared" si="9"/>
        <v>43670</v>
      </c>
      <c r="IA19" s="201">
        <f t="shared" si="9"/>
        <v>43671</v>
      </c>
      <c r="IB19" s="201">
        <f t="shared" si="9"/>
        <v>43672</v>
      </c>
      <c r="IC19" s="201">
        <f t="shared" si="9"/>
        <v>43673</v>
      </c>
      <c r="ID19" s="201">
        <f t="shared" si="9"/>
        <v>43674</v>
      </c>
      <c r="IE19" s="201">
        <f t="shared" si="9"/>
        <v>43675</v>
      </c>
      <c r="IF19" s="201">
        <f t="shared" si="9"/>
        <v>43676</v>
      </c>
      <c r="IG19" s="201">
        <f t="shared" si="9"/>
        <v>43677</v>
      </c>
      <c r="IH19" s="201">
        <f t="shared" si="9"/>
        <v>43678</v>
      </c>
      <c r="II19" s="201">
        <f t="shared" si="9"/>
        <v>43679</v>
      </c>
      <c r="IJ19" s="201">
        <f t="shared" si="9"/>
        <v>43680</v>
      </c>
      <c r="IK19" s="201">
        <f t="shared" si="9"/>
        <v>43681</v>
      </c>
      <c r="IL19" s="201">
        <f t="shared" si="9"/>
        <v>43682</v>
      </c>
      <c r="IM19" s="201">
        <f t="shared" si="9"/>
        <v>43683</v>
      </c>
      <c r="IN19" s="201">
        <f t="shared" si="9"/>
        <v>43684</v>
      </c>
      <c r="IO19" s="201">
        <f t="shared" si="9"/>
        <v>43685</v>
      </c>
      <c r="IP19" s="201">
        <f t="shared" si="9"/>
        <v>43686</v>
      </c>
      <c r="IQ19" s="201">
        <f t="shared" si="9"/>
        <v>43687</v>
      </c>
      <c r="IR19" s="201">
        <f t="shared" si="9"/>
        <v>43688</v>
      </c>
      <c r="IS19" s="201">
        <f t="shared" si="9"/>
        <v>43689</v>
      </c>
      <c r="IT19" s="201">
        <f t="shared" si="9"/>
        <v>43690</v>
      </c>
      <c r="IU19" s="201">
        <f t="shared" si="9"/>
        <v>43691</v>
      </c>
      <c r="IV19" s="201">
        <f t="shared" si="9"/>
        <v>43692</v>
      </c>
      <c r="IW19" s="201">
        <f t="shared" si="9"/>
        <v>43693</v>
      </c>
      <c r="IX19" s="201">
        <f t="shared" si="9"/>
        <v>43694</v>
      </c>
      <c r="IY19" s="201">
        <f t="shared" si="9"/>
        <v>43695</v>
      </c>
      <c r="IZ19" s="201">
        <f t="shared" si="9"/>
        <v>43696</v>
      </c>
      <c r="JA19" s="201">
        <f t="shared" si="9"/>
        <v>43697</v>
      </c>
      <c r="JB19" s="201">
        <f t="shared" si="9"/>
        <v>43698</v>
      </c>
      <c r="JC19" s="201">
        <f t="shared" si="9"/>
        <v>43699</v>
      </c>
      <c r="JD19" s="201">
        <f t="shared" si="9"/>
        <v>43700</v>
      </c>
      <c r="JE19" s="201">
        <f t="shared" si="9"/>
        <v>43701</v>
      </c>
      <c r="JF19" s="201">
        <f t="shared" si="9"/>
        <v>43702</v>
      </c>
      <c r="JG19" s="201">
        <f t="shared" si="9"/>
        <v>43703</v>
      </c>
      <c r="JH19" s="201">
        <f t="shared" si="9"/>
        <v>43704</v>
      </c>
      <c r="JI19" s="201">
        <f t="shared" si="9"/>
        <v>43705</v>
      </c>
      <c r="JJ19" s="201">
        <f t="shared" si="9"/>
        <v>43706</v>
      </c>
      <c r="JK19" s="201">
        <f t="shared" si="9"/>
        <v>43707</v>
      </c>
      <c r="JL19" s="201">
        <f t="shared" si="9"/>
        <v>43708</v>
      </c>
      <c r="JM19" s="201">
        <f t="shared" si="9"/>
        <v>43709</v>
      </c>
      <c r="JN19" s="201">
        <f t="shared" si="9"/>
        <v>43710</v>
      </c>
      <c r="JO19" s="201">
        <f t="shared" si="9"/>
        <v>43711</v>
      </c>
      <c r="JP19" s="201">
        <f t="shared" si="9"/>
        <v>43712</v>
      </c>
      <c r="JQ19" s="201">
        <f t="shared" si="9"/>
        <v>43713</v>
      </c>
      <c r="JR19" s="201">
        <f t="shared" si="9"/>
        <v>43714</v>
      </c>
      <c r="JS19" s="201">
        <f t="shared" si="9"/>
        <v>43715</v>
      </c>
      <c r="JT19" s="201">
        <f t="shared" si="9"/>
        <v>43716</v>
      </c>
      <c r="JU19" s="201">
        <f t="shared" si="9"/>
        <v>43717</v>
      </c>
      <c r="JV19" s="201">
        <f t="shared" si="9"/>
        <v>43718</v>
      </c>
      <c r="JW19" s="201">
        <f t="shared" si="9"/>
        <v>43719</v>
      </c>
      <c r="JX19" s="201">
        <f t="shared" si="9"/>
        <v>43720</v>
      </c>
      <c r="JY19" s="201">
        <f t="shared" si="9"/>
        <v>43721</v>
      </c>
      <c r="JZ19" s="201">
        <f t="shared" si="9"/>
        <v>43722</v>
      </c>
      <c r="KA19" s="201">
        <f t="shared" ref="KA19:ML19" si="10">KA20</f>
        <v>43723</v>
      </c>
      <c r="KB19" s="201">
        <f t="shared" si="10"/>
        <v>43724</v>
      </c>
      <c r="KC19" s="201">
        <f t="shared" si="10"/>
        <v>43725</v>
      </c>
      <c r="KD19" s="201">
        <f t="shared" si="10"/>
        <v>43726</v>
      </c>
      <c r="KE19" s="201">
        <f t="shared" si="10"/>
        <v>43727</v>
      </c>
      <c r="KF19" s="201">
        <f t="shared" si="10"/>
        <v>43728</v>
      </c>
      <c r="KG19" s="201">
        <f t="shared" si="10"/>
        <v>43729</v>
      </c>
      <c r="KH19" s="201">
        <f t="shared" si="10"/>
        <v>43730</v>
      </c>
      <c r="KI19" s="201">
        <f t="shared" si="10"/>
        <v>43731</v>
      </c>
      <c r="KJ19" s="201">
        <f t="shared" si="10"/>
        <v>43732</v>
      </c>
      <c r="KK19" s="201">
        <f t="shared" si="10"/>
        <v>43733</v>
      </c>
      <c r="KL19" s="201">
        <f t="shared" si="10"/>
        <v>43734</v>
      </c>
      <c r="KM19" s="201">
        <f t="shared" si="10"/>
        <v>43735</v>
      </c>
      <c r="KN19" s="201">
        <f t="shared" si="10"/>
        <v>43736</v>
      </c>
      <c r="KO19" s="201">
        <f t="shared" si="10"/>
        <v>43737</v>
      </c>
      <c r="KP19" s="201">
        <f t="shared" si="10"/>
        <v>43738</v>
      </c>
      <c r="KQ19" s="201">
        <f t="shared" si="10"/>
        <v>43739</v>
      </c>
      <c r="KR19" s="201">
        <f t="shared" si="10"/>
        <v>43740</v>
      </c>
      <c r="KS19" s="201">
        <f t="shared" si="10"/>
        <v>43741</v>
      </c>
      <c r="KT19" s="201">
        <f t="shared" si="10"/>
        <v>43742</v>
      </c>
      <c r="KU19" s="201">
        <f t="shared" si="10"/>
        <v>43743</v>
      </c>
      <c r="KV19" s="201">
        <f t="shared" si="10"/>
        <v>43744</v>
      </c>
      <c r="KW19" s="201">
        <f t="shared" si="10"/>
        <v>43745</v>
      </c>
      <c r="KX19" s="201">
        <f t="shared" si="10"/>
        <v>43746</v>
      </c>
      <c r="KY19" s="201">
        <f t="shared" si="10"/>
        <v>43747</v>
      </c>
      <c r="KZ19" s="201">
        <f t="shared" si="10"/>
        <v>43748</v>
      </c>
      <c r="LA19" s="201">
        <f t="shared" si="10"/>
        <v>43749</v>
      </c>
      <c r="LB19" s="201">
        <f t="shared" si="10"/>
        <v>43750</v>
      </c>
      <c r="LC19" s="201">
        <f t="shared" si="10"/>
        <v>43751</v>
      </c>
      <c r="LD19" s="201">
        <f t="shared" si="10"/>
        <v>43752</v>
      </c>
      <c r="LE19" s="201">
        <f t="shared" si="10"/>
        <v>43753</v>
      </c>
      <c r="LF19" s="201">
        <f t="shared" si="10"/>
        <v>43754</v>
      </c>
      <c r="LG19" s="201">
        <f t="shared" si="10"/>
        <v>43755</v>
      </c>
      <c r="LH19" s="201">
        <f t="shared" si="10"/>
        <v>43756</v>
      </c>
      <c r="LI19" s="201">
        <f t="shared" si="10"/>
        <v>43757</v>
      </c>
      <c r="LJ19" s="201">
        <f t="shared" si="10"/>
        <v>43758</v>
      </c>
      <c r="LK19" s="201">
        <f t="shared" si="10"/>
        <v>43759</v>
      </c>
      <c r="LL19" s="201">
        <f t="shared" si="10"/>
        <v>43760</v>
      </c>
      <c r="LM19" s="201">
        <f t="shared" si="10"/>
        <v>43761</v>
      </c>
      <c r="LN19" s="201">
        <f t="shared" si="10"/>
        <v>43762</v>
      </c>
      <c r="LO19" s="201">
        <f t="shared" si="10"/>
        <v>43763</v>
      </c>
      <c r="LP19" s="201">
        <f t="shared" si="10"/>
        <v>43764</v>
      </c>
      <c r="LQ19" s="201">
        <f t="shared" si="10"/>
        <v>43765</v>
      </c>
      <c r="LR19" s="201">
        <f t="shared" si="10"/>
        <v>43766</v>
      </c>
      <c r="LS19" s="201">
        <f t="shared" si="10"/>
        <v>43767</v>
      </c>
      <c r="LT19" s="201">
        <f t="shared" si="10"/>
        <v>43768</v>
      </c>
      <c r="LU19" s="201">
        <f t="shared" si="10"/>
        <v>43769</v>
      </c>
      <c r="LV19" s="201">
        <f t="shared" si="10"/>
        <v>43770</v>
      </c>
      <c r="LW19" s="201">
        <f t="shared" si="10"/>
        <v>43771</v>
      </c>
      <c r="LX19" s="201">
        <f t="shared" si="10"/>
        <v>43772</v>
      </c>
      <c r="LY19" s="201">
        <f t="shared" si="10"/>
        <v>43773</v>
      </c>
      <c r="LZ19" s="201">
        <f t="shared" si="10"/>
        <v>43774</v>
      </c>
      <c r="MA19" s="201">
        <f t="shared" si="10"/>
        <v>43775</v>
      </c>
      <c r="MB19" s="201">
        <f t="shared" si="10"/>
        <v>43776</v>
      </c>
      <c r="MC19" s="201">
        <f t="shared" si="10"/>
        <v>43777</v>
      </c>
      <c r="MD19" s="201">
        <f t="shared" si="10"/>
        <v>43778</v>
      </c>
      <c r="ME19" s="201">
        <f t="shared" si="10"/>
        <v>43779</v>
      </c>
      <c r="MF19" s="201">
        <f t="shared" si="10"/>
        <v>43780</v>
      </c>
      <c r="MG19" s="201">
        <f t="shared" si="10"/>
        <v>43781</v>
      </c>
      <c r="MH19" s="201">
        <f t="shared" si="10"/>
        <v>43782</v>
      </c>
      <c r="MI19" s="201">
        <f t="shared" si="10"/>
        <v>43783</v>
      </c>
      <c r="MJ19" s="201">
        <f t="shared" si="10"/>
        <v>43784</v>
      </c>
      <c r="MK19" s="201">
        <f t="shared" si="10"/>
        <v>43785</v>
      </c>
      <c r="ML19" s="201">
        <f t="shared" si="10"/>
        <v>43786</v>
      </c>
      <c r="MM19" s="201">
        <f t="shared" ref="MM19:OD19" si="11">MM20</f>
        <v>43787</v>
      </c>
      <c r="MN19" s="201">
        <f t="shared" si="11"/>
        <v>43788</v>
      </c>
      <c r="MO19" s="201">
        <f t="shared" si="11"/>
        <v>43789</v>
      </c>
      <c r="MP19" s="201">
        <f t="shared" si="11"/>
        <v>43790</v>
      </c>
      <c r="MQ19" s="201">
        <f t="shared" si="11"/>
        <v>43791</v>
      </c>
      <c r="MR19" s="201">
        <f t="shared" si="11"/>
        <v>43792</v>
      </c>
      <c r="MS19" s="201">
        <f t="shared" si="11"/>
        <v>43793</v>
      </c>
      <c r="MT19" s="201">
        <f t="shared" si="11"/>
        <v>43794</v>
      </c>
      <c r="MU19" s="201">
        <f t="shared" si="11"/>
        <v>43795</v>
      </c>
      <c r="MV19" s="201">
        <f t="shared" si="11"/>
        <v>43796</v>
      </c>
      <c r="MW19" s="201">
        <f t="shared" si="11"/>
        <v>43797</v>
      </c>
      <c r="MX19" s="201">
        <f t="shared" si="11"/>
        <v>43798</v>
      </c>
      <c r="MY19" s="201">
        <f t="shared" si="11"/>
        <v>43799</v>
      </c>
      <c r="MZ19" s="201">
        <f t="shared" si="11"/>
        <v>43800</v>
      </c>
      <c r="NA19" s="201">
        <f t="shared" si="11"/>
        <v>43801</v>
      </c>
      <c r="NB19" s="201">
        <f t="shared" si="11"/>
        <v>43802</v>
      </c>
      <c r="NC19" s="201">
        <f t="shared" si="11"/>
        <v>43803</v>
      </c>
      <c r="ND19" s="201">
        <f t="shared" si="11"/>
        <v>43804</v>
      </c>
      <c r="NE19" s="201">
        <f t="shared" si="11"/>
        <v>43805</v>
      </c>
      <c r="NF19" s="201">
        <f t="shared" si="11"/>
        <v>43806</v>
      </c>
      <c r="NG19" s="201">
        <f t="shared" si="11"/>
        <v>43807</v>
      </c>
      <c r="NH19" s="201">
        <f t="shared" si="11"/>
        <v>43808</v>
      </c>
      <c r="NI19" s="201">
        <f t="shared" si="11"/>
        <v>43809</v>
      </c>
      <c r="NJ19" s="201">
        <f t="shared" si="11"/>
        <v>43810</v>
      </c>
      <c r="NK19" s="201">
        <f t="shared" si="11"/>
        <v>43811</v>
      </c>
      <c r="NL19" s="201">
        <f t="shared" si="11"/>
        <v>43812</v>
      </c>
      <c r="NM19" s="201">
        <f t="shared" si="11"/>
        <v>43813</v>
      </c>
      <c r="NN19" s="201">
        <f t="shared" si="11"/>
        <v>43814</v>
      </c>
      <c r="NO19" s="201">
        <f t="shared" si="11"/>
        <v>43815</v>
      </c>
      <c r="NP19" s="201">
        <f t="shared" si="11"/>
        <v>43816</v>
      </c>
      <c r="NQ19" s="201">
        <f t="shared" si="11"/>
        <v>43817</v>
      </c>
      <c r="NR19" s="201">
        <f t="shared" si="11"/>
        <v>43818</v>
      </c>
      <c r="NS19" s="201">
        <f t="shared" si="11"/>
        <v>43819</v>
      </c>
      <c r="NT19" s="201">
        <f t="shared" si="11"/>
        <v>43820</v>
      </c>
      <c r="NU19" s="201">
        <f t="shared" si="11"/>
        <v>43821</v>
      </c>
      <c r="NV19" s="201">
        <f t="shared" si="11"/>
        <v>43822</v>
      </c>
      <c r="NW19" s="201">
        <f t="shared" si="11"/>
        <v>43823</v>
      </c>
      <c r="NX19" s="201">
        <f t="shared" si="11"/>
        <v>43824</v>
      </c>
      <c r="NY19" s="201">
        <f t="shared" si="11"/>
        <v>43825</v>
      </c>
      <c r="NZ19" s="201">
        <f t="shared" si="11"/>
        <v>43826</v>
      </c>
      <c r="OA19" s="201">
        <f t="shared" si="11"/>
        <v>43827</v>
      </c>
      <c r="OB19" s="201">
        <f t="shared" si="11"/>
        <v>43828</v>
      </c>
      <c r="OC19" s="201">
        <f t="shared" si="11"/>
        <v>43829</v>
      </c>
      <c r="OD19" s="201">
        <f t="shared" si="11"/>
        <v>43830</v>
      </c>
      <c r="OE19" s="178"/>
      <c r="OF19" s="329"/>
      <c r="OG19" s="330"/>
      <c r="OH19" s="330"/>
      <c r="OI19" s="330"/>
      <c r="OJ19" s="90" t="s">
        <v>7</v>
      </c>
      <c r="OK19" s="324"/>
      <c r="OL19" s="325"/>
      <c r="OM19" s="324"/>
      <c r="ON19" s="325"/>
      <c r="OO19" s="324"/>
      <c r="OP19" s="325"/>
      <c r="OQ19" s="324"/>
      <c r="OR19" s="325"/>
      <c r="OS19" s="324"/>
      <c r="OT19" s="325"/>
      <c r="OU19" s="324"/>
      <c r="OV19" s="325"/>
      <c r="OW19" s="324"/>
      <c r="OX19" s="325"/>
      <c r="OY19" s="178"/>
    </row>
    <row r="20" spans="1:415" s="1" customFormat="1" ht="71.25" customHeight="1" x14ac:dyDescent="0.2">
      <c r="A20" s="80" t="s">
        <v>33</v>
      </c>
      <c r="B20" s="81" t="s">
        <v>34</v>
      </c>
      <c r="C20" s="82" t="s">
        <v>35</v>
      </c>
      <c r="D20" s="82" t="s">
        <v>36</v>
      </c>
      <c r="E20" s="82" t="s">
        <v>37</v>
      </c>
      <c r="F20" s="83" t="s">
        <v>38</v>
      </c>
      <c r="G20" s="83" t="s">
        <v>39</v>
      </c>
      <c r="H20" s="84" t="s">
        <v>40</v>
      </c>
      <c r="I20" s="101" t="s">
        <v>41</v>
      </c>
      <c r="J20" s="263" t="s">
        <v>35</v>
      </c>
      <c r="K20" s="263" t="s">
        <v>42</v>
      </c>
      <c r="L20" s="263" t="s">
        <v>43</v>
      </c>
      <c r="M20" s="263" t="s">
        <v>42</v>
      </c>
      <c r="N20" s="263" t="s">
        <v>43</v>
      </c>
      <c r="O20" s="263" t="s">
        <v>42</v>
      </c>
      <c r="P20" s="263" t="s">
        <v>43</v>
      </c>
      <c r="Q20" s="263" t="s">
        <v>42</v>
      </c>
      <c r="R20" s="263" t="s">
        <v>43</v>
      </c>
      <c r="S20" s="263" t="s">
        <v>42</v>
      </c>
      <c r="T20" s="263" t="s">
        <v>43</v>
      </c>
      <c r="U20" s="263" t="s">
        <v>42</v>
      </c>
      <c r="V20" s="263" t="s">
        <v>43</v>
      </c>
      <c r="W20" s="263" t="s">
        <v>42</v>
      </c>
      <c r="X20" s="263" t="s">
        <v>43</v>
      </c>
      <c r="Y20" s="263" t="s">
        <v>42</v>
      </c>
      <c r="Z20" s="263" t="s">
        <v>43</v>
      </c>
      <c r="AA20" s="280"/>
      <c r="AB20" s="300"/>
      <c r="AC20" s="28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79"/>
      <c r="OF20" s="258" t="s">
        <v>44</v>
      </c>
      <c r="OG20" s="258" t="s">
        <v>45</v>
      </c>
      <c r="OH20" s="258" t="s">
        <v>46</v>
      </c>
      <c r="OI20" s="258" t="s">
        <v>47</v>
      </c>
      <c r="OJ20" s="91" t="s">
        <v>35</v>
      </c>
      <c r="OK20" s="263" t="s">
        <v>42</v>
      </c>
      <c r="OL20" s="263" t="s">
        <v>43</v>
      </c>
      <c r="OM20" s="263" t="s">
        <v>42</v>
      </c>
      <c r="ON20" s="263" t="s">
        <v>43</v>
      </c>
      <c r="OO20" s="263" t="s">
        <v>42</v>
      </c>
      <c r="OP20" s="263" t="s">
        <v>43</v>
      </c>
      <c r="OQ20" s="263" t="s">
        <v>42</v>
      </c>
      <c r="OR20" s="263" t="s">
        <v>43</v>
      </c>
      <c r="OS20" s="263" t="s">
        <v>42</v>
      </c>
      <c r="OT20" s="263" t="s">
        <v>43</v>
      </c>
      <c r="OU20" s="263" t="s">
        <v>42</v>
      </c>
      <c r="OV20" s="263" t="s">
        <v>43</v>
      </c>
      <c r="OW20" s="263" t="s">
        <v>42</v>
      </c>
      <c r="OX20" s="263" t="s">
        <v>43</v>
      </c>
      <c r="OY20" s="179"/>
    </row>
    <row r="21" spans="1:415" ht="12.75" x14ac:dyDescent="0.2">
      <c r="A21" s="151" t="s">
        <v>48</v>
      </c>
      <c r="B21" s="152" t="s">
        <v>49</v>
      </c>
      <c r="C21" s="152"/>
      <c r="D21" s="153"/>
      <c r="E21" s="153"/>
      <c r="F21" s="154"/>
      <c r="G21" s="153"/>
      <c r="H21" s="155"/>
      <c r="I21" s="156"/>
      <c r="J21" s="153"/>
      <c r="K21" s="157"/>
      <c r="L21" s="157"/>
      <c r="M21" s="157"/>
      <c r="N21" s="157"/>
      <c r="O21" s="157"/>
      <c r="P21" s="157"/>
      <c r="Q21" s="157"/>
      <c r="R21" s="157"/>
      <c r="S21" s="157"/>
      <c r="T21" s="157"/>
      <c r="U21" s="157"/>
      <c r="V21" s="157"/>
      <c r="W21" s="157"/>
      <c r="X21" s="157"/>
      <c r="Y21" s="157"/>
      <c r="Z21" s="157"/>
      <c r="AA21" s="158"/>
      <c r="AB21" s="157"/>
      <c r="AC21" s="15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8"/>
      <c r="OF21" s="153"/>
      <c r="OG21" s="153"/>
      <c r="OH21" s="153"/>
      <c r="OI21" s="153"/>
      <c r="OJ21" s="182"/>
      <c r="OK21" s="153"/>
      <c r="OL21" s="153"/>
      <c r="OM21" s="153"/>
      <c r="ON21" s="153"/>
      <c r="OO21" s="153"/>
      <c r="OP21" s="153"/>
      <c r="OQ21" s="153"/>
      <c r="OR21" s="153"/>
      <c r="OS21" s="153"/>
      <c r="OT21" s="153"/>
      <c r="OU21" s="153"/>
      <c r="OV21" s="153"/>
      <c r="OW21" s="153"/>
      <c r="OX21" s="153"/>
      <c r="OY21" s="178"/>
    </row>
    <row r="22" spans="1:415" ht="29.1" customHeight="1" x14ac:dyDescent="0.2">
      <c r="A22" s="138" t="s">
        <v>50</v>
      </c>
      <c r="B22" s="55" t="s">
        <v>51</v>
      </c>
      <c r="C22" s="139" t="s">
        <v>52</v>
      </c>
      <c r="D22" s="93">
        <v>0</v>
      </c>
      <c r="E22" s="26">
        <f>D22</f>
        <v>0</v>
      </c>
      <c r="F22" s="278"/>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f>OK22+OM22+OO22+OQ22+OS22+OU22+OW22</f>
        <v>0</v>
      </c>
      <c r="OG22" s="28">
        <f>OL22+ON22+OP22+OR22+OT22+OV22+OX22</f>
        <v>0</v>
      </c>
      <c r="OH22" s="29">
        <f>D22-OF22</f>
        <v>0</v>
      </c>
      <c r="OI22" s="29">
        <f>G22-OG22</f>
        <v>0</v>
      </c>
      <c r="OJ22" s="92" t="str">
        <f>J22</f>
        <v>kompl.</v>
      </c>
      <c r="OK22" s="213"/>
      <c r="OL22" s="29">
        <f>OK22*F22</f>
        <v>0</v>
      </c>
      <c r="OM22" s="213"/>
      <c r="ON22" s="29">
        <f>OM22*F22</f>
        <v>0</v>
      </c>
      <c r="OO22" s="214"/>
      <c r="OP22" s="29">
        <f>OO22*F22</f>
        <v>0</v>
      </c>
      <c r="OQ22" s="214"/>
      <c r="OR22" s="29">
        <f>OQ22*F22</f>
        <v>0</v>
      </c>
      <c r="OS22" s="214"/>
      <c r="OT22" s="29">
        <f>OS22*F22</f>
        <v>0</v>
      </c>
      <c r="OU22" s="214"/>
      <c r="OV22" s="29">
        <f>OU22*F22</f>
        <v>0</v>
      </c>
      <c r="OW22" s="214"/>
      <c r="OX22" s="29">
        <f>OW22*F22</f>
        <v>0</v>
      </c>
      <c r="OY22" s="178"/>
    </row>
    <row r="23" spans="1:415" s="63" customFormat="1" ht="25.5" hidden="1" outlineLevel="1" x14ac:dyDescent="0.2">
      <c r="A23" s="140"/>
      <c r="B23" s="141"/>
      <c r="C23" s="142"/>
      <c r="D23" s="78"/>
      <c r="E23" s="78"/>
      <c r="F23" s="215"/>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8"/>
      <c r="OF23" s="28"/>
      <c r="OG23" s="28"/>
      <c r="OH23" s="29"/>
      <c r="OI23" s="29"/>
      <c r="OJ23" s="92"/>
      <c r="OK23" s="29"/>
      <c r="OL23" s="29"/>
      <c r="OM23" s="29"/>
      <c r="ON23" s="29"/>
      <c r="OO23" s="28"/>
      <c r="OP23" s="29"/>
      <c r="OQ23" s="28"/>
      <c r="OR23" s="29"/>
      <c r="OS23" s="28"/>
      <c r="OT23" s="29"/>
      <c r="OU23" s="28"/>
      <c r="OV23" s="29"/>
      <c r="OW23" s="28"/>
      <c r="OX23" s="29"/>
      <c r="OY23" s="178"/>
    </row>
    <row r="24" spans="1:415" s="63" customFormat="1" ht="12.75" hidden="1" outlineLevel="2" x14ac:dyDescent="0.2">
      <c r="A24" s="140"/>
      <c r="B24" s="141"/>
      <c r="C24" s="142"/>
      <c r="D24" s="78"/>
      <c r="E24" s="78"/>
      <c r="F24" s="215"/>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c r="OG24" s="28"/>
      <c r="OH24" s="29"/>
      <c r="OI24" s="29"/>
      <c r="OJ24" s="92"/>
      <c r="OK24" s="29"/>
      <c r="OL24" s="29"/>
      <c r="OM24" s="29"/>
      <c r="ON24" s="29"/>
      <c r="OO24" s="28"/>
      <c r="OP24" s="29"/>
      <c r="OQ24" s="28"/>
      <c r="OR24" s="29"/>
      <c r="OS24" s="28"/>
      <c r="OT24" s="29"/>
      <c r="OU24" s="28"/>
      <c r="OV24" s="29"/>
      <c r="OW24" s="28"/>
      <c r="OX24" s="29"/>
      <c r="OY24" s="178"/>
    </row>
    <row r="25" spans="1:415" s="63" customFormat="1" ht="12.75" hidden="1" outlineLevel="2" x14ac:dyDescent="0.2">
      <c r="A25" s="140"/>
      <c r="B25" s="141"/>
      <c r="C25" s="142"/>
      <c r="D25" s="78"/>
      <c r="E25" s="78"/>
      <c r="F25" s="215"/>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8"/>
      <c r="OF25" s="28"/>
      <c r="OG25" s="28"/>
      <c r="OH25" s="29"/>
      <c r="OI25" s="29"/>
      <c r="OJ25" s="92"/>
      <c r="OK25" s="29"/>
      <c r="OL25" s="29"/>
      <c r="OM25" s="29"/>
      <c r="ON25" s="29"/>
      <c r="OO25" s="28"/>
      <c r="OP25" s="29"/>
      <c r="OQ25" s="28"/>
      <c r="OR25" s="29"/>
      <c r="OS25" s="28"/>
      <c r="OT25" s="29"/>
      <c r="OU25" s="28"/>
      <c r="OV25" s="29"/>
      <c r="OW25" s="28"/>
      <c r="OX25" s="29"/>
      <c r="OY25" s="178"/>
    </row>
    <row r="26" spans="1:415" ht="29.65" customHeight="1" collapsed="1" x14ac:dyDescent="0.2">
      <c r="A26" s="138" t="s">
        <v>54</v>
      </c>
      <c r="B26" s="55" t="s">
        <v>55</v>
      </c>
      <c r="C26" s="139" t="s">
        <v>52</v>
      </c>
      <c r="D26" s="93">
        <v>0</v>
      </c>
      <c r="E26" s="26">
        <f>D26</f>
        <v>0</v>
      </c>
      <c r="F26" s="278"/>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f>OK26+OM26+OO26+OQ26+OS26+OU26+OW26</f>
        <v>0</v>
      </c>
      <c r="OG26" s="28">
        <f>OL26+ON26+OP26+OR26+OT26+OV26+OX26</f>
        <v>0</v>
      </c>
      <c r="OH26" s="29">
        <f>D26-OF26</f>
        <v>0</v>
      </c>
      <c r="OI26" s="29">
        <f>G26-OG26</f>
        <v>0</v>
      </c>
      <c r="OJ26" s="92" t="str">
        <f>J26</f>
        <v>kompl.</v>
      </c>
      <c r="OK26" s="213"/>
      <c r="OL26" s="29">
        <f>OK26*F26</f>
        <v>0</v>
      </c>
      <c r="OM26" s="213"/>
      <c r="ON26" s="29">
        <f>OM26*F26</f>
        <v>0</v>
      </c>
      <c r="OO26" s="214"/>
      <c r="OP26" s="29">
        <f>OO26*F26</f>
        <v>0</v>
      </c>
      <c r="OQ26" s="214"/>
      <c r="OR26" s="29">
        <f>OQ26*F26</f>
        <v>0</v>
      </c>
      <c r="OS26" s="214"/>
      <c r="OT26" s="29">
        <f>OS26*F26</f>
        <v>0</v>
      </c>
      <c r="OU26" s="214"/>
      <c r="OV26" s="29">
        <f>OU26*F26</f>
        <v>0</v>
      </c>
      <c r="OW26" s="214"/>
      <c r="OX26" s="29">
        <f>OW26*F26</f>
        <v>0</v>
      </c>
      <c r="OY26" s="178"/>
    </row>
    <row r="27" spans="1:415" s="63" customFormat="1" ht="25.5" hidden="1" outlineLevel="1" x14ac:dyDescent="0.2">
      <c r="A27" s="140"/>
      <c r="B27" s="141"/>
      <c r="C27" s="142"/>
      <c r="D27" s="78"/>
      <c r="E27" s="78"/>
      <c r="F27" s="215"/>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8"/>
      <c r="OF27" s="28"/>
      <c r="OG27" s="28"/>
      <c r="OH27" s="29"/>
      <c r="OI27" s="29"/>
      <c r="OJ27" s="92"/>
      <c r="OK27" s="29"/>
      <c r="OL27" s="29"/>
      <c r="OM27" s="29"/>
      <c r="ON27" s="29"/>
      <c r="OO27" s="28"/>
      <c r="OP27" s="29"/>
      <c r="OQ27" s="28"/>
      <c r="OR27" s="29"/>
      <c r="OS27" s="28"/>
      <c r="OT27" s="29"/>
      <c r="OU27" s="28"/>
      <c r="OV27" s="29"/>
      <c r="OW27" s="28"/>
      <c r="OX27" s="29"/>
      <c r="OY27" s="178"/>
    </row>
    <row r="28" spans="1:415" s="63" customFormat="1" ht="12.75" hidden="1" outlineLevel="2" x14ac:dyDescent="0.2">
      <c r="A28" s="140"/>
      <c r="B28" s="141"/>
      <c r="C28" s="142"/>
      <c r="D28" s="78"/>
      <c r="E28" s="78"/>
      <c r="F28" s="215"/>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8"/>
      <c r="OF28" s="28"/>
      <c r="OG28" s="28"/>
      <c r="OH28" s="29"/>
      <c r="OI28" s="29"/>
      <c r="OJ28" s="92"/>
      <c r="OK28" s="29"/>
      <c r="OL28" s="29"/>
      <c r="OM28" s="29"/>
      <c r="ON28" s="29"/>
      <c r="OO28" s="28"/>
      <c r="OP28" s="29"/>
      <c r="OQ28" s="28"/>
      <c r="OR28" s="29"/>
      <c r="OS28" s="28"/>
      <c r="OT28" s="29"/>
      <c r="OU28" s="28"/>
      <c r="OV28" s="29"/>
      <c r="OW28" s="28"/>
      <c r="OX28" s="29"/>
      <c r="OY28" s="178"/>
    </row>
    <row r="29" spans="1:415" s="63" customFormat="1" ht="12.75" hidden="1" outlineLevel="2" x14ac:dyDescent="0.2">
      <c r="A29" s="140"/>
      <c r="B29" s="141"/>
      <c r="C29" s="142"/>
      <c r="D29" s="78"/>
      <c r="E29" s="78"/>
      <c r="F29" s="215"/>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c r="OG29" s="28"/>
      <c r="OH29" s="29"/>
      <c r="OI29" s="29"/>
      <c r="OJ29" s="92"/>
      <c r="OK29" s="29"/>
      <c r="OL29" s="29"/>
      <c r="OM29" s="29"/>
      <c r="ON29" s="29"/>
      <c r="OO29" s="28"/>
      <c r="OP29" s="29"/>
      <c r="OQ29" s="28"/>
      <c r="OR29" s="29"/>
      <c r="OS29" s="28"/>
      <c r="OT29" s="29"/>
      <c r="OU29" s="28"/>
      <c r="OV29" s="29"/>
      <c r="OW29" s="28"/>
      <c r="OX29" s="29"/>
      <c r="OY29" s="178"/>
    </row>
    <row r="30" spans="1:415" ht="12.75" collapsed="1" x14ac:dyDescent="0.2">
      <c r="A30" s="151" t="s">
        <v>56</v>
      </c>
      <c r="B30" s="152" t="s">
        <v>57</v>
      </c>
      <c r="C30" s="152"/>
      <c r="D30" s="153"/>
      <c r="E30" s="153"/>
      <c r="F30" s="154"/>
      <c r="G30" s="153"/>
      <c r="H30" s="155"/>
      <c r="I30" s="156"/>
      <c r="J30" s="153"/>
      <c r="K30" s="157"/>
      <c r="L30" s="157"/>
      <c r="M30" s="157"/>
      <c r="N30" s="157"/>
      <c r="O30" s="157"/>
      <c r="P30" s="157"/>
      <c r="Q30" s="157"/>
      <c r="R30" s="157"/>
      <c r="S30" s="157"/>
      <c r="T30" s="157"/>
      <c r="U30" s="157"/>
      <c r="V30" s="157"/>
      <c r="W30" s="157"/>
      <c r="X30" s="157"/>
      <c r="Y30" s="157"/>
      <c r="Z30" s="157"/>
      <c r="AA30" s="158"/>
      <c r="AB30" s="157"/>
      <c r="AC30" s="15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8"/>
      <c r="OF30" s="153"/>
      <c r="OG30" s="153"/>
      <c r="OH30" s="153"/>
      <c r="OI30" s="153"/>
      <c r="OJ30" s="182"/>
      <c r="OK30" s="153"/>
      <c r="OL30" s="153"/>
      <c r="OM30" s="153"/>
      <c r="ON30" s="153"/>
      <c r="OO30" s="153"/>
      <c r="OP30" s="153"/>
      <c r="OQ30" s="153"/>
      <c r="OR30" s="153"/>
      <c r="OS30" s="153"/>
      <c r="OT30" s="153"/>
      <c r="OU30" s="153"/>
      <c r="OV30" s="153"/>
      <c r="OW30" s="153"/>
      <c r="OX30" s="153"/>
      <c r="OY30" s="178"/>
    </row>
    <row r="31" spans="1:415" ht="26.1" customHeight="1" x14ac:dyDescent="0.2">
      <c r="A31" s="138" t="s">
        <v>58</v>
      </c>
      <c r="B31" s="55" t="s">
        <v>59</v>
      </c>
      <c r="C31" s="139" t="s">
        <v>52</v>
      </c>
      <c r="D31" s="93">
        <v>0</v>
      </c>
      <c r="E31" s="26">
        <f>D31</f>
        <v>0</v>
      </c>
      <c r="F31" s="278"/>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f t="shared" ref="OF31:OG35" si="55">OK31+OM31+OO31+OQ31+OS31+OU31+OW31</f>
        <v>0</v>
      </c>
      <c r="OG31" s="28">
        <f t="shared" si="55"/>
        <v>0</v>
      </c>
      <c r="OH31" s="29">
        <f>D31-OF31</f>
        <v>0</v>
      </c>
      <c r="OI31" s="29">
        <f>G31-OG31</f>
        <v>0</v>
      </c>
      <c r="OJ31" s="92" t="str">
        <f>J31</f>
        <v>kompl.</v>
      </c>
      <c r="OK31" s="213"/>
      <c r="OL31" s="29">
        <f>OK31*F31</f>
        <v>0</v>
      </c>
      <c r="OM31" s="213"/>
      <c r="ON31" s="29">
        <f>OM31*F31</f>
        <v>0</v>
      </c>
      <c r="OO31" s="214"/>
      <c r="OP31" s="29">
        <f>OO31*F31</f>
        <v>0</v>
      </c>
      <c r="OQ31" s="214"/>
      <c r="OR31" s="29">
        <f>OQ31*F31</f>
        <v>0</v>
      </c>
      <c r="OS31" s="214"/>
      <c r="OT31" s="29">
        <f>OS31*F31</f>
        <v>0</v>
      </c>
      <c r="OU31" s="214"/>
      <c r="OV31" s="29">
        <f>OU31*F31</f>
        <v>0</v>
      </c>
      <c r="OW31" s="214"/>
      <c r="OX31" s="29">
        <f>OW31*F31</f>
        <v>0</v>
      </c>
      <c r="OY31" s="178"/>
    </row>
    <row r="32" spans="1:415" s="63" customFormat="1" ht="25.5" hidden="1" outlineLevel="1" x14ac:dyDescent="0.2">
      <c r="A32" s="140"/>
      <c r="B32" s="141"/>
      <c r="C32" s="142"/>
      <c r="D32" s="78"/>
      <c r="E32" s="78"/>
      <c r="F32" s="215"/>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8"/>
      <c r="OF32" s="28"/>
      <c r="OG32" s="28"/>
      <c r="OH32" s="29"/>
      <c r="OI32" s="29"/>
      <c r="OJ32" s="92"/>
      <c r="OK32" s="29"/>
      <c r="OL32" s="29"/>
      <c r="OM32" s="29"/>
      <c r="ON32" s="29"/>
      <c r="OO32" s="28"/>
      <c r="OP32" s="29"/>
      <c r="OQ32" s="28"/>
      <c r="OR32" s="29"/>
      <c r="OS32" s="28"/>
      <c r="OT32" s="29"/>
      <c r="OU32" s="28"/>
      <c r="OV32" s="29"/>
      <c r="OW32" s="28"/>
      <c r="OX32" s="29"/>
      <c r="OY32" s="178"/>
    </row>
    <row r="33" spans="1:415" s="63" customFormat="1" ht="12.75" hidden="1" outlineLevel="2" x14ac:dyDescent="0.2">
      <c r="A33" s="140"/>
      <c r="B33" s="141"/>
      <c r="C33" s="142"/>
      <c r="D33" s="78"/>
      <c r="E33" s="78"/>
      <c r="F33" s="215"/>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8"/>
      <c r="OF33" s="28"/>
      <c r="OG33" s="28"/>
      <c r="OH33" s="29"/>
      <c r="OI33" s="29"/>
      <c r="OJ33" s="92"/>
      <c r="OK33" s="29"/>
      <c r="OL33" s="29"/>
      <c r="OM33" s="29"/>
      <c r="ON33" s="29"/>
      <c r="OO33" s="28"/>
      <c r="OP33" s="29"/>
      <c r="OQ33" s="28"/>
      <c r="OR33" s="29"/>
      <c r="OS33" s="28"/>
      <c r="OT33" s="29"/>
      <c r="OU33" s="28"/>
      <c r="OV33" s="29"/>
      <c r="OW33" s="28"/>
      <c r="OX33" s="29"/>
      <c r="OY33" s="178"/>
    </row>
    <row r="34" spans="1:415" s="63" customFormat="1" ht="12.75" hidden="1" outlineLevel="2" x14ac:dyDescent="0.2">
      <c r="A34" s="140"/>
      <c r="B34" s="141"/>
      <c r="C34" s="142"/>
      <c r="D34" s="78"/>
      <c r="E34" s="78"/>
      <c r="F34" s="215"/>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8"/>
      <c r="OF34" s="28"/>
      <c r="OG34" s="28"/>
      <c r="OH34" s="29"/>
      <c r="OI34" s="29"/>
      <c r="OJ34" s="92"/>
      <c r="OK34" s="29"/>
      <c r="OL34" s="29"/>
      <c r="OM34" s="29"/>
      <c r="ON34" s="29"/>
      <c r="OO34" s="28"/>
      <c r="OP34" s="29"/>
      <c r="OQ34" s="28"/>
      <c r="OR34" s="29"/>
      <c r="OS34" s="28"/>
      <c r="OT34" s="29"/>
      <c r="OU34" s="28"/>
      <c r="OV34" s="29"/>
      <c r="OW34" s="28"/>
      <c r="OX34" s="29"/>
      <c r="OY34" s="178"/>
    </row>
    <row r="35" spans="1:415" ht="26.1" customHeight="1" collapsed="1" x14ac:dyDescent="0.2">
      <c r="A35" s="138" t="s">
        <v>60</v>
      </c>
      <c r="B35" s="55" t="s">
        <v>61</v>
      </c>
      <c r="C35" s="139" t="s">
        <v>52</v>
      </c>
      <c r="D35" s="93">
        <v>0</v>
      </c>
      <c r="E35" s="26">
        <f>D35</f>
        <v>0</v>
      </c>
      <c r="F35" s="278"/>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f t="shared" si="55"/>
        <v>0</v>
      </c>
      <c r="OG35" s="28">
        <f t="shared" si="55"/>
        <v>0</v>
      </c>
      <c r="OH35" s="29">
        <f>D35-OF35</f>
        <v>0</v>
      </c>
      <c r="OI35" s="29">
        <f>G35-OG35</f>
        <v>0</v>
      </c>
      <c r="OJ35" s="92" t="str">
        <f>J35</f>
        <v>kompl.</v>
      </c>
      <c r="OK35" s="213"/>
      <c r="OL35" s="29">
        <f>OK35*F35</f>
        <v>0</v>
      </c>
      <c r="OM35" s="213"/>
      <c r="ON35" s="29">
        <f>OM35*F35</f>
        <v>0</v>
      </c>
      <c r="OO35" s="214"/>
      <c r="OP35" s="29">
        <f>OO35*F35</f>
        <v>0</v>
      </c>
      <c r="OQ35" s="214"/>
      <c r="OR35" s="29">
        <f>OQ35*F35</f>
        <v>0</v>
      </c>
      <c r="OS35" s="214"/>
      <c r="OT35" s="29">
        <f>OS35*F35</f>
        <v>0</v>
      </c>
      <c r="OU35" s="214"/>
      <c r="OV35" s="29">
        <f>OU35*F35</f>
        <v>0</v>
      </c>
      <c r="OW35" s="214"/>
      <c r="OX35" s="29">
        <f>OW35*F35</f>
        <v>0</v>
      </c>
      <c r="OY35" s="178"/>
    </row>
    <row r="36" spans="1:415" s="63" customFormat="1" ht="12.75" hidden="1" outlineLevel="1" x14ac:dyDescent="0.2">
      <c r="A36" s="140"/>
      <c r="B36" s="141"/>
      <c r="C36" s="142"/>
      <c r="D36" s="78"/>
      <c r="E36" s="78"/>
      <c r="F36" s="215"/>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8"/>
      <c r="OF36" s="28"/>
      <c r="OG36" s="28"/>
      <c r="OH36" s="29"/>
      <c r="OI36" s="29"/>
      <c r="OJ36" s="92"/>
      <c r="OK36" s="29"/>
      <c r="OL36" s="29"/>
      <c r="OM36" s="29"/>
      <c r="ON36" s="29"/>
      <c r="OO36" s="28"/>
      <c r="OP36" s="29"/>
      <c r="OQ36" s="28"/>
      <c r="OR36" s="29"/>
      <c r="OS36" s="28"/>
      <c r="OT36" s="29"/>
      <c r="OU36" s="28"/>
      <c r="OV36" s="29"/>
      <c r="OW36" s="28"/>
      <c r="OX36" s="29"/>
      <c r="OY36" s="178"/>
    </row>
    <row r="37" spans="1:415" s="63" customFormat="1" ht="12.75" hidden="1" outlineLevel="2" x14ac:dyDescent="0.2">
      <c r="A37" s="140"/>
      <c r="B37" s="141"/>
      <c r="C37" s="142"/>
      <c r="D37" s="78"/>
      <c r="E37" s="78"/>
      <c r="F37" s="215"/>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8"/>
      <c r="OF37" s="28"/>
      <c r="OG37" s="28"/>
      <c r="OH37" s="29"/>
      <c r="OI37" s="29"/>
      <c r="OJ37" s="92"/>
      <c r="OK37" s="29"/>
      <c r="OL37" s="29"/>
      <c r="OM37" s="29"/>
      <c r="ON37" s="29"/>
      <c r="OO37" s="28"/>
      <c r="OP37" s="29"/>
      <c r="OQ37" s="28"/>
      <c r="OR37" s="29"/>
      <c r="OS37" s="28"/>
      <c r="OT37" s="29"/>
      <c r="OU37" s="28"/>
      <c r="OV37" s="29"/>
      <c r="OW37" s="28"/>
      <c r="OX37" s="29"/>
      <c r="OY37" s="178"/>
    </row>
    <row r="38" spans="1:415" s="63" customFormat="1" ht="12.75" hidden="1" outlineLevel="2" x14ac:dyDescent="0.2">
      <c r="A38" s="140"/>
      <c r="B38" s="141"/>
      <c r="C38" s="142"/>
      <c r="D38" s="78"/>
      <c r="E38" s="78"/>
      <c r="F38" s="215"/>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8"/>
      <c r="OF38" s="28"/>
      <c r="OG38" s="28"/>
      <c r="OH38" s="29"/>
      <c r="OI38" s="29"/>
      <c r="OJ38" s="92"/>
      <c r="OK38" s="29"/>
      <c r="OL38" s="29"/>
      <c r="OM38" s="29"/>
      <c r="ON38" s="29"/>
      <c r="OO38" s="28"/>
      <c r="OP38" s="29"/>
      <c r="OQ38" s="28"/>
      <c r="OR38" s="29"/>
      <c r="OS38" s="28"/>
      <c r="OT38" s="29"/>
      <c r="OU38" s="28"/>
      <c r="OV38" s="29"/>
      <c r="OW38" s="28"/>
      <c r="OX38" s="29"/>
      <c r="OY38" s="178"/>
    </row>
    <row r="39" spans="1:415" ht="29.65" customHeight="1" collapsed="1" x14ac:dyDescent="0.2">
      <c r="A39" s="138" t="s">
        <v>62</v>
      </c>
      <c r="B39" s="55" t="s">
        <v>63</v>
      </c>
      <c r="C39" s="139" t="s">
        <v>52</v>
      </c>
      <c r="D39" s="93">
        <v>0</v>
      </c>
      <c r="E39" s="26">
        <f>D39</f>
        <v>0</v>
      </c>
      <c r="F39" s="278"/>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f t="shared" ref="OF39" si="130">OK39+OM39+OO39+OQ39+OS39+OU39+OW39</f>
        <v>0</v>
      </c>
      <c r="OG39" s="28">
        <f t="shared" ref="OG39" si="131">OL39+ON39+OP39+OR39+OT39+OV39+OX39</f>
        <v>0</v>
      </c>
      <c r="OH39" s="29">
        <f>D39-OF39</f>
        <v>0</v>
      </c>
      <c r="OI39" s="29">
        <f>G39-OG39</f>
        <v>0</v>
      </c>
      <c r="OJ39" s="92" t="str">
        <f>J39</f>
        <v>kompl.</v>
      </c>
      <c r="OK39" s="213"/>
      <c r="OL39" s="29">
        <f>OK39*F39</f>
        <v>0</v>
      </c>
      <c r="OM39" s="213"/>
      <c r="ON39" s="29">
        <f>OM39*F39</f>
        <v>0</v>
      </c>
      <c r="OO39" s="214"/>
      <c r="OP39" s="29">
        <f>OO39*F39</f>
        <v>0</v>
      </c>
      <c r="OQ39" s="214"/>
      <c r="OR39" s="29">
        <f>OQ39*F39</f>
        <v>0</v>
      </c>
      <c r="OS39" s="214"/>
      <c r="OT39" s="29">
        <f>OS39*F39</f>
        <v>0</v>
      </c>
      <c r="OU39" s="214"/>
      <c r="OV39" s="29">
        <f>OU39*F39</f>
        <v>0</v>
      </c>
      <c r="OW39" s="214"/>
      <c r="OX39" s="29">
        <f>OW39*F39</f>
        <v>0</v>
      </c>
      <c r="OY39" s="178"/>
    </row>
    <row r="40" spans="1:415" s="63" customFormat="1" ht="12.75" hidden="1" outlineLevel="1" x14ac:dyDescent="0.2">
      <c r="A40" s="140"/>
      <c r="B40" s="141"/>
      <c r="C40" s="142"/>
      <c r="D40" s="78"/>
      <c r="E40" s="78"/>
      <c r="F40" s="215"/>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8"/>
      <c r="OF40" s="28"/>
      <c r="OG40" s="28"/>
      <c r="OH40" s="29"/>
      <c r="OI40" s="29"/>
      <c r="OJ40" s="92"/>
      <c r="OK40" s="29"/>
      <c r="OL40" s="29"/>
      <c r="OM40" s="29"/>
      <c r="ON40" s="29"/>
      <c r="OO40" s="28"/>
      <c r="OP40" s="29"/>
      <c r="OQ40" s="28"/>
      <c r="OR40" s="29"/>
      <c r="OS40" s="28"/>
      <c r="OT40" s="29"/>
      <c r="OU40" s="28"/>
      <c r="OV40" s="29"/>
      <c r="OW40" s="28"/>
      <c r="OX40" s="29"/>
      <c r="OY40" s="178"/>
    </row>
    <row r="41" spans="1:415" s="63" customFormat="1" ht="12.75" hidden="1" outlineLevel="2" x14ac:dyDescent="0.2">
      <c r="A41" s="140"/>
      <c r="B41" s="141"/>
      <c r="C41" s="142"/>
      <c r="D41" s="78"/>
      <c r="E41" s="78"/>
      <c r="F41" s="215"/>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c r="OG41" s="28"/>
      <c r="OH41" s="29"/>
      <c r="OI41" s="29"/>
      <c r="OJ41" s="92"/>
      <c r="OK41" s="29"/>
      <c r="OL41" s="29"/>
      <c r="OM41" s="29"/>
      <c r="ON41" s="29"/>
      <c r="OO41" s="28"/>
      <c r="OP41" s="29"/>
      <c r="OQ41" s="28"/>
      <c r="OR41" s="29"/>
      <c r="OS41" s="28"/>
      <c r="OT41" s="29"/>
      <c r="OU41" s="28"/>
      <c r="OV41" s="29"/>
      <c r="OW41" s="28"/>
      <c r="OX41" s="29"/>
      <c r="OY41" s="178"/>
    </row>
    <row r="42" spans="1:415" s="63" customFormat="1" ht="12.75" hidden="1" outlineLevel="2" x14ac:dyDescent="0.2">
      <c r="A42" s="140"/>
      <c r="B42" s="141"/>
      <c r="C42" s="142"/>
      <c r="D42" s="78"/>
      <c r="E42" s="78"/>
      <c r="F42" s="215"/>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8"/>
      <c r="OF42" s="28"/>
      <c r="OG42" s="28"/>
      <c r="OH42" s="29"/>
      <c r="OI42" s="29"/>
      <c r="OJ42" s="92"/>
      <c r="OK42" s="29"/>
      <c r="OL42" s="29"/>
      <c r="OM42" s="29"/>
      <c r="ON42" s="29"/>
      <c r="OO42" s="28"/>
      <c r="OP42" s="29"/>
      <c r="OQ42" s="28"/>
      <c r="OR42" s="29"/>
      <c r="OS42" s="28"/>
      <c r="OT42" s="29"/>
      <c r="OU42" s="28"/>
      <c r="OV42" s="29"/>
      <c r="OW42" s="28"/>
      <c r="OX42" s="29"/>
      <c r="OY42" s="178"/>
    </row>
    <row r="43" spans="1:415" ht="31.15" customHeight="1" collapsed="1" x14ac:dyDescent="0.2">
      <c r="A43" s="138" t="s">
        <v>64</v>
      </c>
      <c r="B43" s="55" t="s">
        <v>65</v>
      </c>
      <c r="C43" s="139" t="s">
        <v>52</v>
      </c>
      <c r="D43" s="93">
        <v>0</v>
      </c>
      <c r="E43" s="26">
        <f>D43</f>
        <v>0</v>
      </c>
      <c r="F43" s="278"/>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f t="shared" ref="OF43" si="159">OK43+OM43+OO43+OQ43+OS43+OU43+OW43</f>
        <v>0</v>
      </c>
      <c r="OG43" s="28">
        <f t="shared" ref="OG43" si="160">OL43+ON43+OP43+OR43+OT43+OV43+OX43</f>
        <v>0</v>
      </c>
      <c r="OH43" s="29">
        <f>D43-OF43</f>
        <v>0</v>
      </c>
      <c r="OI43" s="29">
        <f>G43-OG43</f>
        <v>0</v>
      </c>
      <c r="OJ43" s="92" t="str">
        <f>J43</f>
        <v>kompl.</v>
      </c>
      <c r="OK43" s="213"/>
      <c r="OL43" s="29">
        <f>OK43*F43</f>
        <v>0</v>
      </c>
      <c r="OM43" s="213"/>
      <c r="ON43" s="29">
        <f>OM43*F43</f>
        <v>0</v>
      </c>
      <c r="OO43" s="214"/>
      <c r="OP43" s="29">
        <f>OO43*F43</f>
        <v>0</v>
      </c>
      <c r="OQ43" s="214"/>
      <c r="OR43" s="29">
        <f>OQ43*F43</f>
        <v>0</v>
      </c>
      <c r="OS43" s="214"/>
      <c r="OT43" s="29">
        <f>OS43*F43</f>
        <v>0</v>
      </c>
      <c r="OU43" s="214"/>
      <c r="OV43" s="29">
        <f>OU43*F43</f>
        <v>0</v>
      </c>
      <c r="OW43" s="214"/>
      <c r="OX43" s="29">
        <f>OW43*F43</f>
        <v>0</v>
      </c>
      <c r="OY43" s="178"/>
    </row>
    <row r="44" spans="1:415" s="63" customFormat="1" ht="25.5" hidden="1" outlineLevel="1" x14ac:dyDescent="0.2">
      <c r="A44" s="140"/>
      <c r="B44" s="141"/>
      <c r="C44" s="142"/>
      <c r="D44" s="78"/>
      <c r="E44" s="78"/>
      <c r="F44" s="215"/>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8"/>
      <c r="OF44" s="28"/>
      <c r="OG44" s="28"/>
      <c r="OH44" s="29"/>
      <c r="OI44" s="29"/>
      <c r="OJ44" s="92"/>
      <c r="OK44" s="29"/>
      <c r="OL44" s="29"/>
      <c r="OM44" s="29"/>
      <c r="ON44" s="29"/>
      <c r="OO44" s="28"/>
      <c r="OP44" s="29"/>
      <c r="OQ44" s="28"/>
      <c r="OR44" s="29"/>
      <c r="OS44" s="28"/>
      <c r="OT44" s="29"/>
      <c r="OU44" s="28"/>
      <c r="OV44" s="29"/>
      <c r="OW44" s="28"/>
      <c r="OX44" s="29"/>
      <c r="OY44" s="178"/>
    </row>
    <row r="45" spans="1:415" s="63" customFormat="1" ht="12.75" hidden="1" outlineLevel="2" x14ac:dyDescent="0.2">
      <c r="A45" s="140"/>
      <c r="B45" s="141"/>
      <c r="C45" s="142"/>
      <c r="D45" s="78"/>
      <c r="E45" s="78"/>
      <c r="F45" s="215"/>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c r="OG45" s="28"/>
      <c r="OH45" s="29"/>
      <c r="OI45" s="29"/>
      <c r="OJ45" s="92"/>
      <c r="OK45" s="29"/>
      <c r="OL45" s="29"/>
      <c r="OM45" s="29"/>
      <c r="ON45" s="29"/>
      <c r="OO45" s="28"/>
      <c r="OP45" s="29"/>
      <c r="OQ45" s="28"/>
      <c r="OR45" s="29"/>
      <c r="OS45" s="28"/>
      <c r="OT45" s="29"/>
      <c r="OU45" s="28"/>
      <c r="OV45" s="29"/>
      <c r="OW45" s="28"/>
      <c r="OX45" s="29"/>
      <c r="OY45" s="178"/>
    </row>
    <row r="46" spans="1:415" s="63" customFormat="1" ht="12.75" hidden="1" outlineLevel="2" x14ac:dyDescent="0.2">
      <c r="A46" s="140"/>
      <c r="B46" s="141"/>
      <c r="C46" s="142"/>
      <c r="D46" s="78"/>
      <c r="E46" s="78"/>
      <c r="F46" s="215"/>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8"/>
      <c r="OF46" s="28"/>
      <c r="OG46" s="28"/>
      <c r="OH46" s="29"/>
      <c r="OI46" s="29"/>
      <c r="OJ46" s="92"/>
      <c r="OK46" s="29"/>
      <c r="OL46" s="29"/>
      <c r="OM46" s="29"/>
      <c r="ON46" s="29"/>
      <c r="OO46" s="28"/>
      <c r="OP46" s="29"/>
      <c r="OQ46" s="28"/>
      <c r="OR46" s="29"/>
      <c r="OS46" s="28"/>
      <c r="OT46" s="29"/>
      <c r="OU46" s="28"/>
      <c r="OV46" s="29"/>
      <c r="OW46" s="28"/>
      <c r="OX46" s="29"/>
      <c r="OY46" s="178"/>
    </row>
    <row r="47" spans="1:415" ht="32.1" customHeight="1" collapsed="1" x14ac:dyDescent="0.2">
      <c r="A47" s="138" t="s">
        <v>66</v>
      </c>
      <c r="B47" s="55" t="s">
        <v>67</v>
      </c>
      <c r="C47" s="139" t="s">
        <v>68</v>
      </c>
      <c r="D47" s="93">
        <v>0</v>
      </c>
      <c r="E47" s="26">
        <f t="shared" ref="E47" si="162">D47</f>
        <v>0</v>
      </c>
      <c r="F47" s="278"/>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f t="shared" ref="OF47" si="165">OK47+OM47+OO47+OQ47+OS47+OU47+OW47</f>
        <v>0</v>
      </c>
      <c r="OG47" s="28">
        <f t="shared" ref="OG47" si="166">OL47+ON47+OP47+OR47+OT47+OV47+OX47</f>
        <v>0</v>
      </c>
      <c r="OH47" s="29">
        <f>D47-OF47</f>
        <v>0</v>
      </c>
      <c r="OI47" s="29">
        <f>G47-OG47</f>
        <v>0</v>
      </c>
      <c r="OJ47" s="92" t="str">
        <f>J47</f>
        <v>vnt.</v>
      </c>
      <c r="OK47" s="213"/>
      <c r="OL47" s="29">
        <f>OK47*F47</f>
        <v>0</v>
      </c>
      <c r="OM47" s="213"/>
      <c r="ON47" s="29">
        <f>OM47*F47</f>
        <v>0</v>
      </c>
      <c r="OO47" s="214"/>
      <c r="OP47" s="29">
        <f>OO47*F47</f>
        <v>0</v>
      </c>
      <c r="OQ47" s="214"/>
      <c r="OR47" s="29">
        <f>OQ47*F47</f>
        <v>0</v>
      </c>
      <c r="OS47" s="214"/>
      <c r="OT47" s="29">
        <f>OS47*F47</f>
        <v>0</v>
      </c>
      <c r="OU47" s="214"/>
      <c r="OV47" s="29">
        <f>OU47*F47</f>
        <v>0</v>
      </c>
      <c r="OW47" s="214"/>
      <c r="OX47" s="29">
        <f>OW47*F47</f>
        <v>0</v>
      </c>
      <c r="OY47" s="178"/>
    </row>
    <row r="48" spans="1:415" s="63" customFormat="1" ht="12.75" hidden="1" outlineLevel="1" x14ac:dyDescent="0.2">
      <c r="A48" s="140"/>
      <c r="B48" s="141"/>
      <c r="C48" s="142"/>
      <c r="D48" s="78"/>
      <c r="E48" s="78"/>
      <c r="F48" s="215"/>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8"/>
      <c r="OF48" s="28"/>
      <c r="OG48" s="28"/>
      <c r="OH48" s="29"/>
      <c r="OI48" s="29"/>
      <c r="OJ48" s="92"/>
      <c r="OK48" s="29"/>
      <c r="OL48" s="29"/>
      <c r="OM48" s="29"/>
      <c r="ON48" s="29"/>
      <c r="OO48" s="28"/>
      <c r="OP48" s="29"/>
      <c r="OQ48" s="28"/>
      <c r="OR48" s="29"/>
      <c r="OS48" s="28"/>
      <c r="OT48" s="29"/>
      <c r="OU48" s="28"/>
      <c r="OV48" s="29"/>
      <c r="OW48" s="28"/>
      <c r="OX48" s="29"/>
      <c r="OY48" s="178"/>
    </row>
    <row r="49" spans="1:415" s="63" customFormat="1" ht="12.75" hidden="1" outlineLevel="2" x14ac:dyDescent="0.2">
      <c r="A49" s="140"/>
      <c r="B49" s="141"/>
      <c r="C49" s="142"/>
      <c r="D49" s="78"/>
      <c r="E49" s="78"/>
      <c r="F49" s="215"/>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8"/>
      <c r="OF49" s="28"/>
      <c r="OG49" s="28"/>
      <c r="OH49" s="29"/>
      <c r="OI49" s="29"/>
      <c r="OJ49" s="92"/>
      <c r="OK49" s="29"/>
      <c r="OL49" s="29"/>
      <c r="OM49" s="29"/>
      <c r="ON49" s="29"/>
      <c r="OO49" s="28"/>
      <c r="OP49" s="29"/>
      <c r="OQ49" s="28"/>
      <c r="OR49" s="29"/>
      <c r="OS49" s="28"/>
      <c r="OT49" s="29"/>
      <c r="OU49" s="28"/>
      <c r="OV49" s="29"/>
      <c r="OW49" s="28"/>
      <c r="OX49" s="29"/>
      <c r="OY49" s="178"/>
    </row>
    <row r="50" spans="1:415" s="63" customFormat="1" ht="12.75" hidden="1" outlineLevel="2" x14ac:dyDescent="0.2">
      <c r="A50" s="140"/>
      <c r="B50" s="141"/>
      <c r="C50" s="142"/>
      <c r="D50" s="78"/>
      <c r="E50" s="78"/>
      <c r="F50" s="215"/>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8"/>
      <c r="OF50" s="28"/>
      <c r="OG50" s="28"/>
      <c r="OH50" s="29"/>
      <c r="OI50" s="29"/>
      <c r="OJ50" s="92"/>
      <c r="OK50" s="29"/>
      <c r="OL50" s="29"/>
      <c r="OM50" s="29"/>
      <c r="ON50" s="29"/>
      <c r="OO50" s="28"/>
      <c r="OP50" s="29"/>
      <c r="OQ50" s="28"/>
      <c r="OR50" s="29"/>
      <c r="OS50" s="28"/>
      <c r="OT50" s="29"/>
      <c r="OU50" s="28"/>
      <c r="OV50" s="29"/>
      <c r="OW50" s="28"/>
      <c r="OX50" s="29"/>
      <c r="OY50" s="178"/>
    </row>
    <row r="51" spans="1:415" ht="12.75" collapsed="1" x14ac:dyDescent="0.2">
      <c r="A51" s="138" t="s">
        <v>69</v>
      </c>
      <c r="B51" s="79" t="s">
        <v>70</v>
      </c>
      <c r="C51" s="139" t="s">
        <v>68</v>
      </c>
      <c r="D51" s="93">
        <v>0</v>
      </c>
      <c r="E51" s="26">
        <f t="shared" ref="E51" si="167">D51</f>
        <v>0</v>
      </c>
      <c r="F51" s="278"/>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f t="shared" ref="OF51" si="198">OK51+OM51+OO51+OQ51+OS51+OU51+OW51</f>
        <v>0</v>
      </c>
      <c r="OG51" s="28">
        <f t="shared" ref="OG51" si="199">OL51+ON51+OP51+OR51+OT51+OV51+OX51</f>
        <v>0</v>
      </c>
      <c r="OH51" s="29">
        <f>D51-OF51</f>
        <v>0</v>
      </c>
      <c r="OI51" s="29">
        <f>G51-OG51</f>
        <v>0</v>
      </c>
      <c r="OJ51" s="92" t="str">
        <f>J51</f>
        <v>vnt.</v>
      </c>
      <c r="OK51" s="213"/>
      <c r="OL51" s="29">
        <f>OK51*F51</f>
        <v>0</v>
      </c>
      <c r="OM51" s="213"/>
      <c r="ON51" s="29">
        <f>OM51*F51</f>
        <v>0</v>
      </c>
      <c r="OO51" s="214"/>
      <c r="OP51" s="29">
        <f>OO51*F51</f>
        <v>0</v>
      </c>
      <c r="OQ51" s="214"/>
      <c r="OR51" s="29">
        <f>OQ51*F51</f>
        <v>0</v>
      </c>
      <c r="OS51" s="214"/>
      <c r="OT51" s="29">
        <f>OS51*F51</f>
        <v>0</v>
      </c>
      <c r="OU51" s="214"/>
      <c r="OV51" s="29">
        <f>OU51*F51</f>
        <v>0</v>
      </c>
      <c r="OW51" s="214"/>
      <c r="OX51" s="29">
        <f>OW51*F51</f>
        <v>0</v>
      </c>
      <c r="OY51" s="178"/>
    </row>
    <row r="52" spans="1:415" s="63" customFormat="1" ht="12.75" hidden="1" outlineLevel="1" x14ac:dyDescent="0.2">
      <c r="A52" s="140"/>
      <c r="B52" s="141"/>
      <c r="C52" s="142"/>
      <c r="D52" s="78"/>
      <c r="E52" s="78"/>
      <c r="F52" s="215"/>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2"/>
      <c r="OK52" s="29"/>
      <c r="OL52" s="29"/>
      <c r="OM52" s="29"/>
      <c r="ON52" s="29"/>
      <c r="OO52" s="28"/>
      <c r="OP52" s="29"/>
      <c r="OQ52" s="28"/>
      <c r="OR52" s="29"/>
      <c r="OS52" s="28"/>
      <c r="OT52" s="29"/>
      <c r="OU52" s="28"/>
      <c r="OV52" s="29"/>
      <c r="OW52" s="28"/>
      <c r="OX52" s="29"/>
      <c r="OY52" s="178"/>
    </row>
    <row r="53" spans="1:415" s="63" customFormat="1" ht="12.75" hidden="1" outlineLevel="2" x14ac:dyDescent="0.2">
      <c r="A53" s="140"/>
      <c r="B53" s="141"/>
      <c r="C53" s="142"/>
      <c r="D53" s="78"/>
      <c r="E53" s="78"/>
      <c r="F53" s="215"/>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8"/>
      <c r="OF53" s="28"/>
      <c r="OG53" s="28"/>
      <c r="OH53" s="29"/>
      <c r="OI53" s="29"/>
      <c r="OJ53" s="92"/>
      <c r="OK53" s="29"/>
      <c r="OL53" s="29"/>
      <c r="OM53" s="29"/>
      <c r="ON53" s="29"/>
      <c r="OO53" s="28"/>
      <c r="OP53" s="29"/>
      <c r="OQ53" s="28"/>
      <c r="OR53" s="29"/>
      <c r="OS53" s="28"/>
      <c r="OT53" s="29"/>
      <c r="OU53" s="28"/>
      <c r="OV53" s="29"/>
      <c r="OW53" s="28"/>
      <c r="OX53" s="29"/>
      <c r="OY53" s="178"/>
    </row>
    <row r="54" spans="1:415" s="63" customFormat="1" ht="12.75" hidden="1" outlineLevel="2" x14ac:dyDescent="0.2">
      <c r="A54" s="140"/>
      <c r="B54" s="141"/>
      <c r="C54" s="142"/>
      <c r="D54" s="78"/>
      <c r="E54" s="78"/>
      <c r="F54" s="215"/>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8"/>
      <c r="OF54" s="28"/>
      <c r="OG54" s="28"/>
      <c r="OH54" s="29"/>
      <c r="OI54" s="29"/>
      <c r="OJ54" s="92"/>
      <c r="OK54" s="29"/>
      <c r="OL54" s="29"/>
      <c r="OM54" s="29"/>
      <c r="ON54" s="29"/>
      <c r="OO54" s="28"/>
      <c r="OP54" s="29"/>
      <c r="OQ54" s="28"/>
      <c r="OR54" s="29"/>
      <c r="OS54" s="28"/>
      <c r="OT54" s="29"/>
      <c r="OU54" s="28"/>
      <c r="OV54" s="29"/>
      <c r="OW54" s="28"/>
      <c r="OX54" s="29"/>
      <c r="OY54" s="178"/>
    </row>
    <row r="55" spans="1:415" ht="12.75" collapsed="1" x14ac:dyDescent="0.2">
      <c r="A55" s="151" t="s">
        <v>71</v>
      </c>
      <c r="B55" s="152" t="s">
        <v>72</v>
      </c>
      <c r="C55" s="152"/>
      <c r="D55" s="153"/>
      <c r="E55" s="153"/>
      <c r="F55" s="154"/>
      <c r="G55" s="153"/>
      <c r="H55" s="155"/>
      <c r="I55" s="156"/>
      <c r="J55" s="153"/>
      <c r="K55" s="157"/>
      <c r="L55" s="157"/>
      <c r="M55" s="157"/>
      <c r="N55" s="157"/>
      <c r="O55" s="157"/>
      <c r="P55" s="157"/>
      <c r="Q55" s="157"/>
      <c r="R55" s="157"/>
      <c r="S55" s="157"/>
      <c r="T55" s="157"/>
      <c r="U55" s="157"/>
      <c r="V55" s="157"/>
      <c r="W55" s="157"/>
      <c r="X55" s="157"/>
      <c r="Y55" s="157"/>
      <c r="Z55" s="157"/>
      <c r="AA55" s="158"/>
      <c r="AB55" s="157"/>
      <c r="AC55" s="15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8"/>
      <c r="OF55" s="153"/>
      <c r="OG55" s="153"/>
      <c r="OH55" s="153"/>
      <c r="OI55" s="153"/>
      <c r="OJ55" s="182"/>
      <c r="OK55" s="153"/>
      <c r="OL55" s="153"/>
      <c r="OM55" s="153"/>
      <c r="ON55" s="153"/>
      <c r="OO55" s="153"/>
      <c r="OP55" s="153"/>
      <c r="OQ55" s="153"/>
      <c r="OR55" s="153"/>
      <c r="OS55" s="153"/>
      <c r="OT55" s="153"/>
      <c r="OU55" s="153"/>
      <c r="OV55" s="153"/>
      <c r="OW55" s="153"/>
      <c r="OX55" s="153"/>
      <c r="OY55" s="178"/>
    </row>
    <row r="56" spans="1:415" ht="38.25" x14ac:dyDescent="0.2">
      <c r="A56" s="159" t="s">
        <v>73</v>
      </c>
      <c r="B56" s="160" t="s">
        <v>74</v>
      </c>
      <c r="C56" s="160"/>
      <c r="D56" s="161"/>
      <c r="E56" s="161"/>
      <c r="F56" s="162"/>
      <c r="G56" s="161"/>
      <c r="H56" s="163"/>
      <c r="I56" s="164"/>
      <c r="J56" s="161"/>
      <c r="K56" s="165"/>
      <c r="L56" s="165"/>
      <c r="M56" s="165"/>
      <c r="N56" s="165"/>
      <c r="O56" s="165"/>
      <c r="P56" s="165"/>
      <c r="Q56" s="165"/>
      <c r="R56" s="165"/>
      <c r="S56" s="165"/>
      <c r="T56" s="165"/>
      <c r="U56" s="165"/>
      <c r="V56" s="165"/>
      <c r="W56" s="165"/>
      <c r="X56" s="165"/>
      <c r="Y56" s="165"/>
      <c r="Z56" s="165"/>
      <c r="AA56" s="166"/>
      <c r="AB56" s="165"/>
      <c r="AC56" s="166"/>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8"/>
      <c r="OF56" s="153"/>
      <c r="OG56" s="153"/>
      <c r="OH56" s="153"/>
      <c r="OI56" s="153"/>
      <c r="OJ56" s="182"/>
      <c r="OK56" s="153"/>
      <c r="OL56" s="153"/>
      <c r="OM56" s="153"/>
      <c r="ON56" s="153"/>
      <c r="OO56" s="153"/>
      <c r="OP56" s="153"/>
      <c r="OQ56" s="153"/>
      <c r="OR56" s="153"/>
      <c r="OS56" s="153"/>
      <c r="OT56" s="153"/>
      <c r="OU56" s="153"/>
      <c r="OV56" s="153"/>
      <c r="OW56" s="153"/>
      <c r="OX56" s="153"/>
      <c r="OY56" s="178"/>
    </row>
    <row r="57" spans="1:415" ht="12.75" x14ac:dyDescent="0.2">
      <c r="A57" s="138" t="s">
        <v>75</v>
      </c>
      <c r="B57" s="195"/>
      <c r="C57" s="139" t="s">
        <v>76</v>
      </c>
      <c r="D57" s="185">
        <v>0</v>
      </c>
      <c r="E57" s="30">
        <f>D57*1.1</f>
        <v>0</v>
      </c>
      <c r="F57" s="278"/>
      <c r="G57" s="27">
        <f t="shared" ref="G57" si="212">ROUND(ROUND(D57,3)*$F57,2)</f>
        <v>0</v>
      </c>
      <c r="H57" s="85">
        <f t="shared" ref="H57" si="213">ROUND(ROUND(E57,3)*$F57,2)</f>
        <v>0</v>
      </c>
      <c r="I57" s="102"/>
      <c r="J57" s="69" t="str">
        <f>C57</f>
        <v>km</v>
      </c>
      <c r="K57" s="196"/>
      <c r="L57" s="69">
        <f>K57*$F57</f>
        <v>0</v>
      </c>
      <c r="M57" s="196"/>
      <c r="N57" s="69">
        <f>M57*$F57</f>
        <v>0</v>
      </c>
      <c r="O57" s="196"/>
      <c r="P57" s="69">
        <f>O57*$F57</f>
        <v>0</v>
      </c>
      <c r="Q57" s="196"/>
      <c r="R57" s="69">
        <f>Q57*$F57</f>
        <v>0</v>
      </c>
      <c r="S57" s="196"/>
      <c r="T57" s="69">
        <f>S57*$F57</f>
        <v>0</v>
      </c>
      <c r="U57" s="196"/>
      <c r="V57" s="69">
        <f>U57*$F57</f>
        <v>0</v>
      </c>
      <c r="W57" s="196"/>
      <c r="X57" s="69">
        <f>W57*$F57</f>
        <v>0</v>
      </c>
      <c r="Y57" s="199">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8"/>
      <c r="OF57" s="198">
        <f t="shared" ref="OF57" si="238">OK57+OM57+OO57+OQ57+OS57+OU57+OW57</f>
        <v>0</v>
      </c>
      <c r="OG57" s="28">
        <f t="shared" ref="OG57" si="239">OL57+ON57+OP57+OR57+OT57+OV57+OX57</f>
        <v>0</v>
      </c>
      <c r="OH57" s="197">
        <f>D57-OF57</f>
        <v>0</v>
      </c>
      <c r="OI57" s="29">
        <f>G57-OG57</f>
        <v>0</v>
      </c>
      <c r="OJ57" s="92" t="str">
        <f>J57</f>
        <v>km</v>
      </c>
      <c r="OK57" s="216"/>
      <c r="OL57" s="29">
        <f>OK57*F57</f>
        <v>0</v>
      </c>
      <c r="OM57" s="216"/>
      <c r="ON57" s="29">
        <f>OM57*F57</f>
        <v>0</v>
      </c>
      <c r="OO57" s="217"/>
      <c r="OP57" s="29">
        <f>OO57*F57</f>
        <v>0</v>
      </c>
      <c r="OQ57" s="217"/>
      <c r="OR57" s="29">
        <f>OQ57*F57</f>
        <v>0</v>
      </c>
      <c r="OS57" s="217"/>
      <c r="OT57" s="29">
        <f>OS57*F57</f>
        <v>0</v>
      </c>
      <c r="OU57" s="217"/>
      <c r="OV57" s="29">
        <f>OU57*F57</f>
        <v>0</v>
      </c>
      <c r="OW57" s="217"/>
      <c r="OX57" s="29">
        <f>OW57*F57</f>
        <v>0</v>
      </c>
      <c r="OY57" s="178"/>
    </row>
    <row r="58" spans="1:415" s="63" customFormat="1" ht="12.75" hidden="1" outlineLevel="1" x14ac:dyDescent="0.2">
      <c r="A58" s="140"/>
      <c r="B58" s="141"/>
      <c r="C58" s="142"/>
      <c r="D58" s="78"/>
      <c r="E58" s="78"/>
      <c r="F58" s="215"/>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2"/>
      <c r="OK58" s="29"/>
      <c r="OL58" s="29"/>
      <c r="OM58" s="29"/>
      <c r="ON58" s="29"/>
      <c r="OO58" s="28"/>
      <c r="OP58" s="29"/>
      <c r="OQ58" s="28"/>
      <c r="OR58" s="29"/>
      <c r="OS58" s="28"/>
      <c r="OT58" s="29"/>
      <c r="OU58" s="28"/>
      <c r="OV58" s="29"/>
      <c r="OW58" s="28"/>
      <c r="OX58" s="29"/>
      <c r="OY58" s="178"/>
    </row>
    <row r="59" spans="1:415" s="63" customFormat="1" ht="12.75" hidden="1" outlineLevel="2" x14ac:dyDescent="0.2">
      <c r="A59" s="140"/>
      <c r="B59" s="141"/>
      <c r="C59" s="142"/>
      <c r="D59" s="78"/>
      <c r="E59" s="78"/>
      <c r="F59" s="215"/>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8"/>
      <c r="OF59" s="28"/>
      <c r="OG59" s="28"/>
      <c r="OH59" s="29"/>
      <c r="OI59" s="29"/>
      <c r="OJ59" s="92"/>
      <c r="OK59" s="29"/>
      <c r="OL59" s="29"/>
      <c r="OM59" s="29"/>
      <c r="ON59" s="29"/>
      <c r="OO59" s="28"/>
      <c r="OP59" s="29"/>
      <c r="OQ59" s="28"/>
      <c r="OR59" s="29"/>
      <c r="OS59" s="28"/>
      <c r="OT59" s="29"/>
      <c r="OU59" s="28"/>
      <c r="OV59" s="29"/>
      <c r="OW59" s="28"/>
      <c r="OX59" s="29"/>
      <c r="OY59" s="178"/>
    </row>
    <row r="60" spans="1:415" s="63" customFormat="1" ht="12.75" hidden="1" outlineLevel="2" x14ac:dyDescent="0.2">
      <c r="A60" s="140"/>
      <c r="B60" s="141"/>
      <c r="C60" s="142"/>
      <c r="D60" s="78"/>
      <c r="E60" s="78"/>
      <c r="F60" s="215"/>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8"/>
      <c r="OF60" s="28"/>
      <c r="OG60" s="28"/>
      <c r="OH60" s="29"/>
      <c r="OI60" s="29"/>
      <c r="OJ60" s="92"/>
      <c r="OK60" s="29"/>
      <c r="OL60" s="29"/>
      <c r="OM60" s="29"/>
      <c r="ON60" s="29"/>
      <c r="OO60" s="28"/>
      <c r="OP60" s="29"/>
      <c r="OQ60" s="28"/>
      <c r="OR60" s="29"/>
      <c r="OS60" s="28"/>
      <c r="OT60" s="29"/>
      <c r="OU60" s="28"/>
      <c r="OV60" s="29"/>
      <c r="OW60" s="28"/>
      <c r="OX60" s="29"/>
      <c r="OY60" s="178"/>
    </row>
    <row r="61" spans="1:415" ht="12.75" collapsed="1" x14ac:dyDescent="0.2">
      <c r="A61" s="138" t="s">
        <v>77</v>
      </c>
      <c r="B61" s="195"/>
      <c r="C61" s="139" t="s">
        <v>76</v>
      </c>
      <c r="D61" s="185">
        <v>0</v>
      </c>
      <c r="E61" s="30">
        <f>D61*1.1</f>
        <v>0</v>
      </c>
      <c r="F61" s="278"/>
      <c r="G61" s="27">
        <f t="shared" ref="G61" si="268">ROUND(ROUND(D61,3)*$F61,2)</f>
        <v>0</v>
      </c>
      <c r="H61" s="85">
        <f t="shared" ref="H61" si="269">ROUND(ROUND(E61,3)*$F61,2)</f>
        <v>0</v>
      </c>
      <c r="I61" s="102"/>
      <c r="J61" s="69" t="str">
        <f>C61</f>
        <v>km</v>
      </c>
      <c r="K61" s="196"/>
      <c r="L61" s="69">
        <f>K61*$F61</f>
        <v>0</v>
      </c>
      <c r="M61" s="196"/>
      <c r="N61" s="69">
        <f>M61*$F61</f>
        <v>0</v>
      </c>
      <c r="O61" s="196"/>
      <c r="P61" s="69">
        <f>O61*$F61</f>
        <v>0</v>
      </c>
      <c r="Q61" s="196"/>
      <c r="R61" s="69">
        <f>Q61*$F61</f>
        <v>0</v>
      </c>
      <c r="S61" s="196"/>
      <c r="T61" s="69">
        <f>S61*$F61</f>
        <v>0</v>
      </c>
      <c r="U61" s="196"/>
      <c r="V61" s="69">
        <f>U61*$F61</f>
        <v>0</v>
      </c>
      <c r="W61" s="196"/>
      <c r="X61" s="69">
        <f>W61*$F61</f>
        <v>0</v>
      </c>
      <c r="Y61" s="199">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198">
        <f t="shared" ref="OF61" si="270">OK61+OM61+OO61+OQ61+OS61+OU61+OW61</f>
        <v>0</v>
      </c>
      <c r="OG61" s="28">
        <f t="shared" ref="OG61" si="271">OL61+ON61+OP61+OR61+OT61+OV61+OX61</f>
        <v>0</v>
      </c>
      <c r="OH61" s="197">
        <f>D61-OF61</f>
        <v>0</v>
      </c>
      <c r="OI61" s="29">
        <f>G61-OG61</f>
        <v>0</v>
      </c>
      <c r="OJ61" s="92" t="str">
        <f>J61</f>
        <v>km</v>
      </c>
      <c r="OK61" s="216"/>
      <c r="OL61" s="29">
        <f>OK61*F61</f>
        <v>0</v>
      </c>
      <c r="OM61" s="216"/>
      <c r="ON61" s="29">
        <f>OM61*F61</f>
        <v>0</v>
      </c>
      <c r="OO61" s="217"/>
      <c r="OP61" s="29">
        <f>OO61*F61</f>
        <v>0</v>
      </c>
      <c r="OQ61" s="217"/>
      <c r="OR61" s="29">
        <f>OQ61*F61</f>
        <v>0</v>
      </c>
      <c r="OS61" s="217"/>
      <c r="OT61" s="29">
        <f>OS61*F61</f>
        <v>0</v>
      </c>
      <c r="OU61" s="217"/>
      <c r="OV61" s="29">
        <f>OU61*F61</f>
        <v>0</v>
      </c>
      <c r="OW61" s="217"/>
      <c r="OX61" s="29">
        <f>OW61*F61</f>
        <v>0</v>
      </c>
      <c r="OY61" s="178"/>
    </row>
    <row r="62" spans="1:415" s="63" customFormat="1" ht="12.75" hidden="1" outlineLevel="1" x14ac:dyDescent="0.2">
      <c r="A62" s="140"/>
      <c r="B62" s="141"/>
      <c r="C62" s="142"/>
      <c r="D62" s="78"/>
      <c r="E62" s="78"/>
      <c r="F62" s="215"/>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8"/>
      <c r="OF62" s="28"/>
      <c r="OG62" s="28"/>
      <c r="OH62" s="29"/>
      <c r="OI62" s="29"/>
      <c r="OJ62" s="92"/>
      <c r="OK62" s="29"/>
      <c r="OL62" s="29"/>
      <c r="OM62" s="29"/>
      <c r="ON62" s="29"/>
      <c r="OO62" s="28"/>
      <c r="OP62" s="29"/>
      <c r="OQ62" s="28"/>
      <c r="OR62" s="29"/>
      <c r="OS62" s="28"/>
      <c r="OT62" s="29"/>
      <c r="OU62" s="28"/>
      <c r="OV62" s="29"/>
      <c r="OW62" s="28"/>
      <c r="OX62" s="29"/>
      <c r="OY62" s="178"/>
    </row>
    <row r="63" spans="1:415" s="63" customFormat="1" ht="12.75" hidden="1" outlineLevel="2" x14ac:dyDescent="0.2">
      <c r="A63" s="140"/>
      <c r="B63" s="141"/>
      <c r="C63" s="142"/>
      <c r="D63" s="78"/>
      <c r="E63" s="78"/>
      <c r="F63" s="215"/>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8"/>
      <c r="OG63" s="28"/>
      <c r="OH63" s="29"/>
      <c r="OI63" s="29"/>
      <c r="OJ63" s="92"/>
      <c r="OK63" s="29"/>
      <c r="OL63" s="29"/>
      <c r="OM63" s="29"/>
      <c r="ON63" s="29"/>
      <c r="OO63" s="28"/>
      <c r="OP63" s="29"/>
      <c r="OQ63" s="28"/>
      <c r="OR63" s="29"/>
      <c r="OS63" s="28"/>
      <c r="OT63" s="29"/>
      <c r="OU63" s="28"/>
      <c r="OV63" s="29"/>
      <c r="OW63" s="28"/>
      <c r="OX63" s="29"/>
      <c r="OY63" s="178"/>
    </row>
    <row r="64" spans="1:415" s="63" customFormat="1" ht="12.75" hidden="1" outlineLevel="2" x14ac:dyDescent="0.2">
      <c r="A64" s="140"/>
      <c r="B64" s="141"/>
      <c r="C64" s="142"/>
      <c r="D64" s="78"/>
      <c r="E64" s="78"/>
      <c r="F64" s="215"/>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8"/>
      <c r="OF64" s="28"/>
      <c r="OG64" s="28"/>
      <c r="OH64" s="29"/>
      <c r="OI64" s="29"/>
      <c r="OJ64" s="92"/>
      <c r="OK64" s="29"/>
      <c r="OL64" s="29"/>
      <c r="OM64" s="29"/>
      <c r="ON64" s="29"/>
      <c r="OO64" s="28"/>
      <c r="OP64" s="29"/>
      <c r="OQ64" s="28"/>
      <c r="OR64" s="29"/>
      <c r="OS64" s="28"/>
      <c r="OT64" s="29"/>
      <c r="OU64" s="28"/>
      <c r="OV64" s="29"/>
      <c r="OW64" s="28"/>
      <c r="OX64" s="29"/>
      <c r="OY64" s="178"/>
    </row>
    <row r="65" spans="1:415" ht="12.75" collapsed="1" x14ac:dyDescent="0.2">
      <c r="A65" s="138" t="s">
        <v>78</v>
      </c>
      <c r="B65" s="195"/>
      <c r="C65" s="139" t="s">
        <v>76</v>
      </c>
      <c r="D65" s="185">
        <v>0</v>
      </c>
      <c r="E65" s="30">
        <f>D65*1.1</f>
        <v>0</v>
      </c>
      <c r="F65" s="278"/>
      <c r="G65" s="27">
        <f t="shared" ref="G65" si="303">ROUND(ROUND(D65,3)*$F65,2)</f>
        <v>0</v>
      </c>
      <c r="H65" s="85">
        <f t="shared" ref="H65" si="304">ROUND(ROUND(E65,3)*$F65,2)</f>
        <v>0</v>
      </c>
      <c r="I65" s="102"/>
      <c r="J65" s="69" t="str">
        <f>C65</f>
        <v>km</v>
      </c>
      <c r="K65" s="196"/>
      <c r="L65" s="69">
        <f>K65*$F65</f>
        <v>0</v>
      </c>
      <c r="M65" s="196"/>
      <c r="N65" s="69">
        <f>M65*$F65</f>
        <v>0</v>
      </c>
      <c r="O65" s="196"/>
      <c r="P65" s="69">
        <f>O65*$F65</f>
        <v>0</v>
      </c>
      <c r="Q65" s="196"/>
      <c r="R65" s="69">
        <f>Q65*$F65</f>
        <v>0</v>
      </c>
      <c r="S65" s="196"/>
      <c r="T65" s="69">
        <f>S65*$F65</f>
        <v>0</v>
      </c>
      <c r="U65" s="196"/>
      <c r="V65" s="69">
        <f>U65*$F65</f>
        <v>0</v>
      </c>
      <c r="W65" s="196"/>
      <c r="X65" s="69">
        <f>W65*$F65</f>
        <v>0</v>
      </c>
      <c r="Y65" s="199">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198">
        <f t="shared" ref="OF65" si="305">OK65+OM65+OO65+OQ65+OS65+OU65+OW65</f>
        <v>0</v>
      </c>
      <c r="OG65" s="28">
        <f t="shared" ref="OG65" si="306">OL65+ON65+OP65+OR65+OT65+OV65+OX65</f>
        <v>0</v>
      </c>
      <c r="OH65" s="197">
        <f>D65-OF65</f>
        <v>0</v>
      </c>
      <c r="OI65" s="29">
        <f>G65-OG65</f>
        <v>0</v>
      </c>
      <c r="OJ65" s="92" t="str">
        <f>J65</f>
        <v>km</v>
      </c>
      <c r="OK65" s="216"/>
      <c r="OL65" s="29">
        <f>OK65*F65</f>
        <v>0</v>
      </c>
      <c r="OM65" s="216"/>
      <c r="ON65" s="29">
        <f>OM65*F65</f>
        <v>0</v>
      </c>
      <c r="OO65" s="217"/>
      <c r="OP65" s="29">
        <f>OO65*F65</f>
        <v>0</v>
      </c>
      <c r="OQ65" s="217"/>
      <c r="OR65" s="29">
        <f>OQ65*F65</f>
        <v>0</v>
      </c>
      <c r="OS65" s="217"/>
      <c r="OT65" s="29">
        <f>OS65*F65</f>
        <v>0</v>
      </c>
      <c r="OU65" s="217"/>
      <c r="OV65" s="29">
        <f>OU65*F65</f>
        <v>0</v>
      </c>
      <c r="OW65" s="217"/>
      <c r="OX65" s="29">
        <f>OW65*F65</f>
        <v>0</v>
      </c>
      <c r="OY65" s="178"/>
    </row>
    <row r="66" spans="1:415" s="63" customFormat="1" ht="12.75" hidden="1" outlineLevel="1" x14ac:dyDescent="0.2">
      <c r="A66" s="140"/>
      <c r="B66" s="141"/>
      <c r="C66" s="142"/>
      <c r="D66" s="78"/>
      <c r="E66" s="78"/>
      <c r="F66" s="215"/>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2"/>
      <c r="OK66" s="29"/>
      <c r="OL66" s="29"/>
      <c r="OM66" s="29"/>
      <c r="ON66" s="29"/>
      <c r="OO66" s="28"/>
      <c r="OP66" s="29"/>
      <c r="OQ66" s="28"/>
      <c r="OR66" s="29"/>
      <c r="OS66" s="28"/>
      <c r="OT66" s="29"/>
      <c r="OU66" s="28"/>
      <c r="OV66" s="29"/>
      <c r="OW66" s="28"/>
      <c r="OX66" s="29"/>
      <c r="OY66" s="178"/>
    </row>
    <row r="67" spans="1:415" s="63" customFormat="1" ht="12.75" hidden="1" outlineLevel="2" x14ac:dyDescent="0.2">
      <c r="A67" s="140"/>
      <c r="B67" s="141"/>
      <c r="C67" s="142"/>
      <c r="D67" s="78"/>
      <c r="E67" s="78"/>
      <c r="F67" s="215"/>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8"/>
      <c r="OF67" s="28"/>
      <c r="OG67" s="28"/>
      <c r="OH67" s="29"/>
      <c r="OI67" s="29"/>
      <c r="OJ67" s="92"/>
      <c r="OK67" s="29"/>
      <c r="OL67" s="29"/>
      <c r="OM67" s="29"/>
      <c r="ON67" s="29"/>
      <c r="OO67" s="28"/>
      <c r="OP67" s="29"/>
      <c r="OQ67" s="28"/>
      <c r="OR67" s="29"/>
      <c r="OS67" s="28"/>
      <c r="OT67" s="29"/>
      <c r="OU67" s="28"/>
      <c r="OV67" s="29"/>
      <c r="OW67" s="28"/>
      <c r="OX67" s="29"/>
      <c r="OY67" s="178"/>
    </row>
    <row r="68" spans="1:415" s="63" customFormat="1" ht="12.75" hidden="1" outlineLevel="2" x14ac:dyDescent="0.2">
      <c r="A68" s="140"/>
      <c r="B68" s="141"/>
      <c r="C68" s="142"/>
      <c r="D68" s="78"/>
      <c r="E68" s="78"/>
      <c r="F68" s="215"/>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8"/>
      <c r="OF68" s="28"/>
      <c r="OG68" s="28"/>
      <c r="OH68" s="29"/>
      <c r="OI68" s="29"/>
      <c r="OJ68" s="92"/>
      <c r="OK68" s="29"/>
      <c r="OL68" s="29"/>
      <c r="OM68" s="29"/>
      <c r="ON68" s="29"/>
      <c r="OO68" s="28"/>
      <c r="OP68" s="29"/>
      <c r="OQ68" s="28"/>
      <c r="OR68" s="29"/>
      <c r="OS68" s="28"/>
      <c r="OT68" s="29"/>
      <c r="OU68" s="28"/>
      <c r="OV68" s="29"/>
      <c r="OW68" s="28"/>
      <c r="OX68" s="29"/>
      <c r="OY68" s="178"/>
    </row>
    <row r="69" spans="1:415" ht="12.75" collapsed="1" x14ac:dyDescent="0.2">
      <c r="A69" s="151" t="s">
        <v>79</v>
      </c>
      <c r="B69" s="152" t="s">
        <v>80</v>
      </c>
      <c r="C69" s="152"/>
      <c r="D69" s="153"/>
      <c r="E69" s="153"/>
      <c r="F69" s="154"/>
      <c r="G69" s="153"/>
      <c r="H69" s="155"/>
      <c r="I69" s="156"/>
      <c r="J69" s="153"/>
      <c r="K69" s="157"/>
      <c r="L69" s="157"/>
      <c r="M69" s="157"/>
      <c r="N69" s="157"/>
      <c r="O69" s="157"/>
      <c r="P69" s="157"/>
      <c r="Q69" s="157"/>
      <c r="R69" s="157"/>
      <c r="S69" s="157"/>
      <c r="T69" s="157"/>
      <c r="U69" s="157"/>
      <c r="V69" s="157"/>
      <c r="W69" s="157"/>
      <c r="X69" s="157"/>
      <c r="Y69" s="157"/>
      <c r="Z69" s="157"/>
      <c r="AA69" s="158"/>
      <c r="AB69" s="157"/>
      <c r="AC69" s="15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8"/>
      <c r="OF69" s="153"/>
      <c r="OG69" s="153"/>
      <c r="OH69" s="153"/>
      <c r="OI69" s="153"/>
      <c r="OJ69" s="182"/>
      <c r="OK69" s="153"/>
      <c r="OL69" s="153"/>
      <c r="OM69" s="153"/>
      <c r="ON69" s="153"/>
      <c r="OO69" s="153"/>
      <c r="OP69" s="153"/>
      <c r="OQ69" s="153"/>
      <c r="OR69" s="153"/>
      <c r="OS69" s="153"/>
      <c r="OT69" s="153"/>
      <c r="OU69" s="153"/>
      <c r="OV69" s="153"/>
      <c r="OW69" s="153"/>
      <c r="OX69" s="153"/>
      <c r="OY69" s="178"/>
    </row>
    <row r="70" spans="1:415" ht="54" customHeight="1" x14ac:dyDescent="0.2">
      <c r="A70" s="138" t="s">
        <v>81</v>
      </c>
      <c r="B70" s="55" t="s">
        <v>82</v>
      </c>
      <c r="C70" s="139" t="s">
        <v>52</v>
      </c>
      <c r="D70" s="93">
        <v>0</v>
      </c>
      <c r="E70" s="26">
        <f>D70</f>
        <v>0</v>
      </c>
      <c r="F70" s="278"/>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8"/>
      <c r="OF70" s="28">
        <f t="shared" ref="OF70" si="333">OK70+OM70+OO70+OQ70+OS70+OU70+OW70</f>
        <v>0</v>
      </c>
      <c r="OG70" s="28">
        <f t="shared" ref="OG70" si="334">OL70+ON70+OP70+OR70+OT70+OV70+OX70</f>
        <v>0</v>
      </c>
      <c r="OH70" s="29">
        <f>D70-OF70</f>
        <v>0</v>
      </c>
      <c r="OI70" s="29">
        <f>G70-OG70</f>
        <v>0</v>
      </c>
      <c r="OJ70" s="92" t="str">
        <f>J70</f>
        <v>kompl.</v>
      </c>
      <c r="OK70" s="213"/>
      <c r="OL70" s="29">
        <f>OK70*F70</f>
        <v>0</v>
      </c>
      <c r="OM70" s="213"/>
      <c r="ON70" s="29">
        <f>OM70*F70</f>
        <v>0</v>
      </c>
      <c r="OO70" s="214"/>
      <c r="OP70" s="29">
        <f>OO70*F70</f>
        <v>0</v>
      </c>
      <c r="OQ70" s="214"/>
      <c r="OR70" s="29">
        <f>OQ70*F70</f>
        <v>0</v>
      </c>
      <c r="OS70" s="214"/>
      <c r="OT70" s="29">
        <f>OS70*F70</f>
        <v>0</v>
      </c>
      <c r="OU70" s="214"/>
      <c r="OV70" s="29">
        <f>OU70*F70</f>
        <v>0</v>
      </c>
      <c r="OW70" s="214"/>
      <c r="OX70" s="29">
        <f>OW70*F70</f>
        <v>0</v>
      </c>
      <c r="OY70" s="178"/>
    </row>
    <row r="71" spans="1:415" s="63" customFormat="1" ht="38.25" hidden="1" outlineLevel="1" x14ac:dyDescent="0.2">
      <c r="A71" s="140"/>
      <c r="B71" s="141"/>
      <c r="C71" s="142"/>
      <c r="D71" s="78"/>
      <c r="E71" s="78"/>
      <c r="F71" s="215"/>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2"/>
      <c r="OK71" s="29"/>
      <c r="OL71" s="29"/>
      <c r="OM71" s="29"/>
      <c r="ON71" s="29"/>
      <c r="OO71" s="28"/>
      <c r="OP71" s="29"/>
      <c r="OQ71" s="28"/>
      <c r="OR71" s="29"/>
      <c r="OS71" s="28"/>
      <c r="OT71" s="29"/>
      <c r="OU71" s="28"/>
      <c r="OV71" s="29"/>
      <c r="OW71" s="28"/>
      <c r="OX71" s="29"/>
      <c r="OY71" s="178"/>
    </row>
    <row r="72" spans="1:415" s="63" customFormat="1" ht="12.75" hidden="1" outlineLevel="2" x14ac:dyDescent="0.2">
      <c r="A72" s="140"/>
      <c r="B72" s="141"/>
      <c r="C72" s="142"/>
      <c r="D72" s="78"/>
      <c r="E72" s="78"/>
      <c r="F72" s="215"/>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8"/>
      <c r="OF72" s="28"/>
      <c r="OG72" s="28"/>
      <c r="OH72" s="29"/>
      <c r="OI72" s="29"/>
      <c r="OJ72" s="92"/>
      <c r="OK72" s="29"/>
      <c r="OL72" s="29"/>
      <c r="OM72" s="29"/>
      <c r="ON72" s="29"/>
      <c r="OO72" s="28"/>
      <c r="OP72" s="29"/>
      <c r="OQ72" s="28"/>
      <c r="OR72" s="29"/>
      <c r="OS72" s="28"/>
      <c r="OT72" s="29"/>
      <c r="OU72" s="28"/>
      <c r="OV72" s="29"/>
      <c r="OW72" s="28"/>
      <c r="OX72" s="29"/>
      <c r="OY72" s="178"/>
    </row>
    <row r="73" spans="1:415" s="63" customFormat="1" ht="12.75" hidden="1" outlineLevel="2" x14ac:dyDescent="0.2">
      <c r="A73" s="140"/>
      <c r="B73" s="141"/>
      <c r="C73" s="142"/>
      <c r="D73" s="78"/>
      <c r="E73" s="78"/>
      <c r="F73" s="215"/>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8"/>
      <c r="OF73" s="28"/>
      <c r="OG73" s="28"/>
      <c r="OH73" s="29"/>
      <c r="OI73" s="29"/>
      <c r="OJ73" s="92"/>
      <c r="OK73" s="29"/>
      <c r="OL73" s="29"/>
      <c r="OM73" s="29"/>
      <c r="ON73" s="29"/>
      <c r="OO73" s="28"/>
      <c r="OP73" s="29"/>
      <c r="OQ73" s="28"/>
      <c r="OR73" s="29"/>
      <c r="OS73" s="28"/>
      <c r="OT73" s="29"/>
      <c r="OU73" s="28"/>
      <c r="OV73" s="29"/>
      <c r="OW73" s="28"/>
      <c r="OX73" s="29"/>
      <c r="OY73" s="178"/>
    </row>
    <row r="74" spans="1:415" ht="54.6" customHeight="1" collapsed="1" x14ac:dyDescent="0.2">
      <c r="A74" s="138" t="s">
        <v>83</v>
      </c>
      <c r="B74" s="55" t="s">
        <v>84</v>
      </c>
      <c r="C74" s="139" t="s">
        <v>52</v>
      </c>
      <c r="D74" s="93">
        <v>0</v>
      </c>
      <c r="E74" s="26">
        <f>D74</f>
        <v>0</v>
      </c>
      <c r="F74" s="278"/>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8"/>
      <c r="OF74" s="28">
        <f t="shared" ref="OF74" si="361">OK74+OM74+OO74+OQ74+OS74+OU74+OW74</f>
        <v>0</v>
      </c>
      <c r="OG74" s="28">
        <f t="shared" ref="OG74" si="362">OL74+ON74+OP74+OR74+OT74+OV74+OX74</f>
        <v>0</v>
      </c>
      <c r="OH74" s="29">
        <f>D74-OF74</f>
        <v>0</v>
      </c>
      <c r="OI74" s="29">
        <f>G74-OG74</f>
        <v>0</v>
      </c>
      <c r="OJ74" s="92" t="str">
        <f>J74</f>
        <v>kompl.</v>
      </c>
      <c r="OK74" s="213"/>
      <c r="OL74" s="29">
        <f>OK74*F74</f>
        <v>0</v>
      </c>
      <c r="OM74" s="213"/>
      <c r="ON74" s="29">
        <f>OM74*F74</f>
        <v>0</v>
      </c>
      <c r="OO74" s="214"/>
      <c r="OP74" s="29">
        <f>OO74*F74</f>
        <v>0</v>
      </c>
      <c r="OQ74" s="214"/>
      <c r="OR74" s="29">
        <f>OQ74*F74</f>
        <v>0</v>
      </c>
      <c r="OS74" s="214"/>
      <c r="OT74" s="29">
        <f>OS74*F74</f>
        <v>0</v>
      </c>
      <c r="OU74" s="214"/>
      <c r="OV74" s="29">
        <f>OU74*F74</f>
        <v>0</v>
      </c>
      <c r="OW74" s="214"/>
      <c r="OX74" s="29">
        <f>OW74*F74</f>
        <v>0</v>
      </c>
      <c r="OY74" s="178"/>
    </row>
    <row r="75" spans="1:415" s="63" customFormat="1" ht="51" hidden="1" outlineLevel="1" x14ac:dyDescent="0.2">
      <c r="A75" s="140"/>
      <c r="B75" s="141"/>
      <c r="C75" s="142"/>
      <c r="D75" s="78"/>
      <c r="E75" s="78"/>
      <c r="F75" s="215"/>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2"/>
      <c r="OK75" s="29"/>
      <c r="OL75" s="29"/>
      <c r="OM75" s="29"/>
      <c r="ON75" s="29"/>
      <c r="OO75" s="28"/>
      <c r="OP75" s="29"/>
      <c r="OQ75" s="28"/>
      <c r="OR75" s="29"/>
      <c r="OS75" s="28"/>
      <c r="OT75" s="29"/>
      <c r="OU75" s="28"/>
      <c r="OV75" s="29"/>
      <c r="OW75" s="28"/>
      <c r="OX75" s="29"/>
      <c r="OY75" s="178"/>
    </row>
    <row r="76" spans="1:415" s="63" customFormat="1" ht="12.75" hidden="1" outlineLevel="2" x14ac:dyDescent="0.2">
      <c r="A76" s="140"/>
      <c r="B76" s="141"/>
      <c r="C76" s="142"/>
      <c r="D76" s="78"/>
      <c r="E76" s="78"/>
      <c r="F76" s="215"/>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8"/>
      <c r="OF76" s="28"/>
      <c r="OG76" s="28"/>
      <c r="OH76" s="29"/>
      <c r="OI76" s="29"/>
      <c r="OJ76" s="92"/>
      <c r="OK76" s="29"/>
      <c r="OL76" s="29"/>
      <c r="OM76" s="29"/>
      <c r="ON76" s="29"/>
      <c r="OO76" s="28"/>
      <c r="OP76" s="29"/>
      <c r="OQ76" s="28"/>
      <c r="OR76" s="29"/>
      <c r="OS76" s="28"/>
      <c r="OT76" s="29"/>
      <c r="OU76" s="28"/>
      <c r="OV76" s="29"/>
      <c r="OW76" s="28"/>
      <c r="OX76" s="29"/>
      <c r="OY76" s="178"/>
    </row>
    <row r="77" spans="1:415" s="63" customFormat="1" ht="12.75" hidden="1" outlineLevel="2" x14ac:dyDescent="0.2">
      <c r="A77" s="140"/>
      <c r="B77" s="141"/>
      <c r="C77" s="142"/>
      <c r="D77" s="78"/>
      <c r="E77" s="78"/>
      <c r="F77" s="215"/>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8"/>
      <c r="OF77" s="28"/>
      <c r="OG77" s="28"/>
      <c r="OH77" s="29"/>
      <c r="OI77" s="29"/>
      <c r="OJ77" s="92"/>
      <c r="OK77" s="29"/>
      <c r="OL77" s="29"/>
      <c r="OM77" s="29"/>
      <c r="ON77" s="29"/>
      <c r="OO77" s="28"/>
      <c r="OP77" s="29"/>
      <c r="OQ77" s="28"/>
      <c r="OR77" s="29"/>
      <c r="OS77" s="28"/>
      <c r="OT77" s="29"/>
      <c r="OU77" s="28"/>
      <c r="OV77" s="29"/>
      <c r="OW77" s="28"/>
      <c r="OX77" s="29"/>
      <c r="OY77" s="178"/>
    </row>
    <row r="78" spans="1:415" ht="57" customHeight="1" collapsed="1" x14ac:dyDescent="0.2">
      <c r="A78" s="138" t="s">
        <v>85</v>
      </c>
      <c r="B78" s="55" t="s">
        <v>86</v>
      </c>
      <c r="C78" s="139" t="s">
        <v>52</v>
      </c>
      <c r="D78" s="93">
        <v>0</v>
      </c>
      <c r="E78" s="26">
        <f>D78</f>
        <v>0</v>
      </c>
      <c r="F78" s="278"/>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8"/>
      <c r="OF78" s="28">
        <f t="shared" ref="OF78" si="389">OK78+OM78+OO78+OQ78+OS78+OU78+OW78</f>
        <v>0</v>
      </c>
      <c r="OG78" s="28">
        <f t="shared" ref="OG78" si="390">OL78+ON78+OP78+OR78+OT78+OV78+OX78</f>
        <v>0</v>
      </c>
      <c r="OH78" s="29">
        <f>D78-OF78</f>
        <v>0</v>
      </c>
      <c r="OI78" s="29">
        <f>G78-OG78</f>
        <v>0</v>
      </c>
      <c r="OJ78" s="92" t="str">
        <f>J78</f>
        <v>kompl.</v>
      </c>
      <c r="OK78" s="213"/>
      <c r="OL78" s="29">
        <f>OK78*F78</f>
        <v>0</v>
      </c>
      <c r="OM78" s="213"/>
      <c r="ON78" s="29">
        <f>OM78*F78</f>
        <v>0</v>
      </c>
      <c r="OO78" s="214"/>
      <c r="OP78" s="29">
        <f>OO78*F78</f>
        <v>0</v>
      </c>
      <c r="OQ78" s="214"/>
      <c r="OR78" s="29">
        <f>OQ78*F78</f>
        <v>0</v>
      </c>
      <c r="OS78" s="214"/>
      <c r="OT78" s="29">
        <f>OS78*F78</f>
        <v>0</v>
      </c>
      <c r="OU78" s="214"/>
      <c r="OV78" s="29">
        <f>OU78*F78</f>
        <v>0</v>
      </c>
      <c r="OW78" s="214"/>
      <c r="OX78" s="29">
        <f>OW78*F78</f>
        <v>0</v>
      </c>
      <c r="OY78" s="178"/>
    </row>
    <row r="79" spans="1:415" s="63" customFormat="1" ht="38.25" hidden="1" outlineLevel="1" x14ac:dyDescent="0.2">
      <c r="A79" s="140"/>
      <c r="B79" s="141"/>
      <c r="C79" s="142"/>
      <c r="D79" s="78"/>
      <c r="E79" s="78"/>
      <c r="F79" s="215"/>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2"/>
      <c r="OK79" s="29"/>
      <c r="OL79" s="29"/>
      <c r="OM79" s="29"/>
      <c r="ON79" s="29"/>
      <c r="OO79" s="28"/>
      <c r="OP79" s="29"/>
      <c r="OQ79" s="28"/>
      <c r="OR79" s="29"/>
      <c r="OS79" s="28"/>
      <c r="OT79" s="29"/>
      <c r="OU79" s="28"/>
      <c r="OV79" s="29"/>
      <c r="OW79" s="28"/>
      <c r="OX79" s="29"/>
      <c r="OY79" s="178"/>
    </row>
    <row r="80" spans="1:415" s="63" customFormat="1" ht="12.75" hidden="1" outlineLevel="2" x14ac:dyDescent="0.2">
      <c r="A80" s="140"/>
      <c r="B80" s="141"/>
      <c r="C80" s="142"/>
      <c r="D80" s="78"/>
      <c r="E80" s="78"/>
      <c r="F80" s="215"/>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8"/>
      <c r="OF80" s="28"/>
      <c r="OG80" s="28"/>
      <c r="OH80" s="29"/>
      <c r="OI80" s="29"/>
      <c r="OJ80" s="92"/>
      <c r="OK80" s="29"/>
      <c r="OL80" s="29"/>
      <c r="OM80" s="29"/>
      <c r="ON80" s="29"/>
      <c r="OO80" s="28"/>
      <c r="OP80" s="29"/>
      <c r="OQ80" s="28"/>
      <c r="OR80" s="29"/>
      <c r="OS80" s="28"/>
      <c r="OT80" s="29"/>
      <c r="OU80" s="28"/>
      <c r="OV80" s="29"/>
      <c r="OW80" s="28"/>
      <c r="OX80" s="29"/>
      <c r="OY80" s="178"/>
    </row>
    <row r="81" spans="1:415" s="63" customFormat="1" ht="12.75" hidden="1" outlineLevel="2" x14ac:dyDescent="0.2">
      <c r="A81" s="140"/>
      <c r="B81" s="141"/>
      <c r="C81" s="142"/>
      <c r="D81" s="78"/>
      <c r="E81" s="78"/>
      <c r="F81" s="215"/>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8"/>
      <c r="OF81" s="28"/>
      <c r="OG81" s="28"/>
      <c r="OH81" s="29"/>
      <c r="OI81" s="29"/>
      <c r="OJ81" s="92"/>
      <c r="OK81" s="29"/>
      <c r="OL81" s="29"/>
      <c r="OM81" s="29"/>
      <c r="ON81" s="29"/>
      <c r="OO81" s="28"/>
      <c r="OP81" s="29"/>
      <c r="OQ81" s="28"/>
      <c r="OR81" s="29"/>
      <c r="OS81" s="28"/>
      <c r="OT81" s="29"/>
      <c r="OU81" s="28"/>
      <c r="OV81" s="29"/>
      <c r="OW81" s="28"/>
      <c r="OX81" s="29"/>
      <c r="OY81" s="178"/>
    </row>
    <row r="82" spans="1:415" ht="56.1" customHeight="1" collapsed="1" x14ac:dyDescent="0.2">
      <c r="A82" s="138" t="s">
        <v>87</v>
      </c>
      <c r="B82" s="55" t="s">
        <v>88</v>
      </c>
      <c r="C82" s="139" t="s">
        <v>52</v>
      </c>
      <c r="D82" s="93">
        <v>0</v>
      </c>
      <c r="E82" s="26">
        <f>D82</f>
        <v>0</v>
      </c>
      <c r="F82" s="278"/>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8"/>
      <c r="OF82" s="28">
        <f t="shared" ref="OF82" si="417">OK82+OM82+OO82+OQ82+OS82+OU82+OW82</f>
        <v>0</v>
      </c>
      <c r="OG82" s="28">
        <f t="shared" ref="OG82" si="418">OL82+ON82+OP82+OR82+OT82+OV82+OX82</f>
        <v>0</v>
      </c>
      <c r="OH82" s="29">
        <f>D82-OF82</f>
        <v>0</v>
      </c>
      <c r="OI82" s="29">
        <f>G82-OG82</f>
        <v>0</v>
      </c>
      <c r="OJ82" s="92" t="str">
        <f>J82</f>
        <v>kompl.</v>
      </c>
      <c r="OK82" s="213"/>
      <c r="OL82" s="29">
        <f>OK82*F82</f>
        <v>0</v>
      </c>
      <c r="OM82" s="213"/>
      <c r="ON82" s="29">
        <f>OM82*F82</f>
        <v>0</v>
      </c>
      <c r="OO82" s="214"/>
      <c r="OP82" s="29">
        <f>OO82*F82</f>
        <v>0</v>
      </c>
      <c r="OQ82" s="214"/>
      <c r="OR82" s="29">
        <f>OQ82*F82</f>
        <v>0</v>
      </c>
      <c r="OS82" s="214"/>
      <c r="OT82" s="29">
        <f>OS82*F82</f>
        <v>0</v>
      </c>
      <c r="OU82" s="214"/>
      <c r="OV82" s="29">
        <f>OU82*F82</f>
        <v>0</v>
      </c>
      <c r="OW82" s="214"/>
      <c r="OX82" s="29">
        <f>OW82*F82</f>
        <v>0</v>
      </c>
      <c r="OY82" s="178"/>
    </row>
    <row r="83" spans="1:415" s="63" customFormat="1" ht="51" hidden="1" outlineLevel="1" x14ac:dyDescent="0.2">
      <c r="A83" s="140"/>
      <c r="B83" s="141"/>
      <c r="C83" s="142"/>
      <c r="D83" s="78"/>
      <c r="E83" s="78"/>
      <c r="F83" s="215"/>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2"/>
      <c r="OK83" s="29"/>
      <c r="OL83" s="29"/>
      <c r="OM83" s="29"/>
      <c r="ON83" s="29"/>
      <c r="OO83" s="28"/>
      <c r="OP83" s="29"/>
      <c r="OQ83" s="28"/>
      <c r="OR83" s="29"/>
      <c r="OS83" s="28"/>
      <c r="OT83" s="29"/>
      <c r="OU83" s="28"/>
      <c r="OV83" s="29"/>
      <c r="OW83" s="28"/>
      <c r="OX83" s="29"/>
      <c r="OY83" s="178"/>
    </row>
    <row r="84" spans="1:415" s="63" customFormat="1" ht="12.75" hidden="1" outlineLevel="2" x14ac:dyDescent="0.2">
      <c r="A84" s="140"/>
      <c r="B84" s="141"/>
      <c r="C84" s="142"/>
      <c r="D84" s="78"/>
      <c r="E84" s="78"/>
      <c r="F84" s="215"/>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8"/>
      <c r="OF84" s="28"/>
      <c r="OG84" s="28"/>
      <c r="OH84" s="29"/>
      <c r="OI84" s="29"/>
      <c r="OJ84" s="92"/>
      <c r="OK84" s="29"/>
      <c r="OL84" s="29"/>
      <c r="OM84" s="29"/>
      <c r="ON84" s="29"/>
      <c r="OO84" s="28"/>
      <c r="OP84" s="29"/>
      <c r="OQ84" s="28"/>
      <c r="OR84" s="29"/>
      <c r="OS84" s="28"/>
      <c r="OT84" s="29"/>
      <c r="OU84" s="28"/>
      <c r="OV84" s="29"/>
      <c r="OW84" s="28"/>
      <c r="OX84" s="29"/>
      <c r="OY84" s="178"/>
    </row>
    <row r="85" spans="1:415" s="63" customFormat="1" ht="12.75" hidden="1" outlineLevel="2" x14ac:dyDescent="0.2">
      <c r="A85" s="140"/>
      <c r="B85" s="141"/>
      <c r="C85" s="142"/>
      <c r="D85" s="78"/>
      <c r="E85" s="78"/>
      <c r="F85" s="215"/>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8"/>
      <c r="OF85" s="28"/>
      <c r="OG85" s="28"/>
      <c r="OH85" s="29"/>
      <c r="OI85" s="29"/>
      <c r="OJ85" s="92"/>
      <c r="OK85" s="29"/>
      <c r="OL85" s="29"/>
      <c r="OM85" s="29"/>
      <c r="ON85" s="29"/>
      <c r="OO85" s="28"/>
      <c r="OP85" s="29"/>
      <c r="OQ85" s="28"/>
      <c r="OR85" s="29"/>
      <c r="OS85" s="28"/>
      <c r="OT85" s="29"/>
      <c r="OU85" s="28"/>
      <c r="OV85" s="29"/>
      <c r="OW85" s="28"/>
      <c r="OX85" s="29"/>
      <c r="OY85" s="178"/>
    </row>
    <row r="86" spans="1:415" ht="26.1" customHeight="1" collapsed="1" x14ac:dyDescent="0.2">
      <c r="A86" s="138" t="s">
        <v>89</v>
      </c>
      <c r="B86" s="55" t="s">
        <v>90</v>
      </c>
      <c r="C86" s="139" t="s">
        <v>52</v>
      </c>
      <c r="D86" s="93">
        <v>0</v>
      </c>
      <c r="E86" s="26">
        <f>D86</f>
        <v>0</v>
      </c>
      <c r="F86" s="278"/>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8"/>
      <c r="OF86" s="28">
        <f t="shared" ref="OF86" si="460">OK86+OM86+OO86+OQ86+OS86+OU86+OW86</f>
        <v>0</v>
      </c>
      <c r="OG86" s="28">
        <f t="shared" ref="OG86" si="461">OL86+ON86+OP86+OR86+OT86+OV86+OX86</f>
        <v>0</v>
      </c>
      <c r="OH86" s="29">
        <f>D86-OF86</f>
        <v>0</v>
      </c>
      <c r="OI86" s="29">
        <f>G86-OG86</f>
        <v>0</v>
      </c>
      <c r="OJ86" s="92" t="str">
        <f>J86</f>
        <v>kompl.</v>
      </c>
      <c r="OK86" s="213"/>
      <c r="OL86" s="29">
        <f>OK86*F86</f>
        <v>0</v>
      </c>
      <c r="OM86" s="213"/>
      <c r="ON86" s="29">
        <f>OM86*F86</f>
        <v>0</v>
      </c>
      <c r="OO86" s="214"/>
      <c r="OP86" s="29">
        <f>OO86*F86</f>
        <v>0</v>
      </c>
      <c r="OQ86" s="214"/>
      <c r="OR86" s="29">
        <f>OQ86*F86</f>
        <v>0</v>
      </c>
      <c r="OS86" s="214"/>
      <c r="OT86" s="29">
        <f>OS86*F86</f>
        <v>0</v>
      </c>
      <c r="OU86" s="214"/>
      <c r="OV86" s="29">
        <f>OU86*F86</f>
        <v>0</v>
      </c>
      <c r="OW86" s="214"/>
      <c r="OX86" s="29">
        <f>OW86*F86</f>
        <v>0</v>
      </c>
      <c r="OY86" s="178"/>
    </row>
    <row r="87" spans="1:415" s="63" customFormat="1" ht="25.5" hidden="1" outlineLevel="1" x14ac:dyDescent="0.2">
      <c r="A87" s="140"/>
      <c r="B87" s="141"/>
      <c r="C87" s="142"/>
      <c r="D87" s="78"/>
      <c r="E87" s="78"/>
      <c r="F87" s="215"/>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2"/>
      <c r="OK87" s="29"/>
      <c r="OL87" s="29"/>
      <c r="OM87" s="29"/>
      <c r="ON87" s="29"/>
      <c r="OO87" s="28"/>
      <c r="OP87" s="29"/>
      <c r="OQ87" s="28"/>
      <c r="OR87" s="29"/>
      <c r="OS87" s="28"/>
      <c r="OT87" s="29"/>
      <c r="OU87" s="28"/>
      <c r="OV87" s="29"/>
      <c r="OW87" s="28"/>
      <c r="OX87" s="29"/>
      <c r="OY87" s="178"/>
    </row>
    <row r="88" spans="1:415" s="63" customFormat="1" ht="12.75" hidden="1" outlineLevel="2" x14ac:dyDescent="0.2">
      <c r="A88" s="140"/>
      <c r="B88" s="141"/>
      <c r="C88" s="142"/>
      <c r="D88" s="78"/>
      <c r="E88" s="78"/>
      <c r="F88" s="215"/>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c r="OG88" s="28"/>
      <c r="OH88" s="29"/>
      <c r="OI88" s="29"/>
      <c r="OJ88" s="92"/>
      <c r="OK88" s="29"/>
      <c r="OL88" s="29"/>
      <c r="OM88" s="29"/>
      <c r="ON88" s="29"/>
      <c r="OO88" s="28"/>
      <c r="OP88" s="29"/>
      <c r="OQ88" s="28"/>
      <c r="OR88" s="29"/>
      <c r="OS88" s="28"/>
      <c r="OT88" s="29"/>
      <c r="OU88" s="28"/>
      <c r="OV88" s="29"/>
      <c r="OW88" s="28"/>
      <c r="OX88" s="29"/>
      <c r="OY88" s="178"/>
    </row>
    <row r="89" spans="1:415" s="63" customFormat="1" ht="12.75" hidden="1" outlineLevel="2" x14ac:dyDescent="0.2">
      <c r="A89" s="140"/>
      <c r="B89" s="141"/>
      <c r="C89" s="142"/>
      <c r="D89" s="78"/>
      <c r="E89" s="78"/>
      <c r="F89" s="215"/>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2"/>
      <c r="OK89" s="29"/>
      <c r="OL89" s="29"/>
      <c r="OM89" s="29"/>
      <c r="ON89" s="29"/>
      <c r="OO89" s="28"/>
      <c r="OP89" s="29"/>
      <c r="OQ89" s="28"/>
      <c r="OR89" s="29"/>
      <c r="OS89" s="28"/>
      <c r="OT89" s="29"/>
      <c r="OU89" s="28"/>
      <c r="OV89" s="29"/>
      <c r="OW89" s="28"/>
      <c r="OX89" s="29"/>
      <c r="OY89" s="178"/>
    </row>
    <row r="90" spans="1:415" ht="12.75" collapsed="1" x14ac:dyDescent="0.2">
      <c r="A90" s="138" t="s">
        <v>91</v>
      </c>
      <c r="B90" s="55" t="s">
        <v>92</v>
      </c>
      <c r="C90" s="139" t="s">
        <v>52</v>
      </c>
      <c r="D90" s="93">
        <v>0</v>
      </c>
      <c r="E90" s="26">
        <f>D90</f>
        <v>0</v>
      </c>
      <c r="F90" s="278"/>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f t="shared" ref="OF90" si="477">OK90+OM90+OO90+OQ90+OS90+OU90+OW90</f>
        <v>0</v>
      </c>
      <c r="OG90" s="28">
        <f t="shared" ref="OG90" si="478">OL90+ON90+OP90+OR90+OT90+OV90+OX90</f>
        <v>0</v>
      </c>
      <c r="OH90" s="29">
        <f>D90-OF90</f>
        <v>0</v>
      </c>
      <c r="OI90" s="29">
        <f>G90-OG90</f>
        <v>0</v>
      </c>
      <c r="OJ90" s="92" t="str">
        <f>J90</f>
        <v>kompl.</v>
      </c>
      <c r="OK90" s="213"/>
      <c r="OL90" s="29">
        <f>OK90*F90</f>
        <v>0</v>
      </c>
      <c r="OM90" s="213"/>
      <c r="ON90" s="29">
        <f>OM90*F90</f>
        <v>0</v>
      </c>
      <c r="OO90" s="214"/>
      <c r="OP90" s="29">
        <f>OO90*F90</f>
        <v>0</v>
      </c>
      <c r="OQ90" s="214"/>
      <c r="OR90" s="29">
        <f>OQ90*F90</f>
        <v>0</v>
      </c>
      <c r="OS90" s="214"/>
      <c r="OT90" s="29">
        <f>OS90*F90</f>
        <v>0</v>
      </c>
      <c r="OU90" s="214"/>
      <c r="OV90" s="29">
        <f>OU90*F90</f>
        <v>0</v>
      </c>
      <c r="OW90" s="214"/>
      <c r="OX90" s="29">
        <f>OW90*F90</f>
        <v>0</v>
      </c>
      <c r="OY90" s="178"/>
    </row>
    <row r="91" spans="1:415" s="63" customFormat="1" ht="12.75" hidden="1" outlineLevel="1" x14ac:dyDescent="0.2">
      <c r="A91" s="140"/>
      <c r="B91" s="141"/>
      <c r="C91" s="142"/>
      <c r="D91" s="78"/>
      <c r="E91" s="78"/>
      <c r="F91" s="215"/>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2"/>
      <c r="OK91" s="29"/>
      <c r="OL91" s="29"/>
      <c r="OM91" s="29"/>
      <c r="ON91" s="29"/>
      <c r="OO91" s="28"/>
      <c r="OP91" s="29"/>
      <c r="OQ91" s="28"/>
      <c r="OR91" s="29"/>
      <c r="OS91" s="28"/>
      <c r="OT91" s="29"/>
      <c r="OU91" s="28"/>
      <c r="OV91" s="29"/>
      <c r="OW91" s="28"/>
      <c r="OX91" s="29"/>
      <c r="OY91" s="178"/>
    </row>
    <row r="92" spans="1:415" s="63" customFormat="1" ht="12.75" hidden="1" outlineLevel="2" x14ac:dyDescent="0.2">
      <c r="A92" s="140"/>
      <c r="B92" s="141"/>
      <c r="C92" s="142"/>
      <c r="D92" s="78"/>
      <c r="E92" s="78"/>
      <c r="F92" s="215"/>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c r="OG92" s="28"/>
      <c r="OH92" s="29"/>
      <c r="OI92" s="29"/>
      <c r="OJ92" s="92"/>
      <c r="OK92" s="29"/>
      <c r="OL92" s="29"/>
      <c r="OM92" s="29"/>
      <c r="ON92" s="29"/>
      <c r="OO92" s="28"/>
      <c r="OP92" s="29"/>
      <c r="OQ92" s="28"/>
      <c r="OR92" s="29"/>
      <c r="OS92" s="28"/>
      <c r="OT92" s="29"/>
      <c r="OU92" s="28"/>
      <c r="OV92" s="29"/>
      <c r="OW92" s="28"/>
      <c r="OX92" s="29"/>
      <c r="OY92" s="178"/>
    </row>
    <row r="93" spans="1:415" s="63" customFormat="1" ht="12.75" hidden="1" outlineLevel="2" x14ac:dyDescent="0.2">
      <c r="A93" s="140"/>
      <c r="B93" s="141"/>
      <c r="C93" s="142"/>
      <c r="D93" s="78"/>
      <c r="E93" s="78"/>
      <c r="F93" s="215"/>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2"/>
      <c r="OK93" s="29"/>
      <c r="OL93" s="29"/>
      <c r="OM93" s="29"/>
      <c r="ON93" s="29"/>
      <c r="OO93" s="28"/>
      <c r="OP93" s="29"/>
      <c r="OQ93" s="28"/>
      <c r="OR93" s="29"/>
      <c r="OS93" s="28"/>
      <c r="OT93" s="29"/>
      <c r="OU93" s="28"/>
      <c r="OV93" s="29"/>
      <c r="OW93" s="28"/>
      <c r="OX93" s="29"/>
      <c r="OY93" s="178"/>
    </row>
    <row r="94" spans="1:415" ht="12.75" collapsed="1" x14ac:dyDescent="0.2">
      <c r="A94" s="138" t="s">
        <v>93</v>
      </c>
      <c r="B94" s="55" t="s">
        <v>94</v>
      </c>
      <c r="C94" s="139" t="s">
        <v>52</v>
      </c>
      <c r="D94" s="93">
        <v>0</v>
      </c>
      <c r="E94" s="26">
        <f>D94</f>
        <v>0</v>
      </c>
      <c r="F94" s="278"/>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f t="shared" ref="OF94" si="482">OK94+OM94+OO94+OQ94+OS94+OU94+OW94</f>
        <v>0</v>
      </c>
      <c r="OG94" s="28">
        <f t="shared" ref="OG94" si="483">OL94+ON94+OP94+OR94+OT94+OV94+OX94</f>
        <v>0</v>
      </c>
      <c r="OH94" s="29">
        <f>D94-OF94</f>
        <v>0</v>
      </c>
      <c r="OI94" s="29">
        <f>G94-OG94</f>
        <v>0</v>
      </c>
      <c r="OJ94" s="92" t="str">
        <f>J94</f>
        <v>kompl.</v>
      </c>
      <c r="OK94" s="213"/>
      <c r="OL94" s="29">
        <f>OK94*F94</f>
        <v>0</v>
      </c>
      <c r="OM94" s="213"/>
      <c r="ON94" s="29">
        <f>OM94*F94</f>
        <v>0</v>
      </c>
      <c r="OO94" s="214"/>
      <c r="OP94" s="29">
        <f>OO94*F94</f>
        <v>0</v>
      </c>
      <c r="OQ94" s="214"/>
      <c r="OR94" s="29">
        <f>OQ94*F94</f>
        <v>0</v>
      </c>
      <c r="OS94" s="214"/>
      <c r="OT94" s="29">
        <f>OS94*F94</f>
        <v>0</v>
      </c>
      <c r="OU94" s="214"/>
      <c r="OV94" s="29">
        <f>OU94*F94</f>
        <v>0</v>
      </c>
      <c r="OW94" s="214"/>
      <c r="OX94" s="29">
        <f>OW94*F94</f>
        <v>0</v>
      </c>
      <c r="OY94" s="178"/>
    </row>
    <row r="95" spans="1:415" s="63" customFormat="1" ht="12.75" hidden="1" outlineLevel="1" x14ac:dyDescent="0.2">
      <c r="A95" s="140"/>
      <c r="B95" s="141"/>
      <c r="C95" s="142"/>
      <c r="D95" s="78"/>
      <c r="E95" s="78"/>
      <c r="F95" s="215"/>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2"/>
      <c r="OK95" s="29"/>
      <c r="OL95" s="29"/>
      <c r="OM95" s="29"/>
      <c r="ON95" s="29"/>
      <c r="OO95" s="28"/>
      <c r="OP95" s="29"/>
      <c r="OQ95" s="28"/>
      <c r="OR95" s="29"/>
      <c r="OS95" s="28"/>
      <c r="OT95" s="29"/>
      <c r="OU95" s="28"/>
      <c r="OV95" s="29"/>
      <c r="OW95" s="28"/>
      <c r="OX95" s="29"/>
      <c r="OY95" s="178"/>
    </row>
    <row r="96" spans="1:415" s="63" customFormat="1" ht="12.75" hidden="1" outlineLevel="2" x14ac:dyDescent="0.2">
      <c r="A96" s="140"/>
      <c r="B96" s="141"/>
      <c r="C96" s="142"/>
      <c r="D96" s="78"/>
      <c r="E96" s="78"/>
      <c r="F96" s="215"/>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8"/>
      <c r="OF96" s="28"/>
      <c r="OG96" s="28"/>
      <c r="OH96" s="29"/>
      <c r="OI96" s="29"/>
      <c r="OJ96" s="92"/>
      <c r="OK96" s="29"/>
      <c r="OL96" s="29"/>
      <c r="OM96" s="29"/>
      <c r="ON96" s="29"/>
      <c r="OO96" s="28"/>
      <c r="OP96" s="29"/>
      <c r="OQ96" s="28"/>
      <c r="OR96" s="29"/>
      <c r="OS96" s="28"/>
      <c r="OT96" s="29"/>
      <c r="OU96" s="28"/>
      <c r="OV96" s="29"/>
      <c r="OW96" s="28"/>
      <c r="OX96" s="29"/>
      <c r="OY96" s="178"/>
    </row>
    <row r="97" spans="1:415" s="63" customFormat="1" ht="12.75" hidden="1" outlineLevel="2" x14ac:dyDescent="0.2">
      <c r="A97" s="140"/>
      <c r="B97" s="141"/>
      <c r="C97" s="142"/>
      <c r="D97" s="78"/>
      <c r="E97" s="78"/>
      <c r="F97" s="215"/>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8"/>
      <c r="OF97" s="28"/>
      <c r="OG97" s="28"/>
      <c r="OH97" s="29"/>
      <c r="OI97" s="29"/>
      <c r="OJ97" s="92"/>
      <c r="OK97" s="29"/>
      <c r="OL97" s="29"/>
      <c r="OM97" s="29"/>
      <c r="ON97" s="29"/>
      <c r="OO97" s="28"/>
      <c r="OP97" s="29"/>
      <c r="OQ97" s="28"/>
      <c r="OR97" s="29"/>
      <c r="OS97" s="28"/>
      <c r="OT97" s="29"/>
      <c r="OU97" s="28"/>
      <c r="OV97" s="29"/>
      <c r="OW97" s="28"/>
      <c r="OX97" s="29"/>
      <c r="OY97" s="178"/>
    </row>
    <row r="98" spans="1:415" ht="44.65" customHeight="1" collapsed="1" x14ac:dyDescent="0.2">
      <c r="A98" s="138" t="s">
        <v>95</v>
      </c>
      <c r="B98" s="224" t="s">
        <v>96</v>
      </c>
      <c r="C98" s="139" t="s">
        <v>68</v>
      </c>
      <c r="D98" s="93">
        <v>0</v>
      </c>
      <c r="E98" s="26">
        <f t="shared" ref="E98" si="485">D98</f>
        <v>0</v>
      </c>
      <c r="F98" s="278"/>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8"/>
      <c r="OF98" s="28">
        <f t="shared" ref="OF98" si="512">OK98+OM98+OO98+OQ98+OS98+OU98+OW98</f>
        <v>0</v>
      </c>
      <c r="OG98" s="28">
        <f t="shared" ref="OG98" si="513">OL98+ON98+OP98+OR98+OT98+OV98+OX98</f>
        <v>0</v>
      </c>
      <c r="OH98" s="29">
        <f>D98-OF98</f>
        <v>0</v>
      </c>
      <c r="OI98" s="29">
        <f>G98-OG98</f>
        <v>0</v>
      </c>
      <c r="OJ98" s="92" t="str">
        <f>J98</f>
        <v>vnt.</v>
      </c>
      <c r="OK98" s="213"/>
      <c r="OL98" s="29">
        <f>OK98*F98</f>
        <v>0</v>
      </c>
      <c r="OM98" s="213"/>
      <c r="ON98" s="29">
        <f>OM98*F98</f>
        <v>0</v>
      </c>
      <c r="OO98" s="214"/>
      <c r="OP98" s="29">
        <f>OO98*F98</f>
        <v>0</v>
      </c>
      <c r="OQ98" s="214"/>
      <c r="OR98" s="29">
        <f>OQ98*F98</f>
        <v>0</v>
      </c>
      <c r="OS98" s="214"/>
      <c r="OT98" s="29">
        <f>OS98*F98</f>
        <v>0</v>
      </c>
      <c r="OU98" s="214"/>
      <c r="OV98" s="29">
        <f>OU98*F98</f>
        <v>0</v>
      </c>
      <c r="OW98" s="214"/>
      <c r="OX98" s="29">
        <f>OW98*F98</f>
        <v>0</v>
      </c>
      <c r="OY98" s="178"/>
    </row>
    <row r="99" spans="1:415" s="63" customFormat="1" ht="38.25" hidden="1" outlineLevel="1" x14ac:dyDescent="0.2">
      <c r="A99" s="140"/>
      <c r="B99" s="141"/>
      <c r="C99" s="142"/>
      <c r="D99" s="78"/>
      <c r="E99" s="78"/>
      <c r="F99" s="215"/>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2"/>
      <c r="OK99" s="29"/>
      <c r="OL99" s="29"/>
      <c r="OM99" s="29"/>
      <c r="ON99" s="29"/>
      <c r="OO99" s="28"/>
      <c r="OP99" s="29"/>
      <c r="OQ99" s="28"/>
      <c r="OR99" s="29"/>
      <c r="OS99" s="28"/>
      <c r="OT99" s="29"/>
      <c r="OU99" s="28"/>
      <c r="OV99" s="29"/>
      <c r="OW99" s="28"/>
      <c r="OX99" s="29"/>
      <c r="OY99" s="178"/>
    </row>
    <row r="100" spans="1:415" s="63" customFormat="1" ht="12.75" hidden="1" outlineLevel="2" x14ac:dyDescent="0.2">
      <c r="A100" s="140"/>
      <c r="B100" s="141"/>
      <c r="C100" s="142"/>
      <c r="D100" s="78"/>
      <c r="E100" s="78"/>
      <c r="F100" s="215"/>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8"/>
      <c r="OF100" s="28"/>
      <c r="OG100" s="28"/>
      <c r="OH100" s="29"/>
      <c r="OI100" s="29"/>
      <c r="OJ100" s="92"/>
      <c r="OK100" s="29"/>
      <c r="OL100" s="29"/>
      <c r="OM100" s="29"/>
      <c r="ON100" s="29"/>
      <c r="OO100" s="28"/>
      <c r="OP100" s="29"/>
      <c r="OQ100" s="28"/>
      <c r="OR100" s="29"/>
      <c r="OS100" s="28"/>
      <c r="OT100" s="29"/>
      <c r="OU100" s="28"/>
      <c r="OV100" s="29"/>
      <c r="OW100" s="28"/>
      <c r="OX100" s="29"/>
      <c r="OY100" s="178"/>
    </row>
    <row r="101" spans="1:415" s="63" customFormat="1" ht="12.75" hidden="1" outlineLevel="2" x14ac:dyDescent="0.2">
      <c r="A101" s="140"/>
      <c r="B101" s="141"/>
      <c r="C101" s="142"/>
      <c r="D101" s="78"/>
      <c r="E101" s="78"/>
      <c r="F101" s="215"/>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8"/>
      <c r="OF101" s="28"/>
      <c r="OG101" s="28"/>
      <c r="OH101" s="29"/>
      <c r="OI101" s="29"/>
      <c r="OJ101" s="92"/>
      <c r="OK101" s="29"/>
      <c r="OL101" s="29"/>
      <c r="OM101" s="29"/>
      <c r="ON101" s="29"/>
      <c r="OO101" s="28"/>
      <c r="OP101" s="29"/>
      <c r="OQ101" s="28"/>
      <c r="OR101" s="29"/>
      <c r="OS101" s="28"/>
      <c r="OT101" s="29"/>
      <c r="OU101" s="28"/>
      <c r="OV101" s="29"/>
      <c r="OW101" s="28"/>
      <c r="OX101" s="29"/>
      <c r="OY101" s="178"/>
    </row>
    <row r="102" spans="1:415" ht="12.75" collapsed="1" x14ac:dyDescent="0.2">
      <c r="A102" s="225" t="s">
        <v>97</v>
      </c>
      <c r="B102" s="55" t="s">
        <v>98</v>
      </c>
      <c r="C102" s="139" t="s">
        <v>68</v>
      </c>
      <c r="D102" s="93">
        <v>0</v>
      </c>
      <c r="E102" s="26">
        <f>IF(D102&lt;10,LEFT(ROUND(D102,1),1)+IF(LEN(D102)=1,0,RIGHT(ROUND(D102,1),1)),LEFT(ROUND(D102,1),2)+IF(LEN(D102)&lt;=2,0,RIGHT(ROUND(D102,1),1)))</f>
        <v>0</v>
      </c>
      <c r="F102" s="278"/>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8"/>
      <c r="OF102" s="28">
        <f t="shared" ref="OF102" si="551">OK102+OM102+OO102+OQ102+OS102+OU102+OW102</f>
        <v>0</v>
      </c>
      <c r="OG102" s="28">
        <f t="shared" ref="OG102" si="552">OL102+ON102+OP102+OR102+OT102+OV102+OX102</f>
        <v>0</v>
      </c>
      <c r="OH102" s="29">
        <f>D102-OF102</f>
        <v>0</v>
      </c>
      <c r="OI102" s="29">
        <f>G102-OG102</f>
        <v>0</v>
      </c>
      <c r="OJ102" s="92" t="str">
        <f>J102</f>
        <v>vnt.</v>
      </c>
      <c r="OK102" s="213"/>
      <c r="OL102" s="29">
        <f>OK102*F102</f>
        <v>0</v>
      </c>
      <c r="OM102" s="213"/>
      <c r="ON102" s="29">
        <f>OM102*F102</f>
        <v>0</v>
      </c>
      <c r="OO102" s="214"/>
      <c r="OP102" s="29">
        <f>OO102*F102</f>
        <v>0</v>
      </c>
      <c r="OQ102" s="214"/>
      <c r="OR102" s="29">
        <f>OQ102*F102</f>
        <v>0</v>
      </c>
      <c r="OS102" s="214"/>
      <c r="OT102" s="29">
        <f>OS102*F102</f>
        <v>0</v>
      </c>
      <c r="OU102" s="214"/>
      <c r="OV102" s="29">
        <f>OU102*F102</f>
        <v>0</v>
      </c>
      <c r="OW102" s="214"/>
      <c r="OX102" s="29">
        <f>OW102*F102</f>
        <v>0</v>
      </c>
      <c r="OY102" s="178"/>
    </row>
    <row r="103" spans="1:415" s="63" customFormat="1" ht="12.75" hidden="1" outlineLevel="1" x14ac:dyDescent="0.2">
      <c r="A103" s="226"/>
      <c r="B103" s="141"/>
      <c r="C103" s="142"/>
      <c r="D103" s="78"/>
      <c r="E103" s="78"/>
      <c r="F103" s="215"/>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8"/>
      <c r="OF103" s="28"/>
      <c r="OG103" s="28"/>
      <c r="OH103" s="29"/>
      <c r="OI103" s="29"/>
      <c r="OJ103" s="92"/>
      <c r="OK103" s="29"/>
      <c r="OL103" s="29"/>
      <c r="OM103" s="29"/>
      <c r="ON103" s="29"/>
      <c r="OO103" s="28"/>
      <c r="OP103" s="29"/>
      <c r="OQ103" s="28"/>
      <c r="OR103" s="29"/>
      <c r="OS103" s="28"/>
      <c r="OT103" s="29"/>
      <c r="OU103" s="28"/>
      <c r="OV103" s="29"/>
      <c r="OW103" s="28"/>
      <c r="OX103" s="29"/>
      <c r="OY103" s="178"/>
    </row>
    <row r="104" spans="1:415" s="63" customFormat="1" ht="12.75" hidden="1" outlineLevel="2" x14ac:dyDescent="0.2">
      <c r="A104" s="226"/>
      <c r="B104" s="141"/>
      <c r="C104" s="142"/>
      <c r="D104" s="78"/>
      <c r="E104" s="78"/>
      <c r="F104" s="215"/>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8"/>
      <c r="OF104" s="28"/>
      <c r="OG104" s="28"/>
      <c r="OH104" s="29"/>
      <c r="OI104" s="29"/>
      <c r="OJ104" s="92"/>
      <c r="OK104" s="29"/>
      <c r="OL104" s="29"/>
      <c r="OM104" s="29"/>
      <c r="ON104" s="29"/>
      <c r="OO104" s="28"/>
      <c r="OP104" s="29"/>
      <c r="OQ104" s="28"/>
      <c r="OR104" s="29"/>
      <c r="OS104" s="28"/>
      <c r="OT104" s="29"/>
      <c r="OU104" s="28"/>
      <c r="OV104" s="29"/>
      <c r="OW104" s="28"/>
      <c r="OX104" s="29"/>
      <c r="OY104" s="178"/>
    </row>
    <row r="105" spans="1:415" s="63" customFormat="1" ht="12.75" hidden="1" outlineLevel="2" x14ac:dyDescent="0.2">
      <c r="A105" s="226"/>
      <c r="B105" s="141"/>
      <c r="C105" s="142"/>
      <c r="D105" s="78"/>
      <c r="E105" s="78"/>
      <c r="F105" s="215"/>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8"/>
      <c r="OF105" s="28"/>
      <c r="OG105" s="28"/>
      <c r="OH105" s="29"/>
      <c r="OI105" s="29"/>
      <c r="OJ105" s="92"/>
      <c r="OK105" s="29"/>
      <c r="OL105" s="29"/>
      <c r="OM105" s="29"/>
      <c r="ON105" s="29"/>
      <c r="OO105" s="28"/>
      <c r="OP105" s="29"/>
      <c r="OQ105" s="28"/>
      <c r="OR105" s="29"/>
      <c r="OS105" s="28"/>
      <c r="OT105" s="29"/>
      <c r="OU105" s="28"/>
      <c r="OV105" s="29"/>
      <c r="OW105" s="28"/>
      <c r="OX105" s="29"/>
      <c r="OY105" s="178"/>
    </row>
    <row r="106" spans="1:415" ht="12.75" collapsed="1" x14ac:dyDescent="0.2">
      <c r="A106" s="225" t="s">
        <v>99</v>
      </c>
      <c r="B106" s="55" t="s">
        <v>98</v>
      </c>
      <c r="C106" s="139" t="s">
        <v>68</v>
      </c>
      <c r="D106" s="93">
        <v>0</v>
      </c>
      <c r="E106" s="26">
        <f>IF(D106&lt;10,LEFT(ROUND(D106,1),1)+IF(LEN(D106)=1,0,RIGHT(ROUND(D106,1),1)),LEFT(ROUND(D106,1),2)+IF(LEN(D106)&lt;=2,0,RIGHT(ROUND(D106,1),1)))</f>
        <v>0</v>
      </c>
      <c r="F106" s="278"/>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8"/>
      <c r="OF106" s="28">
        <f t="shared" ref="OF106" si="556">OK106+OM106+OO106+OQ106+OS106+OU106+OW106</f>
        <v>0</v>
      </c>
      <c r="OG106" s="28">
        <f t="shared" ref="OG106" si="557">OL106+ON106+OP106+OR106+OT106+OV106+OX106</f>
        <v>0</v>
      </c>
      <c r="OH106" s="29">
        <f>D106-OF106</f>
        <v>0</v>
      </c>
      <c r="OI106" s="29">
        <f>G106-OG106</f>
        <v>0</v>
      </c>
      <c r="OJ106" s="92" t="str">
        <f>J106</f>
        <v>vnt.</v>
      </c>
      <c r="OK106" s="213"/>
      <c r="OL106" s="29">
        <f>OK106*F106</f>
        <v>0</v>
      </c>
      <c r="OM106" s="213"/>
      <c r="ON106" s="29">
        <f>OM106*F106</f>
        <v>0</v>
      </c>
      <c r="OO106" s="214"/>
      <c r="OP106" s="29">
        <f>OO106*F106</f>
        <v>0</v>
      </c>
      <c r="OQ106" s="214"/>
      <c r="OR106" s="29">
        <f>OQ106*F106</f>
        <v>0</v>
      </c>
      <c r="OS106" s="214"/>
      <c r="OT106" s="29">
        <f>OS106*F106</f>
        <v>0</v>
      </c>
      <c r="OU106" s="214"/>
      <c r="OV106" s="29">
        <f>OU106*F106</f>
        <v>0</v>
      </c>
      <c r="OW106" s="214"/>
      <c r="OX106" s="29">
        <f>OW106*F106</f>
        <v>0</v>
      </c>
      <c r="OY106" s="178"/>
    </row>
    <row r="107" spans="1:415" s="63" customFormat="1" ht="12.75" hidden="1" outlineLevel="1" x14ac:dyDescent="0.2">
      <c r="A107" s="226"/>
      <c r="B107" s="141"/>
      <c r="C107" s="142"/>
      <c r="D107" s="78"/>
      <c r="E107" s="78"/>
      <c r="F107" s="215"/>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8"/>
      <c r="OF107" s="28"/>
      <c r="OG107" s="28"/>
      <c r="OH107" s="29"/>
      <c r="OI107" s="29"/>
      <c r="OJ107" s="92"/>
      <c r="OK107" s="29"/>
      <c r="OL107" s="29"/>
      <c r="OM107" s="29"/>
      <c r="ON107" s="29"/>
      <c r="OO107" s="28"/>
      <c r="OP107" s="29"/>
      <c r="OQ107" s="28"/>
      <c r="OR107" s="29"/>
      <c r="OS107" s="28"/>
      <c r="OT107" s="29"/>
      <c r="OU107" s="28"/>
      <c r="OV107" s="29"/>
      <c r="OW107" s="28"/>
      <c r="OX107" s="29"/>
      <c r="OY107" s="178"/>
    </row>
    <row r="108" spans="1:415" s="63" customFormat="1" ht="12.75" hidden="1" outlineLevel="2" x14ac:dyDescent="0.2">
      <c r="A108" s="226"/>
      <c r="B108" s="141"/>
      <c r="C108" s="142"/>
      <c r="D108" s="78"/>
      <c r="E108" s="78"/>
      <c r="F108" s="215"/>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8"/>
      <c r="OF108" s="28"/>
      <c r="OG108" s="28"/>
      <c r="OH108" s="29"/>
      <c r="OI108" s="29"/>
      <c r="OJ108" s="92"/>
      <c r="OK108" s="29"/>
      <c r="OL108" s="29"/>
      <c r="OM108" s="29"/>
      <c r="ON108" s="29"/>
      <c r="OO108" s="28"/>
      <c r="OP108" s="29"/>
      <c r="OQ108" s="28"/>
      <c r="OR108" s="29"/>
      <c r="OS108" s="28"/>
      <c r="OT108" s="29"/>
      <c r="OU108" s="28"/>
      <c r="OV108" s="29"/>
      <c r="OW108" s="28"/>
      <c r="OX108" s="29"/>
      <c r="OY108" s="178"/>
    </row>
    <row r="109" spans="1:415" s="63" customFormat="1" ht="12.75" hidden="1" outlineLevel="2" x14ac:dyDescent="0.2">
      <c r="A109" s="226"/>
      <c r="B109" s="141"/>
      <c r="C109" s="142"/>
      <c r="D109" s="78"/>
      <c r="E109" s="78"/>
      <c r="F109" s="215"/>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8"/>
      <c r="OF109" s="28"/>
      <c r="OG109" s="28"/>
      <c r="OH109" s="29"/>
      <c r="OI109" s="29"/>
      <c r="OJ109" s="92"/>
      <c r="OK109" s="29"/>
      <c r="OL109" s="29"/>
      <c r="OM109" s="29"/>
      <c r="ON109" s="29"/>
      <c r="OO109" s="28"/>
      <c r="OP109" s="29"/>
      <c r="OQ109" s="28"/>
      <c r="OR109" s="29"/>
      <c r="OS109" s="28"/>
      <c r="OT109" s="29"/>
      <c r="OU109" s="28"/>
      <c r="OV109" s="29"/>
      <c r="OW109" s="28"/>
      <c r="OX109" s="29"/>
      <c r="OY109" s="178"/>
    </row>
    <row r="110" spans="1:415" ht="12.75" collapsed="1" x14ac:dyDescent="0.2">
      <c r="A110" s="225" t="s">
        <v>100</v>
      </c>
      <c r="B110" s="55" t="s">
        <v>98</v>
      </c>
      <c r="C110" s="139" t="s">
        <v>68</v>
      </c>
      <c r="D110" s="93">
        <v>0</v>
      </c>
      <c r="E110" s="26">
        <f>IF(D110&lt;10,LEFT(ROUND(D110,1),1)+IF(LEN(D110)=1,0,RIGHT(ROUND(D110,1),1)),LEFT(ROUND(D110,1),2)+IF(LEN(D110)&lt;=2,0,RIGHT(ROUND(D110,1),1)))</f>
        <v>0</v>
      </c>
      <c r="F110" s="278"/>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8"/>
      <c r="OF110" s="28">
        <f t="shared" ref="OF110" si="561">OK110+OM110+OO110+OQ110+OS110+OU110+OW110</f>
        <v>0</v>
      </c>
      <c r="OG110" s="28">
        <f t="shared" ref="OG110" si="562">OL110+ON110+OP110+OR110+OT110+OV110+OX110</f>
        <v>0</v>
      </c>
      <c r="OH110" s="29">
        <f>D110-OF110</f>
        <v>0</v>
      </c>
      <c r="OI110" s="29">
        <f>G110-OG110</f>
        <v>0</v>
      </c>
      <c r="OJ110" s="92" t="str">
        <f>J110</f>
        <v>vnt.</v>
      </c>
      <c r="OK110" s="213"/>
      <c r="OL110" s="29">
        <f>OK110*F110</f>
        <v>0</v>
      </c>
      <c r="OM110" s="213"/>
      <c r="ON110" s="29">
        <f>OM110*F110</f>
        <v>0</v>
      </c>
      <c r="OO110" s="214"/>
      <c r="OP110" s="29">
        <f>OO110*F110</f>
        <v>0</v>
      </c>
      <c r="OQ110" s="214"/>
      <c r="OR110" s="29">
        <f>OQ110*F110</f>
        <v>0</v>
      </c>
      <c r="OS110" s="214"/>
      <c r="OT110" s="29">
        <f>OS110*F110</f>
        <v>0</v>
      </c>
      <c r="OU110" s="214"/>
      <c r="OV110" s="29">
        <f>OU110*F110</f>
        <v>0</v>
      </c>
      <c r="OW110" s="214"/>
      <c r="OX110" s="29">
        <f>OW110*F110</f>
        <v>0</v>
      </c>
      <c r="OY110" s="178"/>
    </row>
    <row r="111" spans="1:415" s="63" customFormat="1" ht="12.75" hidden="1" outlineLevel="1" x14ac:dyDescent="0.2">
      <c r="A111" s="226"/>
      <c r="B111" s="141"/>
      <c r="C111" s="142"/>
      <c r="D111" s="78"/>
      <c r="E111" s="78"/>
      <c r="F111" s="215"/>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8"/>
      <c r="OF111" s="28"/>
      <c r="OG111" s="28"/>
      <c r="OH111" s="29"/>
      <c r="OI111" s="29"/>
      <c r="OJ111" s="92"/>
      <c r="OK111" s="29"/>
      <c r="OL111" s="29"/>
      <c r="OM111" s="29"/>
      <c r="ON111" s="29"/>
      <c r="OO111" s="28"/>
      <c r="OP111" s="29"/>
      <c r="OQ111" s="28"/>
      <c r="OR111" s="29"/>
      <c r="OS111" s="28"/>
      <c r="OT111" s="29"/>
      <c r="OU111" s="28"/>
      <c r="OV111" s="29"/>
      <c r="OW111" s="28"/>
      <c r="OX111" s="29"/>
      <c r="OY111" s="178"/>
    </row>
    <row r="112" spans="1:415" s="63" customFormat="1" ht="12.75" hidden="1" outlineLevel="2" x14ac:dyDescent="0.2">
      <c r="A112" s="226"/>
      <c r="B112" s="141"/>
      <c r="C112" s="142"/>
      <c r="D112" s="78"/>
      <c r="E112" s="78"/>
      <c r="F112" s="215"/>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8"/>
      <c r="OF112" s="28"/>
      <c r="OG112" s="28"/>
      <c r="OH112" s="29"/>
      <c r="OI112" s="29"/>
      <c r="OJ112" s="92"/>
      <c r="OK112" s="29"/>
      <c r="OL112" s="29"/>
      <c r="OM112" s="29"/>
      <c r="ON112" s="29"/>
      <c r="OO112" s="28"/>
      <c r="OP112" s="29"/>
      <c r="OQ112" s="28"/>
      <c r="OR112" s="29"/>
      <c r="OS112" s="28"/>
      <c r="OT112" s="29"/>
      <c r="OU112" s="28"/>
      <c r="OV112" s="29"/>
      <c r="OW112" s="28"/>
      <c r="OX112" s="29"/>
      <c r="OY112" s="178"/>
    </row>
    <row r="113" spans="1:415" s="63" customFormat="1" ht="12.75" hidden="1" outlineLevel="2" x14ac:dyDescent="0.2">
      <c r="A113" s="226"/>
      <c r="B113" s="141"/>
      <c r="C113" s="142"/>
      <c r="D113" s="78"/>
      <c r="E113" s="78"/>
      <c r="F113" s="215"/>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8"/>
      <c r="OF113" s="28"/>
      <c r="OG113" s="28"/>
      <c r="OH113" s="29"/>
      <c r="OI113" s="29"/>
      <c r="OJ113" s="92"/>
      <c r="OK113" s="29"/>
      <c r="OL113" s="29"/>
      <c r="OM113" s="29"/>
      <c r="ON113" s="29"/>
      <c r="OO113" s="28"/>
      <c r="OP113" s="29"/>
      <c r="OQ113" s="28"/>
      <c r="OR113" s="29"/>
      <c r="OS113" s="28"/>
      <c r="OT113" s="29"/>
      <c r="OU113" s="28"/>
      <c r="OV113" s="29"/>
      <c r="OW113" s="28"/>
      <c r="OX113" s="29"/>
      <c r="OY113" s="178"/>
    </row>
    <row r="114" spans="1:415" ht="12.75" collapsed="1" x14ac:dyDescent="0.2">
      <c r="A114" s="225" t="s">
        <v>101</v>
      </c>
      <c r="B114" s="55" t="s">
        <v>98</v>
      </c>
      <c r="C114" s="139" t="s">
        <v>68</v>
      </c>
      <c r="D114" s="93">
        <v>0</v>
      </c>
      <c r="E114" s="26">
        <f>IF(D114&lt;10,LEFT(ROUND(D114,1),1)+IF(LEN(D114)=1,0,RIGHT(ROUND(D114,1),1)),LEFT(ROUND(D114,1),2)+IF(LEN(D114)&lt;=2,0,RIGHT(ROUND(D114,1),1)))</f>
        <v>0</v>
      </c>
      <c r="F114" s="278"/>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8"/>
      <c r="OF114" s="28">
        <f t="shared" ref="OF114" si="567">OK114+OM114+OO114+OQ114+OS114+OU114+OW114</f>
        <v>0</v>
      </c>
      <c r="OG114" s="28">
        <f t="shared" ref="OG114" si="568">OL114+ON114+OP114+OR114+OT114+OV114+OX114</f>
        <v>0</v>
      </c>
      <c r="OH114" s="29">
        <f>D114-OF114</f>
        <v>0</v>
      </c>
      <c r="OI114" s="29">
        <f>G114-OG114</f>
        <v>0</v>
      </c>
      <c r="OJ114" s="92" t="str">
        <f>J114</f>
        <v>vnt.</v>
      </c>
      <c r="OK114" s="213"/>
      <c r="OL114" s="29">
        <f>OK114*F114</f>
        <v>0</v>
      </c>
      <c r="OM114" s="213"/>
      <c r="ON114" s="29">
        <f>OM114*F114</f>
        <v>0</v>
      </c>
      <c r="OO114" s="214"/>
      <c r="OP114" s="29">
        <f>OO114*F114</f>
        <v>0</v>
      </c>
      <c r="OQ114" s="214"/>
      <c r="OR114" s="29">
        <f>OQ114*F114</f>
        <v>0</v>
      </c>
      <c r="OS114" s="214"/>
      <c r="OT114" s="29">
        <f>OS114*F114</f>
        <v>0</v>
      </c>
      <c r="OU114" s="214"/>
      <c r="OV114" s="29">
        <f>OU114*F114</f>
        <v>0</v>
      </c>
      <c r="OW114" s="214"/>
      <c r="OX114" s="29">
        <f>OW114*F114</f>
        <v>0</v>
      </c>
      <c r="OY114" s="178"/>
    </row>
    <row r="115" spans="1:415" s="63" customFormat="1" ht="12.75" hidden="1" outlineLevel="1" x14ac:dyDescent="0.2">
      <c r="A115" s="226"/>
      <c r="B115" s="141"/>
      <c r="C115" s="142"/>
      <c r="D115" s="78"/>
      <c r="E115" s="78"/>
      <c r="F115" s="215"/>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8"/>
      <c r="OF115" s="28"/>
      <c r="OG115" s="28"/>
      <c r="OH115" s="29"/>
      <c r="OI115" s="29"/>
      <c r="OJ115" s="92"/>
      <c r="OK115" s="29"/>
      <c r="OL115" s="29"/>
      <c r="OM115" s="29"/>
      <c r="ON115" s="29"/>
      <c r="OO115" s="28"/>
      <c r="OP115" s="29"/>
      <c r="OQ115" s="28"/>
      <c r="OR115" s="29"/>
      <c r="OS115" s="28"/>
      <c r="OT115" s="29"/>
      <c r="OU115" s="28"/>
      <c r="OV115" s="29"/>
      <c r="OW115" s="28"/>
      <c r="OX115" s="29"/>
      <c r="OY115" s="178"/>
    </row>
    <row r="116" spans="1:415" s="63" customFormat="1" ht="12.75" hidden="1" outlineLevel="2" x14ac:dyDescent="0.2">
      <c r="A116" s="226"/>
      <c r="B116" s="141"/>
      <c r="C116" s="142"/>
      <c r="D116" s="78"/>
      <c r="E116" s="78"/>
      <c r="F116" s="215"/>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8"/>
      <c r="OF116" s="28"/>
      <c r="OG116" s="28"/>
      <c r="OH116" s="29"/>
      <c r="OI116" s="29"/>
      <c r="OJ116" s="92"/>
      <c r="OK116" s="29"/>
      <c r="OL116" s="29"/>
      <c r="OM116" s="29"/>
      <c r="ON116" s="29"/>
      <c r="OO116" s="28"/>
      <c r="OP116" s="29"/>
      <c r="OQ116" s="28"/>
      <c r="OR116" s="29"/>
      <c r="OS116" s="28"/>
      <c r="OT116" s="29"/>
      <c r="OU116" s="28"/>
      <c r="OV116" s="29"/>
      <c r="OW116" s="28"/>
      <c r="OX116" s="29"/>
      <c r="OY116" s="178"/>
    </row>
    <row r="117" spans="1:415" s="63" customFormat="1" ht="12.75" hidden="1" outlineLevel="2" x14ac:dyDescent="0.2">
      <c r="A117" s="226"/>
      <c r="B117" s="141"/>
      <c r="C117" s="142"/>
      <c r="D117" s="78"/>
      <c r="E117" s="78"/>
      <c r="F117" s="215"/>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8"/>
      <c r="OF117" s="28"/>
      <c r="OG117" s="28"/>
      <c r="OH117" s="29"/>
      <c r="OI117" s="29"/>
      <c r="OJ117" s="92"/>
      <c r="OK117" s="29"/>
      <c r="OL117" s="29"/>
      <c r="OM117" s="29"/>
      <c r="ON117" s="29"/>
      <c r="OO117" s="28"/>
      <c r="OP117" s="29"/>
      <c r="OQ117" s="28"/>
      <c r="OR117" s="29"/>
      <c r="OS117" s="28"/>
      <c r="OT117" s="29"/>
      <c r="OU117" s="28"/>
      <c r="OV117" s="29"/>
      <c r="OW117" s="28"/>
      <c r="OX117" s="29"/>
      <c r="OY117" s="178"/>
    </row>
    <row r="118" spans="1:415" ht="12.75" collapsed="1" x14ac:dyDescent="0.2">
      <c r="A118" s="225" t="s">
        <v>102</v>
      </c>
      <c r="B118" s="55" t="s">
        <v>98</v>
      </c>
      <c r="C118" s="139" t="s">
        <v>68</v>
      </c>
      <c r="D118" s="93">
        <v>0</v>
      </c>
      <c r="E118" s="26">
        <f>IF(D118&lt;10,LEFT(ROUND(D118,1),1)+IF(LEN(D118)=1,0,RIGHT(ROUND(D118,1),1)),LEFT(ROUND(D118,1),2)+IF(LEN(D118)&lt;=2,0,RIGHT(ROUND(D118,1),1)))</f>
        <v>0</v>
      </c>
      <c r="F118" s="278"/>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8"/>
      <c r="OF118" s="28">
        <f t="shared" ref="OF118" si="579">OK118+OM118+OO118+OQ118+OS118+OU118+OW118</f>
        <v>0</v>
      </c>
      <c r="OG118" s="28">
        <f t="shared" ref="OG118" si="580">OL118+ON118+OP118+OR118+OT118+OV118+OX118</f>
        <v>0</v>
      </c>
      <c r="OH118" s="29">
        <f>D118-OF118</f>
        <v>0</v>
      </c>
      <c r="OI118" s="29">
        <f>G118-OG118</f>
        <v>0</v>
      </c>
      <c r="OJ118" s="92" t="str">
        <f>J118</f>
        <v>vnt.</v>
      </c>
      <c r="OK118" s="213"/>
      <c r="OL118" s="29">
        <f>OK118*F118</f>
        <v>0</v>
      </c>
      <c r="OM118" s="213"/>
      <c r="ON118" s="29">
        <f>OM118*F118</f>
        <v>0</v>
      </c>
      <c r="OO118" s="214"/>
      <c r="OP118" s="29">
        <f>OO118*F118</f>
        <v>0</v>
      </c>
      <c r="OQ118" s="214"/>
      <c r="OR118" s="29">
        <f>OQ118*F118</f>
        <v>0</v>
      </c>
      <c r="OS118" s="214"/>
      <c r="OT118" s="29">
        <f>OS118*F118</f>
        <v>0</v>
      </c>
      <c r="OU118" s="214"/>
      <c r="OV118" s="29">
        <f>OU118*F118</f>
        <v>0</v>
      </c>
      <c r="OW118" s="214"/>
      <c r="OX118" s="29">
        <f>OW118*F118</f>
        <v>0</v>
      </c>
      <c r="OY118" s="178"/>
    </row>
    <row r="119" spans="1:415" s="63" customFormat="1" ht="12.75" hidden="1" outlineLevel="1" x14ac:dyDescent="0.2">
      <c r="A119" s="226"/>
      <c r="B119" s="141"/>
      <c r="C119" s="142"/>
      <c r="D119" s="78"/>
      <c r="E119" s="78"/>
      <c r="F119" s="215"/>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8"/>
      <c r="OF119" s="28"/>
      <c r="OG119" s="28"/>
      <c r="OH119" s="29"/>
      <c r="OI119" s="29"/>
      <c r="OJ119" s="92"/>
      <c r="OK119" s="29"/>
      <c r="OL119" s="29"/>
      <c r="OM119" s="29"/>
      <c r="ON119" s="29"/>
      <c r="OO119" s="28"/>
      <c r="OP119" s="29"/>
      <c r="OQ119" s="28"/>
      <c r="OR119" s="29"/>
      <c r="OS119" s="28"/>
      <c r="OT119" s="29"/>
      <c r="OU119" s="28"/>
      <c r="OV119" s="29"/>
      <c r="OW119" s="28"/>
      <c r="OX119" s="29"/>
      <c r="OY119" s="178"/>
    </row>
    <row r="120" spans="1:415" s="63" customFormat="1" ht="12.75" hidden="1" outlineLevel="2" x14ac:dyDescent="0.2">
      <c r="A120" s="226"/>
      <c r="B120" s="141"/>
      <c r="C120" s="142"/>
      <c r="D120" s="78"/>
      <c r="E120" s="78"/>
      <c r="F120" s="215"/>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8"/>
      <c r="OF120" s="28"/>
      <c r="OG120" s="28"/>
      <c r="OH120" s="29"/>
      <c r="OI120" s="29"/>
      <c r="OJ120" s="92"/>
      <c r="OK120" s="29"/>
      <c r="OL120" s="29"/>
      <c r="OM120" s="29"/>
      <c r="ON120" s="29"/>
      <c r="OO120" s="28"/>
      <c r="OP120" s="29"/>
      <c r="OQ120" s="28"/>
      <c r="OR120" s="29"/>
      <c r="OS120" s="28"/>
      <c r="OT120" s="29"/>
      <c r="OU120" s="28"/>
      <c r="OV120" s="29"/>
      <c r="OW120" s="28"/>
      <c r="OX120" s="29"/>
      <c r="OY120" s="178"/>
    </row>
    <row r="121" spans="1:415" s="63" customFormat="1" ht="12.75" hidden="1" outlineLevel="2" x14ac:dyDescent="0.2">
      <c r="A121" s="226"/>
      <c r="B121" s="141"/>
      <c r="C121" s="142"/>
      <c r="D121" s="78"/>
      <c r="E121" s="78"/>
      <c r="F121" s="215"/>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8"/>
      <c r="OF121" s="28"/>
      <c r="OG121" s="28"/>
      <c r="OH121" s="29"/>
      <c r="OI121" s="29"/>
      <c r="OJ121" s="92"/>
      <c r="OK121" s="29"/>
      <c r="OL121" s="29"/>
      <c r="OM121" s="29"/>
      <c r="ON121" s="29"/>
      <c r="OO121" s="28"/>
      <c r="OP121" s="29"/>
      <c r="OQ121" s="28"/>
      <c r="OR121" s="29"/>
      <c r="OS121" s="28"/>
      <c r="OT121" s="29"/>
      <c r="OU121" s="28"/>
      <c r="OV121" s="29"/>
      <c r="OW121" s="28"/>
      <c r="OX121" s="29"/>
      <c r="OY121" s="178"/>
    </row>
    <row r="122" spans="1:415" ht="12.75" collapsed="1" x14ac:dyDescent="0.2">
      <c r="A122" s="225" t="s">
        <v>103</v>
      </c>
      <c r="B122" s="55"/>
      <c r="C122" s="139" t="s">
        <v>68</v>
      </c>
      <c r="D122" s="93">
        <v>0</v>
      </c>
      <c r="E122" s="26">
        <f>IF(D122&lt;10,LEFT(ROUND(D122,1),1)+IF(LEN(D122)=1,0,RIGHT(ROUND(D122,1),1)),LEFT(ROUND(D122,1),2)+IF(LEN(D122)&lt;=2,0,RIGHT(ROUND(D122,1),1)))</f>
        <v>0</v>
      </c>
      <c r="F122" s="278"/>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8"/>
      <c r="OF122" s="28">
        <f t="shared" ref="OF122" si="592">OK122+OM122+OO122+OQ122+OS122+OU122+OW122</f>
        <v>0</v>
      </c>
      <c r="OG122" s="28">
        <f t="shared" ref="OG122" si="593">OL122+ON122+OP122+OR122+OT122+OV122+OX122</f>
        <v>0</v>
      </c>
      <c r="OH122" s="29">
        <f>D122-OF122</f>
        <v>0</v>
      </c>
      <c r="OI122" s="29">
        <f>G122-OG122</f>
        <v>0</v>
      </c>
      <c r="OJ122" s="92" t="str">
        <f>J122</f>
        <v>vnt.</v>
      </c>
      <c r="OK122" s="213"/>
      <c r="OL122" s="29">
        <f>OK122*F122</f>
        <v>0</v>
      </c>
      <c r="OM122" s="213"/>
      <c r="ON122" s="29">
        <f>OM122*F122</f>
        <v>0</v>
      </c>
      <c r="OO122" s="214"/>
      <c r="OP122" s="29">
        <f>OO122*F122</f>
        <v>0</v>
      </c>
      <c r="OQ122" s="214"/>
      <c r="OR122" s="29">
        <f>OQ122*F122</f>
        <v>0</v>
      </c>
      <c r="OS122" s="214"/>
      <c r="OT122" s="29">
        <f>OS122*F122</f>
        <v>0</v>
      </c>
      <c r="OU122" s="214"/>
      <c r="OV122" s="29">
        <f>OU122*F122</f>
        <v>0</v>
      </c>
      <c r="OW122" s="214"/>
      <c r="OX122" s="29">
        <f>OW122*F122</f>
        <v>0</v>
      </c>
      <c r="OY122" s="178"/>
    </row>
    <row r="123" spans="1:415" s="63" customFormat="1" ht="12.75" hidden="1" outlineLevel="1" x14ac:dyDescent="0.2">
      <c r="A123" s="140"/>
      <c r="B123" s="141"/>
      <c r="C123" s="142"/>
      <c r="D123" s="78"/>
      <c r="E123" s="78"/>
      <c r="F123" s="215"/>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8"/>
      <c r="OF123" s="28"/>
      <c r="OG123" s="28"/>
      <c r="OH123" s="29"/>
      <c r="OI123" s="29"/>
      <c r="OJ123" s="92"/>
      <c r="OK123" s="29"/>
      <c r="OL123" s="29"/>
      <c r="OM123" s="29"/>
      <c r="ON123" s="29"/>
      <c r="OO123" s="28"/>
      <c r="OP123" s="29"/>
      <c r="OQ123" s="28"/>
      <c r="OR123" s="29"/>
      <c r="OS123" s="28"/>
      <c r="OT123" s="29"/>
      <c r="OU123" s="28"/>
      <c r="OV123" s="29"/>
      <c r="OW123" s="28"/>
      <c r="OX123" s="29"/>
      <c r="OY123" s="178"/>
    </row>
    <row r="124" spans="1:415" s="63" customFormat="1" ht="12.75" hidden="1" outlineLevel="2" x14ac:dyDescent="0.2">
      <c r="A124" s="140"/>
      <c r="B124" s="141"/>
      <c r="C124" s="142"/>
      <c r="D124" s="78"/>
      <c r="E124" s="78"/>
      <c r="F124" s="215"/>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8"/>
      <c r="OF124" s="28"/>
      <c r="OG124" s="28"/>
      <c r="OH124" s="29"/>
      <c r="OI124" s="29"/>
      <c r="OJ124" s="92"/>
      <c r="OK124" s="29"/>
      <c r="OL124" s="29"/>
      <c r="OM124" s="29"/>
      <c r="ON124" s="29"/>
      <c r="OO124" s="28"/>
      <c r="OP124" s="29"/>
      <c r="OQ124" s="28"/>
      <c r="OR124" s="29"/>
      <c r="OS124" s="28"/>
      <c r="OT124" s="29"/>
      <c r="OU124" s="28"/>
      <c r="OV124" s="29"/>
      <c r="OW124" s="28"/>
      <c r="OX124" s="29"/>
      <c r="OY124" s="178"/>
    </row>
    <row r="125" spans="1:415" s="63" customFormat="1" ht="12.75" hidden="1" outlineLevel="2" x14ac:dyDescent="0.2">
      <c r="A125" s="140"/>
      <c r="B125" s="141"/>
      <c r="C125" s="142"/>
      <c r="D125" s="78"/>
      <c r="E125" s="78"/>
      <c r="F125" s="215"/>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8"/>
      <c r="OF125" s="28"/>
      <c r="OG125" s="28"/>
      <c r="OH125" s="29"/>
      <c r="OI125" s="29"/>
      <c r="OJ125" s="92"/>
      <c r="OK125" s="29"/>
      <c r="OL125" s="29"/>
      <c r="OM125" s="29"/>
      <c r="ON125" s="29"/>
      <c r="OO125" s="28"/>
      <c r="OP125" s="29"/>
      <c r="OQ125" s="28"/>
      <c r="OR125" s="29"/>
      <c r="OS125" s="28"/>
      <c r="OT125" s="29"/>
      <c r="OU125" s="28"/>
      <c r="OV125" s="29"/>
      <c r="OW125" s="28"/>
      <c r="OX125" s="29"/>
      <c r="OY125" s="178"/>
    </row>
    <row r="126" spans="1:415" ht="35.1" customHeight="1" collapsed="1" x14ac:dyDescent="0.2">
      <c r="A126" s="138" t="s">
        <v>104</v>
      </c>
      <c r="B126" s="224" t="s">
        <v>105</v>
      </c>
      <c r="C126" s="139" t="s">
        <v>68</v>
      </c>
      <c r="D126" s="93">
        <v>0</v>
      </c>
      <c r="E126" s="26">
        <f t="shared" ref="E126" si="595">D126</f>
        <v>0</v>
      </c>
      <c r="F126" s="278"/>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8"/>
      <c r="OF126" s="28">
        <f t="shared" ref="OF126" si="599">OK126+OM126+OO126+OQ126+OS126+OU126+OW126</f>
        <v>0</v>
      </c>
      <c r="OG126" s="28">
        <f t="shared" ref="OG126" si="600">OL126+ON126+OP126+OR126+OT126+OV126+OX126</f>
        <v>0</v>
      </c>
      <c r="OH126" s="29">
        <f>D126-OF126</f>
        <v>0</v>
      </c>
      <c r="OI126" s="29">
        <f>G126-OG126</f>
        <v>0</v>
      </c>
      <c r="OJ126" s="92" t="str">
        <f>J126</f>
        <v>vnt.</v>
      </c>
      <c r="OK126" s="213"/>
      <c r="OL126" s="29">
        <f>OK126*F126</f>
        <v>0</v>
      </c>
      <c r="OM126" s="213"/>
      <c r="ON126" s="29">
        <f>OM126*F126</f>
        <v>0</v>
      </c>
      <c r="OO126" s="214"/>
      <c r="OP126" s="29">
        <f>OO126*F126</f>
        <v>0</v>
      </c>
      <c r="OQ126" s="214"/>
      <c r="OR126" s="29">
        <f>OQ126*F126</f>
        <v>0</v>
      </c>
      <c r="OS126" s="214"/>
      <c r="OT126" s="29">
        <f>OS126*F126</f>
        <v>0</v>
      </c>
      <c r="OU126" s="214"/>
      <c r="OV126" s="29">
        <f>OU126*F126</f>
        <v>0</v>
      </c>
      <c r="OW126" s="214"/>
      <c r="OX126" s="29">
        <f>OW126*F126</f>
        <v>0</v>
      </c>
      <c r="OY126" s="178"/>
    </row>
    <row r="127" spans="1:415" s="63" customFormat="1" ht="25.5" hidden="1" outlineLevel="1" x14ac:dyDescent="0.2">
      <c r="A127" s="140"/>
      <c r="B127" s="141"/>
      <c r="C127" s="142"/>
      <c r="D127" s="78"/>
      <c r="E127" s="78"/>
      <c r="F127" s="215"/>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8"/>
      <c r="OF127" s="28"/>
      <c r="OG127" s="28"/>
      <c r="OH127" s="29"/>
      <c r="OI127" s="29"/>
      <c r="OJ127" s="92"/>
      <c r="OK127" s="29"/>
      <c r="OL127" s="29"/>
      <c r="OM127" s="29"/>
      <c r="ON127" s="29"/>
      <c r="OO127" s="28"/>
      <c r="OP127" s="29"/>
      <c r="OQ127" s="28"/>
      <c r="OR127" s="29"/>
      <c r="OS127" s="28"/>
      <c r="OT127" s="29"/>
      <c r="OU127" s="28"/>
      <c r="OV127" s="29"/>
      <c r="OW127" s="28"/>
      <c r="OX127" s="29"/>
      <c r="OY127" s="178"/>
    </row>
    <row r="128" spans="1:415" s="63" customFormat="1" ht="12.75" hidden="1" outlineLevel="2" x14ac:dyDescent="0.2">
      <c r="A128" s="140"/>
      <c r="B128" s="141"/>
      <c r="C128" s="142"/>
      <c r="D128" s="78"/>
      <c r="E128" s="78"/>
      <c r="F128" s="215"/>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8"/>
      <c r="OF128" s="28"/>
      <c r="OG128" s="28"/>
      <c r="OH128" s="29"/>
      <c r="OI128" s="29"/>
      <c r="OJ128" s="92"/>
      <c r="OK128" s="29"/>
      <c r="OL128" s="29"/>
      <c r="OM128" s="29"/>
      <c r="ON128" s="29"/>
      <c r="OO128" s="28"/>
      <c r="OP128" s="29"/>
      <c r="OQ128" s="28"/>
      <c r="OR128" s="29"/>
      <c r="OS128" s="28"/>
      <c r="OT128" s="29"/>
      <c r="OU128" s="28"/>
      <c r="OV128" s="29"/>
      <c r="OW128" s="28"/>
      <c r="OX128" s="29"/>
      <c r="OY128" s="178"/>
    </row>
    <row r="129" spans="1:415" s="63" customFormat="1" ht="12.75" hidden="1" outlineLevel="2" x14ac:dyDescent="0.2">
      <c r="A129" s="140"/>
      <c r="B129" s="141"/>
      <c r="C129" s="142"/>
      <c r="D129" s="78"/>
      <c r="E129" s="78"/>
      <c r="F129" s="215"/>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8"/>
      <c r="OF129" s="28"/>
      <c r="OG129" s="28"/>
      <c r="OH129" s="29"/>
      <c r="OI129" s="29"/>
      <c r="OJ129" s="92"/>
      <c r="OK129" s="29"/>
      <c r="OL129" s="29"/>
      <c r="OM129" s="29"/>
      <c r="ON129" s="29"/>
      <c r="OO129" s="28"/>
      <c r="OP129" s="29"/>
      <c r="OQ129" s="28"/>
      <c r="OR129" s="29"/>
      <c r="OS129" s="28"/>
      <c r="OT129" s="29"/>
      <c r="OU129" s="28"/>
      <c r="OV129" s="29"/>
      <c r="OW129" s="28"/>
      <c r="OX129" s="29"/>
      <c r="OY129" s="178"/>
    </row>
    <row r="130" spans="1:415" ht="12.75" collapsed="1" x14ac:dyDescent="0.2">
      <c r="A130" s="225" t="s">
        <v>106</v>
      </c>
      <c r="B130" s="55" t="s">
        <v>98</v>
      </c>
      <c r="C130" s="139" t="s">
        <v>68</v>
      </c>
      <c r="D130" s="93">
        <v>0</v>
      </c>
      <c r="E130" s="26">
        <f>IF(D130&lt;10,LEFT(ROUND(D130,1),1)+IF(LEN(D130)=1,0,RIGHT(ROUND(D130,1),1)),LEFT(ROUND(D130,1),2)+IF(LEN(D130)&lt;=2,0,RIGHT(ROUND(D130,1),1)))</f>
        <v>0</v>
      </c>
      <c r="F130" s="278"/>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8"/>
      <c r="OF130" s="28">
        <f t="shared" ref="OF130" si="627">OK130+OM130+OO130+OQ130+OS130+OU130+OW130</f>
        <v>0</v>
      </c>
      <c r="OG130" s="28">
        <f t="shared" ref="OG130" si="628">OL130+ON130+OP130+OR130+OT130+OV130+OX130</f>
        <v>0</v>
      </c>
      <c r="OH130" s="29">
        <f>D130-OF130</f>
        <v>0</v>
      </c>
      <c r="OI130" s="29">
        <f>G130-OG130</f>
        <v>0</v>
      </c>
      <c r="OJ130" s="92" t="str">
        <f>J130</f>
        <v>vnt.</v>
      </c>
      <c r="OK130" s="213"/>
      <c r="OL130" s="29">
        <f>OK130*F130</f>
        <v>0</v>
      </c>
      <c r="OM130" s="213"/>
      <c r="ON130" s="29">
        <f>OM130*F130</f>
        <v>0</v>
      </c>
      <c r="OO130" s="214"/>
      <c r="OP130" s="29">
        <f>OO130*F130</f>
        <v>0</v>
      </c>
      <c r="OQ130" s="214"/>
      <c r="OR130" s="29">
        <f>OQ130*F130</f>
        <v>0</v>
      </c>
      <c r="OS130" s="214"/>
      <c r="OT130" s="29">
        <f>OS130*F130</f>
        <v>0</v>
      </c>
      <c r="OU130" s="214"/>
      <c r="OV130" s="29">
        <f>OU130*F130</f>
        <v>0</v>
      </c>
      <c r="OW130" s="214"/>
      <c r="OX130" s="29">
        <f>OW130*F130</f>
        <v>0</v>
      </c>
      <c r="OY130" s="178"/>
    </row>
    <row r="131" spans="1:415" s="63" customFormat="1" ht="12.75" hidden="1" outlineLevel="1" x14ac:dyDescent="0.2">
      <c r="A131" s="226"/>
      <c r="B131" s="141"/>
      <c r="C131" s="142"/>
      <c r="D131" s="78"/>
      <c r="E131" s="78"/>
      <c r="F131" s="215"/>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8"/>
      <c r="OF131" s="28"/>
      <c r="OG131" s="28"/>
      <c r="OH131" s="29"/>
      <c r="OI131" s="29"/>
      <c r="OJ131" s="92"/>
      <c r="OK131" s="29"/>
      <c r="OL131" s="29"/>
      <c r="OM131" s="29"/>
      <c r="ON131" s="29"/>
      <c r="OO131" s="28"/>
      <c r="OP131" s="29"/>
      <c r="OQ131" s="28"/>
      <c r="OR131" s="29"/>
      <c r="OS131" s="28"/>
      <c r="OT131" s="29"/>
      <c r="OU131" s="28"/>
      <c r="OV131" s="29"/>
      <c r="OW131" s="28"/>
      <c r="OX131" s="29"/>
      <c r="OY131" s="178"/>
    </row>
    <row r="132" spans="1:415" s="63" customFormat="1" ht="12.75" hidden="1" outlineLevel="2" x14ac:dyDescent="0.2">
      <c r="A132" s="226"/>
      <c r="B132" s="141"/>
      <c r="C132" s="142"/>
      <c r="D132" s="78"/>
      <c r="E132" s="78"/>
      <c r="F132" s="215"/>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8"/>
      <c r="OF132" s="28"/>
      <c r="OG132" s="28"/>
      <c r="OH132" s="29"/>
      <c r="OI132" s="29"/>
      <c r="OJ132" s="92"/>
      <c r="OK132" s="29"/>
      <c r="OL132" s="29"/>
      <c r="OM132" s="29"/>
      <c r="ON132" s="29"/>
      <c r="OO132" s="28"/>
      <c r="OP132" s="29"/>
      <c r="OQ132" s="28"/>
      <c r="OR132" s="29"/>
      <c r="OS132" s="28"/>
      <c r="OT132" s="29"/>
      <c r="OU132" s="28"/>
      <c r="OV132" s="29"/>
      <c r="OW132" s="28"/>
      <c r="OX132" s="29"/>
      <c r="OY132" s="178"/>
    </row>
    <row r="133" spans="1:415" s="63" customFormat="1" ht="12.75" hidden="1" outlineLevel="2" x14ac:dyDescent="0.2">
      <c r="A133" s="226"/>
      <c r="B133" s="141"/>
      <c r="C133" s="142"/>
      <c r="D133" s="78"/>
      <c r="E133" s="78"/>
      <c r="F133" s="215"/>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8"/>
      <c r="OF133" s="28"/>
      <c r="OG133" s="28"/>
      <c r="OH133" s="29"/>
      <c r="OI133" s="29"/>
      <c r="OJ133" s="92"/>
      <c r="OK133" s="29"/>
      <c r="OL133" s="29"/>
      <c r="OM133" s="29"/>
      <c r="ON133" s="29"/>
      <c r="OO133" s="28"/>
      <c r="OP133" s="29"/>
      <c r="OQ133" s="28"/>
      <c r="OR133" s="29"/>
      <c r="OS133" s="28"/>
      <c r="OT133" s="29"/>
      <c r="OU133" s="28"/>
      <c r="OV133" s="29"/>
      <c r="OW133" s="28"/>
      <c r="OX133" s="29"/>
      <c r="OY133" s="178"/>
    </row>
    <row r="134" spans="1:415" ht="12.75" collapsed="1" x14ac:dyDescent="0.2">
      <c r="A134" s="225" t="s">
        <v>107</v>
      </c>
      <c r="B134" s="55" t="s">
        <v>98</v>
      </c>
      <c r="C134" s="139" t="s">
        <v>68</v>
      </c>
      <c r="D134" s="93">
        <v>0</v>
      </c>
      <c r="E134" s="26">
        <f>IF(D134&lt;10,LEFT(ROUND(D134,1),1)+IF(LEN(D134)=1,0,RIGHT(ROUND(D134,1),1)),LEFT(ROUND(D134,1),2)+IF(LEN(D134)&lt;=2,0,RIGHT(ROUND(D134,1),1)))</f>
        <v>0</v>
      </c>
      <c r="F134" s="278"/>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8"/>
      <c r="OF134" s="28">
        <f t="shared" ref="OF134" si="649">OK134+OM134+OO134+OQ134+OS134+OU134+OW134</f>
        <v>0</v>
      </c>
      <c r="OG134" s="28">
        <f t="shared" ref="OG134" si="650">OL134+ON134+OP134+OR134+OT134+OV134+OX134</f>
        <v>0</v>
      </c>
      <c r="OH134" s="29">
        <f>D134-OF134</f>
        <v>0</v>
      </c>
      <c r="OI134" s="29">
        <f>G134-OG134</f>
        <v>0</v>
      </c>
      <c r="OJ134" s="92" t="str">
        <f>J134</f>
        <v>vnt.</v>
      </c>
      <c r="OK134" s="213"/>
      <c r="OL134" s="29">
        <f>OK134*F134</f>
        <v>0</v>
      </c>
      <c r="OM134" s="213"/>
      <c r="ON134" s="29">
        <f>OM134*F134</f>
        <v>0</v>
      </c>
      <c r="OO134" s="214"/>
      <c r="OP134" s="29">
        <f>OO134*F134</f>
        <v>0</v>
      </c>
      <c r="OQ134" s="214"/>
      <c r="OR134" s="29">
        <f>OQ134*F134</f>
        <v>0</v>
      </c>
      <c r="OS134" s="214"/>
      <c r="OT134" s="29">
        <f>OS134*F134</f>
        <v>0</v>
      </c>
      <c r="OU134" s="214"/>
      <c r="OV134" s="29">
        <f>OU134*F134</f>
        <v>0</v>
      </c>
      <c r="OW134" s="214"/>
      <c r="OX134" s="29">
        <f>OW134*F134</f>
        <v>0</v>
      </c>
      <c r="OY134" s="178"/>
    </row>
    <row r="135" spans="1:415" s="63" customFormat="1" ht="12.75" hidden="1" outlineLevel="1" x14ac:dyDescent="0.2">
      <c r="A135" s="226"/>
      <c r="B135" s="141"/>
      <c r="C135" s="142"/>
      <c r="D135" s="78"/>
      <c r="E135" s="78"/>
      <c r="F135" s="215"/>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8"/>
      <c r="OF135" s="28"/>
      <c r="OG135" s="28"/>
      <c r="OH135" s="29"/>
      <c r="OI135" s="29"/>
      <c r="OJ135" s="92"/>
      <c r="OK135" s="29"/>
      <c r="OL135" s="29"/>
      <c r="OM135" s="29"/>
      <c r="ON135" s="29"/>
      <c r="OO135" s="28"/>
      <c r="OP135" s="29"/>
      <c r="OQ135" s="28"/>
      <c r="OR135" s="29"/>
      <c r="OS135" s="28"/>
      <c r="OT135" s="29"/>
      <c r="OU135" s="28"/>
      <c r="OV135" s="29"/>
      <c r="OW135" s="28"/>
      <c r="OX135" s="29"/>
      <c r="OY135" s="178"/>
    </row>
    <row r="136" spans="1:415" s="63" customFormat="1" ht="12.75" hidden="1" outlineLevel="2" x14ac:dyDescent="0.2">
      <c r="A136" s="226"/>
      <c r="B136" s="141"/>
      <c r="C136" s="142"/>
      <c r="D136" s="78"/>
      <c r="E136" s="78"/>
      <c r="F136" s="215"/>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8"/>
      <c r="OF136" s="28"/>
      <c r="OG136" s="28"/>
      <c r="OH136" s="29"/>
      <c r="OI136" s="29"/>
      <c r="OJ136" s="92"/>
      <c r="OK136" s="29"/>
      <c r="OL136" s="29"/>
      <c r="OM136" s="29"/>
      <c r="ON136" s="29"/>
      <c r="OO136" s="28"/>
      <c r="OP136" s="29"/>
      <c r="OQ136" s="28"/>
      <c r="OR136" s="29"/>
      <c r="OS136" s="28"/>
      <c r="OT136" s="29"/>
      <c r="OU136" s="28"/>
      <c r="OV136" s="29"/>
      <c r="OW136" s="28"/>
      <c r="OX136" s="29"/>
      <c r="OY136" s="178"/>
    </row>
    <row r="137" spans="1:415" s="63" customFormat="1" ht="12.75" hidden="1" outlineLevel="2" x14ac:dyDescent="0.2">
      <c r="A137" s="226"/>
      <c r="B137" s="141"/>
      <c r="C137" s="142"/>
      <c r="D137" s="78"/>
      <c r="E137" s="78"/>
      <c r="F137" s="215"/>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8"/>
      <c r="OF137" s="28"/>
      <c r="OG137" s="28"/>
      <c r="OH137" s="29"/>
      <c r="OI137" s="29"/>
      <c r="OJ137" s="92"/>
      <c r="OK137" s="29"/>
      <c r="OL137" s="29"/>
      <c r="OM137" s="29"/>
      <c r="ON137" s="29"/>
      <c r="OO137" s="28"/>
      <c r="OP137" s="29"/>
      <c r="OQ137" s="28"/>
      <c r="OR137" s="29"/>
      <c r="OS137" s="28"/>
      <c r="OT137" s="29"/>
      <c r="OU137" s="28"/>
      <c r="OV137" s="29"/>
      <c r="OW137" s="28"/>
      <c r="OX137" s="29"/>
      <c r="OY137" s="178"/>
    </row>
    <row r="138" spans="1:415" ht="12.75" collapsed="1" x14ac:dyDescent="0.2">
      <c r="A138" s="225" t="s">
        <v>108</v>
      </c>
      <c r="B138" s="55" t="s">
        <v>98</v>
      </c>
      <c r="C138" s="139" t="s">
        <v>68</v>
      </c>
      <c r="D138" s="93">
        <v>0</v>
      </c>
      <c r="E138" s="26">
        <f>IF(D138&lt;10,LEFT(ROUND(D138,1),1)+IF(LEN(D138)=1,0,RIGHT(ROUND(D138,1),1)),LEFT(ROUND(D138,1),2)+IF(LEN(D138)&lt;=2,0,RIGHT(ROUND(D138,1),1)))</f>
        <v>0</v>
      </c>
      <c r="F138" s="278"/>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8"/>
      <c r="OF138" s="28">
        <f t="shared" ref="OF138" si="654">OK138+OM138+OO138+OQ138+OS138+OU138+OW138</f>
        <v>0</v>
      </c>
      <c r="OG138" s="28">
        <f t="shared" ref="OG138" si="655">OL138+ON138+OP138+OR138+OT138+OV138+OX138</f>
        <v>0</v>
      </c>
      <c r="OH138" s="29">
        <f>D138-OF138</f>
        <v>0</v>
      </c>
      <c r="OI138" s="29">
        <f>G138-OG138</f>
        <v>0</v>
      </c>
      <c r="OJ138" s="92" t="str">
        <f>J138</f>
        <v>vnt.</v>
      </c>
      <c r="OK138" s="213"/>
      <c r="OL138" s="29">
        <f>OK138*F138</f>
        <v>0</v>
      </c>
      <c r="OM138" s="213"/>
      <c r="ON138" s="29">
        <f>OM138*F138</f>
        <v>0</v>
      </c>
      <c r="OO138" s="214"/>
      <c r="OP138" s="29">
        <f>OO138*F138</f>
        <v>0</v>
      </c>
      <c r="OQ138" s="214"/>
      <c r="OR138" s="29">
        <f>OQ138*F138</f>
        <v>0</v>
      </c>
      <c r="OS138" s="214"/>
      <c r="OT138" s="29">
        <f>OS138*F138</f>
        <v>0</v>
      </c>
      <c r="OU138" s="214"/>
      <c r="OV138" s="29">
        <f>OU138*F138</f>
        <v>0</v>
      </c>
      <c r="OW138" s="214"/>
      <c r="OX138" s="29">
        <f>OW138*F138</f>
        <v>0</v>
      </c>
      <c r="OY138" s="178"/>
    </row>
    <row r="139" spans="1:415" s="63" customFormat="1" ht="12.75" hidden="1" outlineLevel="1" x14ac:dyDescent="0.2">
      <c r="A139" s="226"/>
      <c r="B139" s="141"/>
      <c r="C139" s="142"/>
      <c r="D139" s="78"/>
      <c r="E139" s="78"/>
      <c r="F139" s="215"/>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8"/>
      <c r="OF139" s="28"/>
      <c r="OG139" s="28"/>
      <c r="OH139" s="29"/>
      <c r="OI139" s="29"/>
      <c r="OJ139" s="92"/>
      <c r="OK139" s="29"/>
      <c r="OL139" s="29"/>
      <c r="OM139" s="29"/>
      <c r="ON139" s="29"/>
      <c r="OO139" s="28"/>
      <c r="OP139" s="29"/>
      <c r="OQ139" s="28"/>
      <c r="OR139" s="29"/>
      <c r="OS139" s="28"/>
      <c r="OT139" s="29"/>
      <c r="OU139" s="28"/>
      <c r="OV139" s="29"/>
      <c r="OW139" s="28"/>
      <c r="OX139" s="29"/>
      <c r="OY139" s="178"/>
    </row>
    <row r="140" spans="1:415" s="63" customFormat="1" ht="12.75" hidden="1" outlineLevel="2" x14ac:dyDescent="0.2">
      <c r="A140" s="226"/>
      <c r="B140" s="141"/>
      <c r="C140" s="142"/>
      <c r="D140" s="78"/>
      <c r="E140" s="78"/>
      <c r="F140" s="215"/>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8"/>
      <c r="OF140" s="28"/>
      <c r="OG140" s="28"/>
      <c r="OH140" s="29"/>
      <c r="OI140" s="29"/>
      <c r="OJ140" s="92"/>
      <c r="OK140" s="29"/>
      <c r="OL140" s="29"/>
      <c r="OM140" s="29"/>
      <c r="ON140" s="29"/>
      <c r="OO140" s="28"/>
      <c r="OP140" s="29"/>
      <c r="OQ140" s="28"/>
      <c r="OR140" s="29"/>
      <c r="OS140" s="28"/>
      <c r="OT140" s="29"/>
      <c r="OU140" s="28"/>
      <c r="OV140" s="29"/>
      <c r="OW140" s="28"/>
      <c r="OX140" s="29"/>
      <c r="OY140" s="178"/>
    </row>
    <row r="141" spans="1:415" s="63" customFormat="1" ht="12.75" hidden="1" outlineLevel="2" x14ac:dyDescent="0.2">
      <c r="A141" s="226"/>
      <c r="B141" s="141"/>
      <c r="C141" s="142"/>
      <c r="D141" s="78"/>
      <c r="E141" s="78"/>
      <c r="F141" s="215"/>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8"/>
      <c r="OF141" s="28"/>
      <c r="OG141" s="28"/>
      <c r="OH141" s="29"/>
      <c r="OI141" s="29"/>
      <c r="OJ141" s="92"/>
      <c r="OK141" s="29"/>
      <c r="OL141" s="29"/>
      <c r="OM141" s="29"/>
      <c r="ON141" s="29"/>
      <c r="OO141" s="28"/>
      <c r="OP141" s="29"/>
      <c r="OQ141" s="28"/>
      <c r="OR141" s="29"/>
      <c r="OS141" s="28"/>
      <c r="OT141" s="29"/>
      <c r="OU141" s="28"/>
      <c r="OV141" s="29"/>
      <c r="OW141" s="28"/>
      <c r="OX141" s="29"/>
      <c r="OY141" s="178"/>
    </row>
    <row r="142" spans="1:415" ht="12.75" collapsed="1" x14ac:dyDescent="0.2">
      <c r="A142" s="225" t="s">
        <v>109</v>
      </c>
      <c r="B142" s="55"/>
      <c r="C142" s="139" t="s">
        <v>68</v>
      </c>
      <c r="D142" s="93">
        <v>0</v>
      </c>
      <c r="E142" s="26">
        <f>IF(D142&lt;10,LEFT(ROUND(D142,1),1)+IF(LEN(D142)=1,0,RIGHT(ROUND(D142,1),1)),LEFT(ROUND(D142,1),2)+IF(LEN(D142)&lt;=2,0,RIGHT(ROUND(D142,1),1)))</f>
        <v>0</v>
      </c>
      <c r="F142" s="278"/>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8"/>
      <c r="OF142" s="28">
        <f t="shared" ref="OF142" si="663">OK142+OM142+OO142+OQ142+OS142+OU142+OW142</f>
        <v>0</v>
      </c>
      <c r="OG142" s="28">
        <f t="shared" ref="OG142" si="664">OL142+ON142+OP142+OR142+OT142+OV142+OX142</f>
        <v>0</v>
      </c>
      <c r="OH142" s="29">
        <f>D142-OF142</f>
        <v>0</v>
      </c>
      <c r="OI142" s="29">
        <f>G142-OG142</f>
        <v>0</v>
      </c>
      <c r="OJ142" s="92" t="str">
        <f>J142</f>
        <v>vnt.</v>
      </c>
      <c r="OK142" s="213"/>
      <c r="OL142" s="29">
        <f>OK142*F142</f>
        <v>0</v>
      </c>
      <c r="OM142" s="213"/>
      <c r="ON142" s="29">
        <f>OM142*F142</f>
        <v>0</v>
      </c>
      <c r="OO142" s="214"/>
      <c r="OP142" s="29">
        <f>OO142*F142</f>
        <v>0</v>
      </c>
      <c r="OQ142" s="214"/>
      <c r="OR142" s="29">
        <f>OQ142*F142</f>
        <v>0</v>
      </c>
      <c r="OS142" s="214"/>
      <c r="OT142" s="29">
        <f>OS142*F142</f>
        <v>0</v>
      </c>
      <c r="OU142" s="214"/>
      <c r="OV142" s="29">
        <f>OU142*F142</f>
        <v>0</v>
      </c>
      <c r="OW142" s="214"/>
      <c r="OX142" s="29">
        <f>OW142*F142</f>
        <v>0</v>
      </c>
      <c r="OY142" s="178"/>
    </row>
    <row r="143" spans="1:415" s="63" customFormat="1" ht="12.75" hidden="1" outlineLevel="1" x14ac:dyDescent="0.2">
      <c r="A143" s="220"/>
      <c r="B143" s="141"/>
      <c r="C143" s="142"/>
      <c r="D143" s="78"/>
      <c r="E143" s="78"/>
      <c r="F143" s="215"/>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8"/>
      <c r="OF143" s="28"/>
      <c r="OG143" s="28"/>
      <c r="OH143" s="29"/>
      <c r="OI143" s="29"/>
      <c r="OJ143" s="92"/>
      <c r="OK143" s="29"/>
      <c r="OL143" s="29"/>
      <c r="OM143" s="29"/>
      <c r="ON143" s="29"/>
      <c r="OO143" s="28"/>
      <c r="OP143" s="29"/>
      <c r="OQ143" s="28"/>
      <c r="OR143" s="29"/>
      <c r="OS143" s="28"/>
      <c r="OT143" s="29"/>
      <c r="OU143" s="28"/>
      <c r="OV143" s="29"/>
      <c r="OW143" s="28"/>
      <c r="OX143" s="29"/>
      <c r="OY143" s="178"/>
    </row>
    <row r="144" spans="1:415" s="63" customFormat="1" ht="12.75" hidden="1" outlineLevel="2" x14ac:dyDescent="0.2">
      <c r="A144" s="220"/>
      <c r="B144" s="141"/>
      <c r="C144" s="142"/>
      <c r="D144" s="78"/>
      <c r="E144" s="78"/>
      <c r="F144" s="215"/>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8"/>
      <c r="OF144" s="28"/>
      <c r="OG144" s="28"/>
      <c r="OH144" s="29"/>
      <c r="OI144" s="29"/>
      <c r="OJ144" s="92"/>
      <c r="OK144" s="29"/>
      <c r="OL144" s="29"/>
      <c r="OM144" s="29"/>
      <c r="ON144" s="29"/>
      <c r="OO144" s="28"/>
      <c r="OP144" s="29"/>
      <c r="OQ144" s="28"/>
      <c r="OR144" s="29"/>
      <c r="OS144" s="28"/>
      <c r="OT144" s="29"/>
      <c r="OU144" s="28"/>
      <c r="OV144" s="29"/>
      <c r="OW144" s="28"/>
      <c r="OX144" s="29"/>
      <c r="OY144" s="178"/>
    </row>
    <row r="145" spans="1:415" s="63" customFormat="1" ht="12.75" hidden="1" outlineLevel="2" x14ac:dyDescent="0.2">
      <c r="A145" s="220"/>
      <c r="B145" s="141"/>
      <c r="C145" s="142"/>
      <c r="D145" s="78"/>
      <c r="E145" s="78"/>
      <c r="F145" s="215"/>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8"/>
      <c r="OF145" s="28"/>
      <c r="OG145" s="28"/>
      <c r="OH145" s="29"/>
      <c r="OI145" s="29"/>
      <c r="OJ145" s="92"/>
      <c r="OK145" s="29"/>
      <c r="OL145" s="29"/>
      <c r="OM145" s="29"/>
      <c r="ON145" s="29"/>
      <c r="OO145" s="28"/>
      <c r="OP145" s="29"/>
      <c r="OQ145" s="28"/>
      <c r="OR145" s="29"/>
      <c r="OS145" s="28"/>
      <c r="OT145" s="29"/>
      <c r="OU145" s="28"/>
      <c r="OV145" s="29"/>
      <c r="OW145" s="28"/>
      <c r="OX145" s="29"/>
      <c r="OY145" s="178"/>
    </row>
    <row r="146" spans="1:415" ht="35.1" customHeight="1" collapsed="1" x14ac:dyDescent="0.2">
      <c r="A146" s="138" t="s">
        <v>110</v>
      </c>
      <c r="B146" s="224" t="s">
        <v>111</v>
      </c>
      <c r="C146" s="139" t="s">
        <v>68</v>
      </c>
      <c r="D146" s="93">
        <v>0</v>
      </c>
      <c r="E146" s="26">
        <f t="shared" ref="E146" si="670">D146</f>
        <v>0</v>
      </c>
      <c r="F146" s="278"/>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8"/>
      <c r="OF146" s="28">
        <f t="shared" ref="OF146" si="673">OK146+OM146+OO146+OQ146+OS146+OU146+OW146</f>
        <v>0</v>
      </c>
      <c r="OG146" s="28">
        <f t="shared" ref="OG146" si="674">OL146+ON146+OP146+OR146+OT146+OV146+OX146</f>
        <v>0</v>
      </c>
      <c r="OH146" s="29">
        <f>D146-OF146</f>
        <v>0</v>
      </c>
      <c r="OI146" s="29">
        <f>G146-OG146</f>
        <v>0</v>
      </c>
      <c r="OJ146" s="92" t="str">
        <f>J146</f>
        <v>vnt.</v>
      </c>
      <c r="OK146" s="213"/>
      <c r="OL146" s="29">
        <f>OK146*F146</f>
        <v>0</v>
      </c>
      <c r="OM146" s="213"/>
      <c r="ON146" s="29">
        <f>OM146*F146</f>
        <v>0</v>
      </c>
      <c r="OO146" s="214"/>
      <c r="OP146" s="29">
        <f>OO146*F146</f>
        <v>0</v>
      </c>
      <c r="OQ146" s="214"/>
      <c r="OR146" s="29">
        <f>OQ146*F146</f>
        <v>0</v>
      </c>
      <c r="OS146" s="214"/>
      <c r="OT146" s="29">
        <f>OS146*F146</f>
        <v>0</v>
      </c>
      <c r="OU146" s="214"/>
      <c r="OV146" s="29">
        <f>OU146*F146</f>
        <v>0</v>
      </c>
      <c r="OW146" s="214"/>
      <c r="OX146" s="29">
        <f>OW146*F146</f>
        <v>0</v>
      </c>
      <c r="OY146" s="178"/>
    </row>
    <row r="147" spans="1:415" s="63" customFormat="1" ht="25.5" hidden="1" outlineLevel="1" x14ac:dyDescent="0.2">
      <c r="A147" s="140"/>
      <c r="B147" s="141"/>
      <c r="C147" s="142"/>
      <c r="D147" s="78"/>
      <c r="E147" s="78"/>
      <c r="F147" s="215"/>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8"/>
      <c r="OF147" s="28"/>
      <c r="OG147" s="28"/>
      <c r="OH147" s="29"/>
      <c r="OI147" s="29"/>
      <c r="OJ147" s="92"/>
      <c r="OK147" s="29"/>
      <c r="OL147" s="29"/>
      <c r="OM147" s="29"/>
      <c r="ON147" s="29"/>
      <c r="OO147" s="28"/>
      <c r="OP147" s="29"/>
      <c r="OQ147" s="28"/>
      <c r="OR147" s="29"/>
      <c r="OS147" s="28"/>
      <c r="OT147" s="29"/>
      <c r="OU147" s="28"/>
      <c r="OV147" s="29"/>
      <c r="OW147" s="28"/>
      <c r="OX147" s="29"/>
      <c r="OY147" s="178"/>
    </row>
    <row r="148" spans="1:415" s="63" customFormat="1" ht="12.75" hidden="1" outlineLevel="2" x14ac:dyDescent="0.2">
      <c r="A148" s="140"/>
      <c r="B148" s="141"/>
      <c r="C148" s="142"/>
      <c r="D148" s="78"/>
      <c r="E148" s="78"/>
      <c r="F148" s="215"/>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8"/>
      <c r="OF148" s="28"/>
      <c r="OG148" s="28"/>
      <c r="OH148" s="29"/>
      <c r="OI148" s="29"/>
      <c r="OJ148" s="92"/>
      <c r="OK148" s="29"/>
      <c r="OL148" s="29"/>
      <c r="OM148" s="29"/>
      <c r="ON148" s="29"/>
      <c r="OO148" s="28"/>
      <c r="OP148" s="29"/>
      <c r="OQ148" s="28"/>
      <c r="OR148" s="29"/>
      <c r="OS148" s="28"/>
      <c r="OT148" s="29"/>
      <c r="OU148" s="28"/>
      <c r="OV148" s="29"/>
      <c r="OW148" s="28"/>
      <c r="OX148" s="29"/>
      <c r="OY148" s="178"/>
    </row>
    <row r="149" spans="1:415" s="63" customFormat="1" ht="12.75" hidden="1" outlineLevel="2" x14ac:dyDescent="0.2">
      <c r="A149" s="140"/>
      <c r="B149" s="141"/>
      <c r="C149" s="142"/>
      <c r="D149" s="78"/>
      <c r="E149" s="78"/>
      <c r="F149" s="215"/>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8"/>
      <c r="OF149" s="28"/>
      <c r="OG149" s="28"/>
      <c r="OH149" s="29"/>
      <c r="OI149" s="29"/>
      <c r="OJ149" s="92"/>
      <c r="OK149" s="29"/>
      <c r="OL149" s="29"/>
      <c r="OM149" s="29"/>
      <c r="ON149" s="29"/>
      <c r="OO149" s="28"/>
      <c r="OP149" s="29"/>
      <c r="OQ149" s="28"/>
      <c r="OR149" s="29"/>
      <c r="OS149" s="28"/>
      <c r="OT149" s="29"/>
      <c r="OU149" s="28"/>
      <c r="OV149" s="29"/>
      <c r="OW149" s="28"/>
      <c r="OX149" s="29"/>
      <c r="OY149" s="178"/>
    </row>
    <row r="150" spans="1:415" ht="12.75" collapsed="1" x14ac:dyDescent="0.2">
      <c r="A150" s="225" t="s">
        <v>112</v>
      </c>
      <c r="B150" s="55" t="s">
        <v>98</v>
      </c>
      <c r="C150" s="139" t="s">
        <v>68</v>
      </c>
      <c r="D150" s="93">
        <v>0</v>
      </c>
      <c r="E150" s="26">
        <f>IF(D150&lt;10,LEFT(ROUND(D150,1),1)+IF(LEN(D150)=1,0,RIGHT(ROUND(D150,1),1)),LEFT(ROUND(D150,1),2)+IF(LEN(D150)&lt;=2,0,RIGHT(ROUND(D150,1),1)))</f>
        <v>0</v>
      </c>
      <c r="F150" s="278"/>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8"/>
      <c r="OF150" s="28">
        <f t="shared" ref="OF150" si="701">OK150+OM150+OO150+OQ150+OS150+OU150+OW150</f>
        <v>0</v>
      </c>
      <c r="OG150" s="28">
        <f t="shared" ref="OG150" si="702">OL150+ON150+OP150+OR150+OT150+OV150+OX150</f>
        <v>0</v>
      </c>
      <c r="OH150" s="29">
        <f>D150-OF150</f>
        <v>0</v>
      </c>
      <c r="OI150" s="29">
        <f>G150-OG150</f>
        <v>0</v>
      </c>
      <c r="OJ150" s="92" t="str">
        <f>J150</f>
        <v>vnt.</v>
      </c>
      <c r="OK150" s="213"/>
      <c r="OL150" s="29">
        <f>OK150*F150</f>
        <v>0</v>
      </c>
      <c r="OM150" s="213"/>
      <c r="ON150" s="29">
        <f>OM150*F150</f>
        <v>0</v>
      </c>
      <c r="OO150" s="214"/>
      <c r="OP150" s="29">
        <f>OO150*F150</f>
        <v>0</v>
      </c>
      <c r="OQ150" s="214"/>
      <c r="OR150" s="29">
        <f>OQ150*F150</f>
        <v>0</v>
      </c>
      <c r="OS150" s="214"/>
      <c r="OT150" s="29">
        <f>OS150*F150</f>
        <v>0</v>
      </c>
      <c r="OU150" s="214"/>
      <c r="OV150" s="29">
        <f>OU150*F150</f>
        <v>0</v>
      </c>
      <c r="OW150" s="214"/>
      <c r="OX150" s="29">
        <f>OW150*F150</f>
        <v>0</v>
      </c>
      <c r="OY150" s="178"/>
    </row>
    <row r="151" spans="1:415" s="63" customFormat="1" ht="12.75" hidden="1" outlineLevel="1" x14ac:dyDescent="0.2">
      <c r="A151" s="225" t="s">
        <v>113</v>
      </c>
      <c r="B151" s="141"/>
      <c r="C151" s="142"/>
      <c r="D151" s="78"/>
      <c r="E151" s="78"/>
      <c r="F151" s="215"/>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8"/>
      <c r="OF151" s="28"/>
      <c r="OG151" s="28"/>
      <c r="OH151" s="29"/>
      <c r="OI151" s="29"/>
      <c r="OJ151" s="92"/>
      <c r="OK151" s="29"/>
      <c r="OL151" s="29"/>
      <c r="OM151" s="29"/>
      <c r="ON151" s="29"/>
      <c r="OO151" s="28"/>
      <c r="OP151" s="29"/>
      <c r="OQ151" s="28"/>
      <c r="OR151" s="29"/>
      <c r="OS151" s="28"/>
      <c r="OT151" s="29"/>
      <c r="OU151" s="28"/>
      <c r="OV151" s="29"/>
      <c r="OW151" s="28"/>
      <c r="OX151" s="29"/>
      <c r="OY151" s="178"/>
    </row>
    <row r="152" spans="1:415" s="63" customFormat="1" ht="12.75" hidden="1" outlineLevel="2" x14ac:dyDescent="0.2">
      <c r="A152" s="225" t="s">
        <v>114</v>
      </c>
      <c r="B152" s="141"/>
      <c r="C152" s="142"/>
      <c r="D152" s="78"/>
      <c r="E152" s="78"/>
      <c r="F152" s="215"/>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8"/>
      <c r="OF152" s="28"/>
      <c r="OG152" s="28"/>
      <c r="OH152" s="29"/>
      <c r="OI152" s="29"/>
      <c r="OJ152" s="92"/>
      <c r="OK152" s="29"/>
      <c r="OL152" s="29"/>
      <c r="OM152" s="29"/>
      <c r="ON152" s="29"/>
      <c r="OO152" s="28"/>
      <c r="OP152" s="29"/>
      <c r="OQ152" s="28"/>
      <c r="OR152" s="29"/>
      <c r="OS152" s="28"/>
      <c r="OT152" s="29"/>
      <c r="OU152" s="28"/>
      <c r="OV152" s="29"/>
      <c r="OW152" s="28"/>
      <c r="OX152" s="29"/>
      <c r="OY152" s="178"/>
    </row>
    <row r="153" spans="1:415" s="63" customFormat="1" ht="12.75" hidden="1" outlineLevel="2" x14ac:dyDescent="0.2">
      <c r="A153" s="225" t="s">
        <v>115</v>
      </c>
      <c r="B153" s="141"/>
      <c r="C153" s="142"/>
      <c r="D153" s="78"/>
      <c r="E153" s="78"/>
      <c r="F153" s="215"/>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8"/>
      <c r="OF153" s="28"/>
      <c r="OG153" s="28"/>
      <c r="OH153" s="29"/>
      <c r="OI153" s="29"/>
      <c r="OJ153" s="92"/>
      <c r="OK153" s="29"/>
      <c r="OL153" s="29"/>
      <c r="OM153" s="29"/>
      <c r="ON153" s="29"/>
      <c r="OO153" s="28"/>
      <c r="OP153" s="29"/>
      <c r="OQ153" s="28"/>
      <c r="OR153" s="29"/>
      <c r="OS153" s="28"/>
      <c r="OT153" s="29"/>
      <c r="OU153" s="28"/>
      <c r="OV153" s="29"/>
      <c r="OW153" s="28"/>
      <c r="OX153" s="29"/>
      <c r="OY153" s="178"/>
    </row>
    <row r="154" spans="1:415" ht="12.75" collapsed="1" x14ac:dyDescent="0.2">
      <c r="A154" s="225" t="s">
        <v>113</v>
      </c>
      <c r="B154" s="55" t="s">
        <v>98</v>
      </c>
      <c r="C154" s="139" t="s">
        <v>68</v>
      </c>
      <c r="D154" s="93">
        <v>0</v>
      </c>
      <c r="E154" s="26">
        <f>IF(D154&lt;10,LEFT(ROUND(D154,1),1)+IF(LEN(D154)=1,0,RIGHT(ROUND(D154,1),1)),LEFT(ROUND(D154,1),2)+IF(LEN(D154)&lt;=2,0,RIGHT(ROUND(D154,1),1)))</f>
        <v>0</v>
      </c>
      <c r="F154" s="278"/>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8"/>
      <c r="OF154" s="28">
        <f t="shared" ref="OF154" si="706">OK154+OM154+OO154+OQ154+OS154+OU154+OW154</f>
        <v>0</v>
      </c>
      <c r="OG154" s="28">
        <f t="shared" ref="OG154" si="707">OL154+ON154+OP154+OR154+OT154+OV154+OX154</f>
        <v>0</v>
      </c>
      <c r="OH154" s="29">
        <f>D154-OF154</f>
        <v>0</v>
      </c>
      <c r="OI154" s="29">
        <f>G154-OG154</f>
        <v>0</v>
      </c>
      <c r="OJ154" s="92" t="str">
        <f>J154</f>
        <v>vnt.</v>
      </c>
      <c r="OK154" s="213"/>
      <c r="OL154" s="29">
        <f>OK154*F154</f>
        <v>0</v>
      </c>
      <c r="OM154" s="213"/>
      <c r="ON154" s="29">
        <f>OM154*F154</f>
        <v>0</v>
      </c>
      <c r="OO154" s="214"/>
      <c r="OP154" s="29">
        <f>OO154*F154</f>
        <v>0</v>
      </c>
      <c r="OQ154" s="214"/>
      <c r="OR154" s="29">
        <f>OQ154*F154</f>
        <v>0</v>
      </c>
      <c r="OS154" s="214"/>
      <c r="OT154" s="29">
        <f>OS154*F154</f>
        <v>0</v>
      </c>
      <c r="OU154" s="214"/>
      <c r="OV154" s="29">
        <f>OU154*F154</f>
        <v>0</v>
      </c>
      <c r="OW154" s="214"/>
      <c r="OX154" s="29">
        <f>OW154*F154</f>
        <v>0</v>
      </c>
      <c r="OY154" s="178"/>
    </row>
    <row r="155" spans="1:415" s="63" customFormat="1" ht="12.75" hidden="1" outlineLevel="1" x14ac:dyDescent="0.2">
      <c r="A155" s="225" t="s">
        <v>116</v>
      </c>
      <c r="B155" s="141"/>
      <c r="C155" s="142"/>
      <c r="D155" s="78"/>
      <c r="E155" s="78"/>
      <c r="F155" s="215"/>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8"/>
      <c r="OF155" s="28"/>
      <c r="OG155" s="28"/>
      <c r="OH155" s="29"/>
      <c r="OI155" s="29"/>
      <c r="OJ155" s="92"/>
      <c r="OK155" s="29"/>
      <c r="OL155" s="29"/>
      <c r="OM155" s="29"/>
      <c r="ON155" s="29"/>
      <c r="OO155" s="28"/>
      <c r="OP155" s="29"/>
      <c r="OQ155" s="28"/>
      <c r="OR155" s="29"/>
      <c r="OS155" s="28"/>
      <c r="OT155" s="29"/>
      <c r="OU155" s="28"/>
      <c r="OV155" s="29"/>
      <c r="OW155" s="28"/>
      <c r="OX155" s="29"/>
      <c r="OY155" s="178"/>
    </row>
    <row r="156" spans="1:415" s="63" customFormat="1" ht="12.75" hidden="1" outlineLevel="2" x14ac:dyDescent="0.2">
      <c r="A156" s="225" t="s">
        <v>117</v>
      </c>
      <c r="B156" s="141"/>
      <c r="C156" s="142"/>
      <c r="D156" s="78"/>
      <c r="E156" s="78"/>
      <c r="F156" s="215"/>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8"/>
      <c r="OF156" s="28"/>
      <c r="OG156" s="28"/>
      <c r="OH156" s="29"/>
      <c r="OI156" s="29"/>
      <c r="OJ156" s="92"/>
      <c r="OK156" s="29"/>
      <c r="OL156" s="29"/>
      <c r="OM156" s="29"/>
      <c r="ON156" s="29"/>
      <c r="OO156" s="28"/>
      <c r="OP156" s="29"/>
      <c r="OQ156" s="28"/>
      <c r="OR156" s="29"/>
      <c r="OS156" s="28"/>
      <c r="OT156" s="29"/>
      <c r="OU156" s="28"/>
      <c r="OV156" s="29"/>
      <c r="OW156" s="28"/>
      <c r="OX156" s="29"/>
      <c r="OY156" s="178"/>
    </row>
    <row r="157" spans="1:415" s="63" customFormat="1" ht="12.75" hidden="1" outlineLevel="2" x14ac:dyDescent="0.2">
      <c r="A157" s="225" t="s">
        <v>118</v>
      </c>
      <c r="B157" s="141"/>
      <c r="C157" s="142"/>
      <c r="D157" s="78"/>
      <c r="E157" s="78"/>
      <c r="F157" s="215"/>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8"/>
      <c r="OF157" s="28"/>
      <c r="OG157" s="28"/>
      <c r="OH157" s="29"/>
      <c r="OI157" s="29"/>
      <c r="OJ157" s="92"/>
      <c r="OK157" s="29"/>
      <c r="OL157" s="29"/>
      <c r="OM157" s="29"/>
      <c r="ON157" s="29"/>
      <c r="OO157" s="28"/>
      <c r="OP157" s="29"/>
      <c r="OQ157" s="28"/>
      <c r="OR157" s="29"/>
      <c r="OS157" s="28"/>
      <c r="OT157" s="29"/>
      <c r="OU157" s="28"/>
      <c r="OV157" s="29"/>
      <c r="OW157" s="28"/>
      <c r="OX157" s="29"/>
      <c r="OY157" s="178"/>
    </row>
    <row r="158" spans="1:415" ht="12.75" collapsed="1" x14ac:dyDescent="0.2">
      <c r="A158" s="225" t="s">
        <v>114</v>
      </c>
      <c r="B158" s="55" t="s">
        <v>98</v>
      </c>
      <c r="C158" s="139" t="s">
        <v>68</v>
      </c>
      <c r="D158" s="93">
        <v>0</v>
      </c>
      <c r="E158" s="26">
        <f>IF(D158&lt;10,LEFT(ROUND(D158,1),1)+IF(LEN(D158)=1,0,RIGHT(ROUND(D158,1),1)),LEFT(ROUND(D158,1),2)+IF(LEN(D158)&lt;=2,0,RIGHT(ROUND(D158,1),1)))</f>
        <v>0</v>
      </c>
      <c r="F158" s="278"/>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8"/>
      <c r="OF158" s="28">
        <f t="shared" ref="OF158" si="711">OK158+OM158+OO158+OQ158+OS158+OU158+OW158</f>
        <v>0</v>
      </c>
      <c r="OG158" s="28">
        <f t="shared" ref="OG158" si="712">OL158+ON158+OP158+OR158+OT158+OV158+OX158</f>
        <v>0</v>
      </c>
      <c r="OH158" s="29">
        <f>D158-OF158</f>
        <v>0</v>
      </c>
      <c r="OI158" s="29">
        <f>G158-OG158</f>
        <v>0</v>
      </c>
      <c r="OJ158" s="92" t="str">
        <f>J158</f>
        <v>vnt.</v>
      </c>
      <c r="OK158" s="213"/>
      <c r="OL158" s="29">
        <f>OK158*F158</f>
        <v>0</v>
      </c>
      <c r="OM158" s="213"/>
      <c r="ON158" s="29">
        <f>OM158*F158</f>
        <v>0</v>
      </c>
      <c r="OO158" s="214"/>
      <c r="OP158" s="29">
        <f>OO158*F158</f>
        <v>0</v>
      </c>
      <c r="OQ158" s="214"/>
      <c r="OR158" s="29">
        <f>OQ158*F158</f>
        <v>0</v>
      </c>
      <c r="OS158" s="214"/>
      <c r="OT158" s="29">
        <f>OS158*F158</f>
        <v>0</v>
      </c>
      <c r="OU158" s="214"/>
      <c r="OV158" s="29">
        <f>OU158*F158</f>
        <v>0</v>
      </c>
      <c r="OW158" s="214"/>
      <c r="OX158" s="29">
        <f>OW158*F158</f>
        <v>0</v>
      </c>
      <c r="OY158" s="178"/>
    </row>
    <row r="159" spans="1:415" s="63" customFormat="1" ht="12.75" hidden="1" outlineLevel="1" x14ac:dyDescent="0.2">
      <c r="A159" s="225" t="s">
        <v>119</v>
      </c>
      <c r="B159" s="141"/>
      <c r="C159" s="142"/>
      <c r="D159" s="78"/>
      <c r="E159" s="78"/>
      <c r="F159" s="215"/>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8"/>
      <c r="OF159" s="28"/>
      <c r="OG159" s="28"/>
      <c r="OH159" s="29"/>
      <c r="OI159" s="29"/>
      <c r="OJ159" s="92"/>
      <c r="OK159" s="29"/>
      <c r="OL159" s="29"/>
      <c r="OM159" s="29"/>
      <c r="ON159" s="29"/>
      <c r="OO159" s="28"/>
      <c r="OP159" s="29"/>
      <c r="OQ159" s="28"/>
      <c r="OR159" s="29"/>
      <c r="OS159" s="28"/>
      <c r="OT159" s="29"/>
      <c r="OU159" s="28"/>
      <c r="OV159" s="29"/>
      <c r="OW159" s="28"/>
      <c r="OX159" s="29"/>
      <c r="OY159" s="178"/>
    </row>
    <row r="160" spans="1:415" s="63" customFormat="1" ht="12.75" hidden="1" outlineLevel="2" x14ac:dyDescent="0.2">
      <c r="A160" s="225" t="s">
        <v>120</v>
      </c>
      <c r="B160" s="141"/>
      <c r="C160" s="142"/>
      <c r="D160" s="78"/>
      <c r="E160" s="78"/>
      <c r="F160" s="215"/>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8"/>
      <c r="OF160" s="28"/>
      <c r="OG160" s="28"/>
      <c r="OH160" s="29"/>
      <c r="OI160" s="29"/>
      <c r="OJ160" s="92"/>
      <c r="OK160" s="29"/>
      <c r="OL160" s="29"/>
      <c r="OM160" s="29"/>
      <c r="ON160" s="29"/>
      <c r="OO160" s="28"/>
      <c r="OP160" s="29"/>
      <c r="OQ160" s="28"/>
      <c r="OR160" s="29"/>
      <c r="OS160" s="28"/>
      <c r="OT160" s="29"/>
      <c r="OU160" s="28"/>
      <c r="OV160" s="29"/>
      <c r="OW160" s="28"/>
      <c r="OX160" s="29"/>
      <c r="OY160" s="178"/>
    </row>
    <row r="161" spans="1:415" s="63" customFormat="1" ht="12.75" hidden="1" outlineLevel="2" x14ac:dyDescent="0.2">
      <c r="A161" s="225" t="s">
        <v>121</v>
      </c>
      <c r="B161" s="141"/>
      <c r="C161" s="142"/>
      <c r="D161" s="78"/>
      <c r="E161" s="78"/>
      <c r="F161" s="215"/>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8"/>
      <c r="OF161" s="28"/>
      <c r="OG161" s="28"/>
      <c r="OH161" s="29"/>
      <c r="OI161" s="29"/>
      <c r="OJ161" s="92"/>
      <c r="OK161" s="29"/>
      <c r="OL161" s="29"/>
      <c r="OM161" s="29"/>
      <c r="ON161" s="29"/>
      <c r="OO161" s="28"/>
      <c r="OP161" s="29"/>
      <c r="OQ161" s="28"/>
      <c r="OR161" s="29"/>
      <c r="OS161" s="28"/>
      <c r="OT161" s="29"/>
      <c r="OU161" s="28"/>
      <c r="OV161" s="29"/>
      <c r="OW161" s="28"/>
      <c r="OX161" s="29"/>
      <c r="OY161" s="178"/>
    </row>
    <row r="162" spans="1:415" ht="12.75" collapsed="1" x14ac:dyDescent="0.2">
      <c r="A162" s="225" t="s">
        <v>115</v>
      </c>
      <c r="B162" s="55"/>
      <c r="C162" s="139" t="s">
        <v>68</v>
      </c>
      <c r="D162" s="93">
        <v>0</v>
      </c>
      <c r="E162" s="26">
        <f>IF(D162&lt;10,LEFT(ROUND(D162,1),1)+IF(LEN(D162)=1,0,RIGHT(ROUND(D162,1),1)),LEFT(ROUND(D162,1),2)+IF(LEN(D162)&lt;=2,0,RIGHT(ROUND(D162,1),1)))</f>
        <v>0</v>
      </c>
      <c r="F162" s="278"/>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8"/>
      <c r="OF162" s="28">
        <f t="shared" ref="OF162" si="721">OK162+OM162+OO162+OQ162+OS162+OU162+OW162</f>
        <v>0</v>
      </c>
      <c r="OG162" s="28">
        <f t="shared" ref="OG162" si="722">OL162+ON162+OP162+OR162+OT162+OV162+OX162</f>
        <v>0</v>
      </c>
      <c r="OH162" s="29">
        <f>D162-OF162</f>
        <v>0</v>
      </c>
      <c r="OI162" s="29">
        <f>G162-OG162</f>
        <v>0</v>
      </c>
      <c r="OJ162" s="92" t="str">
        <f>J162</f>
        <v>vnt.</v>
      </c>
      <c r="OK162" s="213"/>
      <c r="OL162" s="29">
        <f>OK162*F162</f>
        <v>0</v>
      </c>
      <c r="OM162" s="213"/>
      <c r="ON162" s="29">
        <f>OM162*F162</f>
        <v>0</v>
      </c>
      <c r="OO162" s="214"/>
      <c r="OP162" s="29">
        <f>OO162*F162</f>
        <v>0</v>
      </c>
      <c r="OQ162" s="214"/>
      <c r="OR162" s="29">
        <f>OQ162*F162</f>
        <v>0</v>
      </c>
      <c r="OS162" s="214"/>
      <c r="OT162" s="29">
        <f>OS162*F162</f>
        <v>0</v>
      </c>
      <c r="OU162" s="214"/>
      <c r="OV162" s="29">
        <f>OU162*F162</f>
        <v>0</v>
      </c>
      <c r="OW162" s="214"/>
      <c r="OX162" s="29">
        <f>OW162*F162</f>
        <v>0</v>
      </c>
      <c r="OY162" s="178"/>
    </row>
    <row r="163" spans="1:415" s="63" customFormat="1" ht="12.75" hidden="1" outlineLevel="1" x14ac:dyDescent="0.2">
      <c r="A163" s="220"/>
      <c r="B163" s="141"/>
      <c r="C163" s="142"/>
      <c r="D163" s="78"/>
      <c r="E163" s="78"/>
      <c r="F163" s="215"/>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8"/>
      <c r="OF163" s="28"/>
      <c r="OG163" s="28"/>
      <c r="OH163" s="29"/>
      <c r="OI163" s="29"/>
      <c r="OJ163" s="92"/>
      <c r="OK163" s="29"/>
      <c r="OL163" s="29"/>
      <c r="OM163" s="29"/>
      <c r="ON163" s="29"/>
      <c r="OO163" s="28"/>
      <c r="OP163" s="29"/>
      <c r="OQ163" s="28"/>
      <c r="OR163" s="29"/>
      <c r="OS163" s="28"/>
      <c r="OT163" s="29"/>
      <c r="OU163" s="28"/>
      <c r="OV163" s="29"/>
      <c r="OW163" s="28"/>
      <c r="OX163" s="29"/>
      <c r="OY163" s="178"/>
    </row>
    <row r="164" spans="1:415" s="63" customFormat="1" ht="12.75" hidden="1" outlineLevel="2" x14ac:dyDescent="0.2">
      <c r="A164" s="220"/>
      <c r="B164" s="141"/>
      <c r="C164" s="142"/>
      <c r="D164" s="78"/>
      <c r="E164" s="78"/>
      <c r="F164" s="215"/>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8"/>
      <c r="OF164" s="28"/>
      <c r="OG164" s="28"/>
      <c r="OH164" s="29"/>
      <c r="OI164" s="29"/>
      <c r="OJ164" s="92"/>
      <c r="OK164" s="29"/>
      <c r="OL164" s="29"/>
      <c r="OM164" s="29"/>
      <c r="ON164" s="29"/>
      <c r="OO164" s="28"/>
      <c r="OP164" s="29"/>
      <c r="OQ164" s="28"/>
      <c r="OR164" s="29"/>
      <c r="OS164" s="28"/>
      <c r="OT164" s="29"/>
      <c r="OU164" s="28"/>
      <c r="OV164" s="29"/>
      <c r="OW164" s="28"/>
      <c r="OX164" s="29"/>
      <c r="OY164" s="178"/>
    </row>
    <row r="165" spans="1:415" s="63" customFormat="1" ht="12.75" hidden="1" outlineLevel="2" x14ac:dyDescent="0.2">
      <c r="A165" s="220"/>
      <c r="B165" s="141"/>
      <c r="C165" s="142"/>
      <c r="D165" s="78"/>
      <c r="E165" s="78"/>
      <c r="F165" s="215"/>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8"/>
      <c r="OF165" s="28"/>
      <c r="OG165" s="28"/>
      <c r="OH165" s="29"/>
      <c r="OI165" s="29"/>
      <c r="OJ165" s="92"/>
      <c r="OK165" s="29"/>
      <c r="OL165" s="29"/>
      <c r="OM165" s="29"/>
      <c r="ON165" s="29"/>
      <c r="OO165" s="28"/>
      <c r="OP165" s="29"/>
      <c r="OQ165" s="28"/>
      <c r="OR165" s="29"/>
      <c r="OS165" s="28"/>
      <c r="OT165" s="29"/>
      <c r="OU165" s="28"/>
      <c r="OV165" s="29"/>
      <c r="OW165" s="28"/>
      <c r="OX165" s="29"/>
      <c r="OY165" s="178"/>
    </row>
    <row r="166" spans="1:415" ht="38.25" collapsed="1" x14ac:dyDescent="0.2">
      <c r="A166" s="138" t="s">
        <v>122</v>
      </c>
      <c r="B166" s="224" t="s">
        <v>123</v>
      </c>
      <c r="C166" s="139" t="s">
        <v>68</v>
      </c>
      <c r="D166" s="93">
        <v>0</v>
      </c>
      <c r="E166" s="26">
        <f t="shared" ref="E166" si="744">D166</f>
        <v>0</v>
      </c>
      <c r="F166" s="278"/>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8"/>
      <c r="OF166" s="28">
        <f t="shared" ref="OF166" si="747">OK166+OM166+OO166+OQ166+OS166+OU166+OW166</f>
        <v>0</v>
      </c>
      <c r="OG166" s="28">
        <f t="shared" ref="OG166" si="748">OL166+ON166+OP166+OR166+OT166+OV166+OX166</f>
        <v>0</v>
      </c>
      <c r="OH166" s="29">
        <f>D166-OF166</f>
        <v>0</v>
      </c>
      <c r="OI166" s="29">
        <f>G166-OG166</f>
        <v>0</v>
      </c>
      <c r="OJ166" s="92" t="str">
        <f>J166</f>
        <v>vnt.</v>
      </c>
      <c r="OK166" s="213"/>
      <c r="OL166" s="29">
        <f>OK166*F166</f>
        <v>0</v>
      </c>
      <c r="OM166" s="213"/>
      <c r="ON166" s="29">
        <f>OM166*F166</f>
        <v>0</v>
      </c>
      <c r="OO166" s="214"/>
      <c r="OP166" s="29">
        <f>OO166*F166</f>
        <v>0</v>
      </c>
      <c r="OQ166" s="214"/>
      <c r="OR166" s="29">
        <f>OQ166*F166</f>
        <v>0</v>
      </c>
      <c r="OS166" s="214"/>
      <c r="OT166" s="29">
        <f>OS166*F166</f>
        <v>0</v>
      </c>
      <c r="OU166" s="214"/>
      <c r="OV166" s="29">
        <f>OU166*F166</f>
        <v>0</v>
      </c>
      <c r="OW166" s="214"/>
      <c r="OX166" s="29">
        <f>OW166*F166</f>
        <v>0</v>
      </c>
      <c r="OY166" s="178"/>
    </row>
    <row r="167" spans="1:415" s="63" customFormat="1" ht="25.5" hidden="1" outlineLevel="1" x14ac:dyDescent="0.2">
      <c r="A167" s="140"/>
      <c r="B167" s="141"/>
      <c r="C167" s="142"/>
      <c r="D167" s="78"/>
      <c r="E167" s="78"/>
      <c r="F167" s="215"/>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8"/>
      <c r="OF167" s="28"/>
      <c r="OG167" s="28"/>
      <c r="OH167" s="29"/>
      <c r="OI167" s="29"/>
      <c r="OJ167" s="92"/>
      <c r="OK167" s="29"/>
      <c r="OL167" s="29"/>
      <c r="OM167" s="29"/>
      <c r="ON167" s="29"/>
      <c r="OO167" s="28"/>
      <c r="OP167" s="29"/>
      <c r="OQ167" s="28"/>
      <c r="OR167" s="29"/>
      <c r="OS167" s="28"/>
      <c r="OT167" s="29"/>
      <c r="OU167" s="28"/>
      <c r="OV167" s="29"/>
      <c r="OW167" s="28"/>
      <c r="OX167" s="29"/>
      <c r="OY167" s="178"/>
    </row>
    <row r="168" spans="1:415" s="63" customFormat="1" ht="12.75" hidden="1" outlineLevel="2" x14ac:dyDescent="0.2">
      <c r="A168" s="140"/>
      <c r="B168" s="141"/>
      <c r="C168" s="142"/>
      <c r="D168" s="78"/>
      <c r="E168" s="78"/>
      <c r="F168" s="215"/>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8"/>
      <c r="OF168" s="28"/>
      <c r="OG168" s="28"/>
      <c r="OH168" s="29"/>
      <c r="OI168" s="29"/>
      <c r="OJ168" s="92"/>
      <c r="OK168" s="29"/>
      <c r="OL168" s="29"/>
      <c r="OM168" s="29"/>
      <c r="ON168" s="29"/>
      <c r="OO168" s="28"/>
      <c r="OP168" s="29"/>
      <c r="OQ168" s="28"/>
      <c r="OR168" s="29"/>
      <c r="OS168" s="28"/>
      <c r="OT168" s="29"/>
      <c r="OU168" s="28"/>
      <c r="OV168" s="29"/>
      <c r="OW168" s="28"/>
      <c r="OX168" s="29"/>
      <c r="OY168" s="178"/>
    </row>
    <row r="169" spans="1:415" s="63" customFormat="1" ht="12.75" hidden="1" outlineLevel="2" x14ac:dyDescent="0.2">
      <c r="A169" s="140"/>
      <c r="B169" s="141"/>
      <c r="C169" s="142"/>
      <c r="D169" s="78"/>
      <c r="E169" s="78"/>
      <c r="F169" s="215"/>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8"/>
      <c r="OF169" s="28"/>
      <c r="OG169" s="28"/>
      <c r="OH169" s="29"/>
      <c r="OI169" s="29"/>
      <c r="OJ169" s="92"/>
      <c r="OK169" s="29"/>
      <c r="OL169" s="29"/>
      <c r="OM169" s="29"/>
      <c r="ON169" s="29"/>
      <c r="OO169" s="28"/>
      <c r="OP169" s="29"/>
      <c r="OQ169" s="28"/>
      <c r="OR169" s="29"/>
      <c r="OS169" s="28"/>
      <c r="OT169" s="29"/>
      <c r="OU169" s="28"/>
      <c r="OV169" s="29"/>
      <c r="OW169" s="28"/>
      <c r="OX169" s="29"/>
      <c r="OY169" s="178"/>
    </row>
    <row r="170" spans="1:415" ht="12.75" collapsed="1" x14ac:dyDescent="0.2">
      <c r="A170" s="225" t="s">
        <v>124</v>
      </c>
      <c r="B170" s="224" t="s">
        <v>125</v>
      </c>
      <c r="C170" s="139" t="s">
        <v>68</v>
      </c>
      <c r="D170" s="93">
        <v>0</v>
      </c>
      <c r="E170" s="26">
        <f>IF(D170&lt;10,LEFT(ROUND(D170,1),1)+IF(LEN(D170)=1,0,RIGHT(ROUND(D170,1),1)),LEFT(ROUND(D170,1),2)+IF(LEN(D170)&lt;=2,0,RIGHT(ROUND(D170,1),1)))</f>
        <v>0</v>
      </c>
      <c r="F170" s="278"/>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8"/>
      <c r="OF170" s="28">
        <f t="shared" ref="OF170" si="779">OK170+OM170+OO170+OQ170+OS170+OU170+OW170</f>
        <v>0</v>
      </c>
      <c r="OG170" s="28">
        <f t="shared" ref="OG170" si="780">OL170+ON170+OP170+OR170+OT170+OV170+OX170</f>
        <v>0</v>
      </c>
      <c r="OH170" s="29">
        <f>D170-OF170</f>
        <v>0</v>
      </c>
      <c r="OI170" s="29">
        <f>G170-OG170</f>
        <v>0</v>
      </c>
      <c r="OJ170" s="92" t="str">
        <f>J170</f>
        <v>vnt.</v>
      </c>
      <c r="OK170" s="213"/>
      <c r="OL170" s="29">
        <f>OK170*F170</f>
        <v>0</v>
      </c>
      <c r="OM170" s="213"/>
      <c r="ON170" s="29">
        <f>OM170*F170</f>
        <v>0</v>
      </c>
      <c r="OO170" s="214"/>
      <c r="OP170" s="29">
        <f>OO170*F170</f>
        <v>0</v>
      </c>
      <c r="OQ170" s="214"/>
      <c r="OR170" s="29">
        <f>OQ170*F170</f>
        <v>0</v>
      </c>
      <c r="OS170" s="214"/>
      <c r="OT170" s="29">
        <f>OS170*F170</f>
        <v>0</v>
      </c>
      <c r="OU170" s="214"/>
      <c r="OV170" s="29">
        <f>OU170*F170</f>
        <v>0</v>
      </c>
      <c r="OW170" s="214"/>
      <c r="OX170" s="29">
        <f>OW170*F170</f>
        <v>0</v>
      </c>
      <c r="OY170" s="178"/>
    </row>
    <row r="171" spans="1:415" s="63" customFormat="1" ht="12.75" hidden="1" outlineLevel="1" x14ac:dyDescent="0.2">
      <c r="A171" s="226"/>
      <c r="B171" s="227"/>
      <c r="C171" s="142"/>
      <c r="D171" s="78"/>
      <c r="E171" s="78"/>
      <c r="F171" s="215"/>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8"/>
      <c r="OF171" s="28"/>
      <c r="OG171" s="28"/>
      <c r="OH171" s="29"/>
      <c r="OI171" s="29"/>
      <c r="OJ171" s="92"/>
      <c r="OK171" s="29"/>
      <c r="OL171" s="29"/>
      <c r="OM171" s="29"/>
      <c r="ON171" s="29"/>
      <c r="OO171" s="28"/>
      <c r="OP171" s="29"/>
      <c r="OQ171" s="28"/>
      <c r="OR171" s="29"/>
      <c r="OS171" s="28"/>
      <c r="OT171" s="29"/>
      <c r="OU171" s="28"/>
      <c r="OV171" s="29"/>
      <c r="OW171" s="28"/>
      <c r="OX171" s="29"/>
      <c r="OY171" s="178"/>
    </row>
    <row r="172" spans="1:415" s="63" customFormat="1" ht="12.75" hidden="1" outlineLevel="2" x14ac:dyDescent="0.2">
      <c r="A172" s="226"/>
      <c r="B172" s="227"/>
      <c r="C172" s="142"/>
      <c r="D172" s="78"/>
      <c r="E172" s="78"/>
      <c r="F172" s="215"/>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8"/>
      <c r="OF172" s="28"/>
      <c r="OG172" s="28"/>
      <c r="OH172" s="29"/>
      <c r="OI172" s="29"/>
      <c r="OJ172" s="92"/>
      <c r="OK172" s="29"/>
      <c r="OL172" s="29"/>
      <c r="OM172" s="29"/>
      <c r="ON172" s="29"/>
      <c r="OO172" s="28"/>
      <c r="OP172" s="29"/>
      <c r="OQ172" s="28"/>
      <c r="OR172" s="29"/>
      <c r="OS172" s="28"/>
      <c r="OT172" s="29"/>
      <c r="OU172" s="28"/>
      <c r="OV172" s="29"/>
      <c r="OW172" s="28"/>
      <c r="OX172" s="29"/>
      <c r="OY172" s="178"/>
    </row>
    <row r="173" spans="1:415" s="63" customFormat="1" ht="12.75" hidden="1" outlineLevel="2" x14ac:dyDescent="0.2">
      <c r="A173" s="226"/>
      <c r="B173" s="227"/>
      <c r="C173" s="142"/>
      <c r="D173" s="78"/>
      <c r="E173" s="78"/>
      <c r="F173" s="215"/>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8"/>
      <c r="OF173" s="28"/>
      <c r="OG173" s="28"/>
      <c r="OH173" s="29"/>
      <c r="OI173" s="29"/>
      <c r="OJ173" s="92"/>
      <c r="OK173" s="29"/>
      <c r="OL173" s="29"/>
      <c r="OM173" s="29"/>
      <c r="ON173" s="29"/>
      <c r="OO173" s="28"/>
      <c r="OP173" s="29"/>
      <c r="OQ173" s="28"/>
      <c r="OR173" s="29"/>
      <c r="OS173" s="28"/>
      <c r="OT173" s="29"/>
      <c r="OU173" s="28"/>
      <c r="OV173" s="29"/>
      <c r="OW173" s="28"/>
      <c r="OX173" s="29"/>
      <c r="OY173" s="178"/>
    </row>
    <row r="174" spans="1:415" ht="12.75" collapsed="1" x14ac:dyDescent="0.2">
      <c r="A174" s="225" t="s">
        <v>126</v>
      </c>
      <c r="B174" s="224" t="s">
        <v>127</v>
      </c>
      <c r="C174" s="139" t="s">
        <v>68</v>
      </c>
      <c r="D174" s="93">
        <v>0</v>
      </c>
      <c r="E174" s="26">
        <f>IF(D174&lt;10,LEFT(ROUND(D174,1),1)+IF(LEN(D174)=1,0,RIGHT(ROUND(D174,1),1)),LEFT(ROUND(D174,1),2)+IF(LEN(D174)&lt;=2,0,RIGHT(ROUND(D174,1),1)))</f>
        <v>0</v>
      </c>
      <c r="F174" s="278"/>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8"/>
      <c r="OF174" s="28">
        <f t="shared" ref="OF174" si="788">OK174+OM174+OO174+OQ174+OS174+OU174+OW174</f>
        <v>0</v>
      </c>
      <c r="OG174" s="28">
        <f t="shared" ref="OG174" si="789">OL174+ON174+OP174+OR174+OT174+OV174+OX174</f>
        <v>0</v>
      </c>
      <c r="OH174" s="29">
        <f>D174-OF174</f>
        <v>0</v>
      </c>
      <c r="OI174" s="29">
        <f>G174-OG174</f>
        <v>0</v>
      </c>
      <c r="OJ174" s="92" t="str">
        <f>J174</f>
        <v>vnt.</v>
      </c>
      <c r="OK174" s="213"/>
      <c r="OL174" s="29">
        <f>OK174*F174</f>
        <v>0</v>
      </c>
      <c r="OM174" s="213"/>
      <c r="ON174" s="29">
        <f>OM174*F174</f>
        <v>0</v>
      </c>
      <c r="OO174" s="214"/>
      <c r="OP174" s="29">
        <f>OO174*F174</f>
        <v>0</v>
      </c>
      <c r="OQ174" s="214"/>
      <c r="OR174" s="29">
        <f>OQ174*F174</f>
        <v>0</v>
      </c>
      <c r="OS174" s="214"/>
      <c r="OT174" s="29">
        <f>OS174*F174</f>
        <v>0</v>
      </c>
      <c r="OU174" s="214"/>
      <c r="OV174" s="29">
        <f>OU174*F174</f>
        <v>0</v>
      </c>
      <c r="OW174" s="214"/>
      <c r="OX174" s="29">
        <f>OW174*F174</f>
        <v>0</v>
      </c>
      <c r="OY174" s="178"/>
    </row>
    <row r="175" spans="1:415" s="63" customFormat="1" ht="12.75" hidden="1" outlineLevel="1" x14ac:dyDescent="0.2">
      <c r="A175" s="140"/>
      <c r="B175" s="141"/>
      <c r="C175" s="142"/>
      <c r="D175" s="78"/>
      <c r="E175" s="78"/>
      <c r="F175" s="215"/>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8"/>
      <c r="OF175" s="28"/>
      <c r="OG175" s="28"/>
      <c r="OH175" s="29"/>
      <c r="OI175" s="29"/>
      <c r="OJ175" s="92"/>
      <c r="OK175" s="29"/>
      <c r="OL175" s="29"/>
      <c r="OM175" s="29"/>
      <c r="ON175" s="29"/>
      <c r="OO175" s="28"/>
      <c r="OP175" s="29"/>
      <c r="OQ175" s="28"/>
      <c r="OR175" s="29"/>
      <c r="OS175" s="28"/>
      <c r="OT175" s="29"/>
      <c r="OU175" s="28"/>
      <c r="OV175" s="29"/>
      <c r="OW175" s="28"/>
      <c r="OX175" s="29"/>
      <c r="OY175" s="178"/>
    </row>
    <row r="176" spans="1:415" s="63" customFormat="1" ht="12.75" hidden="1" outlineLevel="2" x14ac:dyDescent="0.2">
      <c r="A176" s="140"/>
      <c r="B176" s="141"/>
      <c r="C176" s="142"/>
      <c r="D176" s="78"/>
      <c r="E176" s="78"/>
      <c r="F176" s="215"/>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8"/>
      <c r="OF176" s="28"/>
      <c r="OG176" s="28"/>
      <c r="OH176" s="29"/>
      <c r="OI176" s="29"/>
      <c r="OJ176" s="92"/>
      <c r="OK176" s="29"/>
      <c r="OL176" s="29"/>
      <c r="OM176" s="29"/>
      <c r="ON176" s="29"/>
      <c r="OO176" s="28"/>
      <c r="OP176" s="29"/>
      <c r="OQ176" s="28"/>
      <c r="OR176" s="29"/>
      <c r="OS176" s="28"/>
      <c r="OT176" s="29"/>
      <c r="OU176" s="28"/>
      <c r="OV176" s="29"/>
      <c r="OW176" s="28"/>
      <c r="OX176" s="29"/>
      <c r="OY176" s="178"/>
    </row>
    <row r="177" spans="1:415" s="63" customFormat="1" ht="12.75" hidden="1" outlineLevel="2" x14ac:dyDescent="0.2">
      <c r="A177" s="140"/>
      <c r="B177" s="141"/>
      <c r="C177" s="142"/>
      <c r="D177" s="78"/>
      <c r="E177" s="78"/>
      <c r="F177" s="215"/>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8"/>
      <c r="OF177" s="28"/>
      <c r="OG177" s="28"/>
      <c r="OH177" s="29"/>
      <c r="OI177" s="29"/>
      <c r="OJ177" s="92"/>
      <c r="OK177" s="29"/>
      <c r="OL177" s="29"/>
      <c r="OM177" s="29"/>
      <c r="ON177" s="29"/>
      <c r="OO177" s="28"/>
      <c r="OP177" s="29"/>
      <c r="OQ177" s="28"/>
      <c r="OR177" s="29"/>
      <c r="OS177" s="28"/>
      <c r="OT177" s="29"/>
      <c r="OU177" s="28"/>
      <c r="OV177" s="29"/>
      <c r="OW177" s="28"/>
      <c r="OX177" s="29"/>
      <c r="OY177" s="178"/>
    </row>
    <row r="178" spans="1:415" ht="40.5" customHeight="1" collapsed="1" x14ac:dyDescent="0.2">
      <c r="A178" s="138" t="s">
        <v>128</v>
      </c>
      <c r="B178" s="224" t="s">
        <v>129</v>
      </c>
      <c r="C178" s="139" t="s">
        <v>68</v>
      </c>
      <c r="D178" s="93">
        <v>0</v>
      </c>
      <c r="E178" s="26">
        <f t="shared" ref="E178" si="791">D178</f>
        <v>0</v>
      </c>
      <c r="F178" s="278"/>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8"/>
      <c r="OF178" s="28">
        <f t="shared" ref="OF178" si="802">OK178+OM178+OO178+OQ178+OS178+OU178+OW178</f>
        <v>0</v>
      </c>
      <c r="OG178" s="28">
        <f t="shared" ref="OG178" si="803">OL178+ON178+OP178+OR178+OT178+OV178+OX178</f>
        <v>0</v>
      </c>
      <c r="OH178" s="29">
        <f>D178-OF178</f>
        <v>0</v>
      </c>
      <c r="OI178" s="29">
        <f>G178-OG178</f>
        <v>0</v>
      </c>
      <c r="OJ178" s="92" t="str">
        <f>J178</f>
        <v>vnt.</v>
      </c>
      <c r="OK178" s="213"/>
      <c r="OL178" s="29">
        <f>OK178*F178</f>
        <v>0</v>
      </c>
      <c r="OM178" s="213"/>
      <c r="ON178" s="29">
        <f>OM178*F178</f>
        <v>0</v>
      </c>
      <c r="OO178" s="214"/>
      <c r="OP178" s="29">
        <f>OO178*F178</f>
        <v>0</v>
      </c>
      <c r="OQ178" s="214"/>
      <c r="OR178" s="29">
        <f>OQ178*F178</f>
        <v>0</v>
      </c>
      <c r="OS178" s="214"/>
      <c r="OT178" s="29">
        <f>OS178*F178</f>
        <v>0</v>
      </c>
      <c r="OU178" s="214"/>
      <c r="OV178" s="29">
        <f>OU178*F178</f>
        <v>0</v>
      </c>
      <c r="OW178" s="214"/>
      <c r="OX178" s="29">
        <f>OW178*F178</f>
        <v>0</v>
      </c>
      <c r="OY178" s="178"/>
    </row>
    <row r="179" spans="1:415" s="63" customFormat="1" ht="25.5" hidden="1" outlineLevel="1" x14ac:dyDescent="0.2">
      <c r="A179" s="140"/>
      <c r="B179" s="141"/>
      <c r="C179" s="142"/>
      <c r="D179" s="78"/>
      <c r="E179" s="78"/>
      <c r="F179" s="215"/>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8"/>
      <c r="OF179" s="28"/>
      <c r="OG179" s="28"/>
      <c r="OH179" s="29"/>
      <c r="OI179" s="29"/>
      <c r="OJ179" s="92"/>
      <c r="OK179" s="29"/>
      <c r="OL179" s="29"/>
      <c r="OM179" s="29"/>
      <c r="ON179" s="29"/>
      <c r="OO179" s="28"/>
      <c r="OP179" s="29"/>
      <c r="OQ179" s="28"/>
      <c r="OR179" s="29"/>
      <c r="OS179" s="28"/>
      <c r="OT179" s="29"/>
      <c r="OU179" s="28"/>
      <c r="OV179" s="29"/>
      <c r="OW179" s="28"/>
      <c r="OX179" s="29"/>
      <c r="OY179" s="178"/>
    </row>
    <row r="180" spans="1:415" s="63" customFormat="1" ht="12.75" hidden="1" outlineLevel="2" x14ac:dyDescent="0.2">
      <c r="A180" s="140"/>
      <c r="B180" s="141"/>
      <c r="C180" s="142"/>
      <c r="D180" s="78"/>
      <c r="E180" s="78"/>
      <c r="F180" s="215"/>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8"/>
      <c r="OF180" s="28"/>
      <c r="OG180" s="28"/>
      <c r="OH180" s="29"/>
      <c r="OI180" s="29"/>
      <c r="OJ180" s="92"/>
      <c r="OK180" s="29"/>
      <c r="OL180" s="29"/>
      <c r="OM180" s="29"/>
      <c r="ON180" s="29"/>
      <c r="OO180" s="28"/>
      <c r="OP180" s="29"/>
      <c r="OQ180" s="28"/>
      <c r="OR180" s="29"/>
      <c r="OS180" s="28"/>
      <c r="OT180" s="29"/>
      <c r="OU180" s="28"/>
      <c r="OV180" s="29"/>
      <c r="OW180" s="28"/>
      <c r="OX180" s="29"/>
      <c r="OY180" s="178"/>
    </row>
    <row r="181" spans="1:415" s="63" customFormat="1" ht="12.75" hidden="1" outlineLevel="2" x14ac:dyDescent="0.2">
      <c r="A181" s="140"/>
      <c r="B181" s="141"/>
      <c r="C181" s="142"/>
      <c r="D181" s="78"/>
      <c r="E181" s="78"/>
      <c r="F181" s="215"/>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8"/>
      <c r="OF181" s="28"/>
      <c r="OG181" s="28"/>
      <c r="OH181" s="29"/>
      <c r="OI181" s="29"/>
      <c r="OJ181" s="92"/>
      <c r="OK181" s="29"/>
      <c r="OL181" s="29"/>
      <c r="OM181" s="29"/>
      <c r="ON181" s="29"/>
      <c r="OO181" s="28"/>
      <c r="OP181" s="29"/>
      <c r="OQ181" s="28"/>
      <c r="OR181" s="29"/>
      <c r="OS181" s="28"/>
      <c r="OT181" s="29"/>
      <c r="OU181" s="28"/>
      <c r="OV181" s="29"/>
      <c r="OW181" s="28"/>
      <c r="OX181" s="29"/>
      <c r="OY181" s="178"/>
    </row>
    <row r="182" spans="1:415" ht="12.75" collapsed="1" x14ac:dyDescent="0.2">
      <c r="A182" s="138" t="s">
        <v>130</v>
      </c>
      <c r="B182" s="224" t="s">
        <v>131</v>
      </c>
      <c r="C182" s="139" t="s">
        <v>68</v>
      </c>
      <c r="D182" s="93">
        <v>0</v>
      </c>
      <c r="E182" s="26">
        <f>IF(D182&lt;10,LEFT(ROUND(D182,1),1)+IF(LEN(D182)=1,0,RIGHT(ROUND(D182,1),1)),LEFT(ROUND(D182,1),2)+IF(LEN(D182)&lt;=2,0,RIGHT(ROUND(D182,1),1)))</f>
        <v>0</v>
      </c>
      <c r="F182" s="278"/>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8"/>
      <c r="OF182" s="28">
        <f t="shared" ref="OF182" si="825">OK182+OM182+OO182+OQ182+OS182+OU182+OW182</f>
        <v>0</v>
      </c>
      <c r="OG182" s="28">
        <f t="shared" ref="OG182" si="826">OL182+ON182+OP182+OR182+OT182+OV182+OX182</f>
        <v>0</v>
      </c>
      <c r="OH182" s="29">
        <f>D182-OF182</f>
        <v>0</v>
      </c>
      <c r="OI182" s="29">
        <f>G182-OG182</f>
        <v>0</v>
      </c>
      <c r="OJ182" s="92" t="str">
        <f>J182</f>
        <v>vnt.</v>
      </c>
      <c r="OK182" s="213"/>
      <c r="OL182" s="29">
        <f>OK182*F182</f>
        <v>0</v>
      </c>
      <c r="OM182" s="213"/>
      <c r="ON182" s="29">
        <f>OM182*F182</f>
        <v>0</v>
      </c>
      <c r="OO182" s="214"/>
      <c r="OP182" s="29">
        <f>OO182*F182</f>
        <v>0</v>
      </c>
      <c r="OQ182" s="214"/>
      <c r="OR182" s="29">
        <f>OQ182*F182</f>
        <v>0</v>
      </c>
      <c r="OS182" s="214"/>
      <c r="OT182" s="29">
        <f>OS182*F182</f>
        <v>0</v>
      </c>
      <c r="OU182" s="214"/>
      <c r="OV182" s="29">
        <f>OU182*F182</f>
        <v>0</v>
      </c>
      <c r="OW182" s="214"/>
      <c r="OX182" s="29">
        <f>OW182*F182</f>
        <v>0</v>
      </c>
      <c r="OY182" s="178"/>
    </row>
    <row r="183" spans="1:415" s="63" customFormat="1" ht="12.75" hidden="1" outlineLevel="1" x14ac:dyDescent="0.2">
      <c r="A183" s="140"/>
      <c r="B183" s="227"/>
      <c r="C183" s="142"/>
      <c r="D183" s="78"/>
      <c r="E183" s="78"/>
      <c r="F183" s="215"/>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8"/>
      <c r="OF183" s="28"/>
      <c r="OG183" s="28"/>
      <c r="OH183" s="29"/>
      <c r="OI183" s="29"/>
      <c r="OJ183" s="92"/>
      <c r="OK183" s="29"/>
      <c r="OL183" s="29"/>
      <c r="OM183" s="29"/>
      <c r="ON183" s="29"/>
      <c r="OO183" s="28"/>
      <c r="OP183" s="29"/>
      <c r="OQ183" s="28"/>
      <c r="OR183" s="29"/>
      <c r="OS183" s="28"/>
      <c r="OT183" s="29"/>
      <c r="OU183" s="28"/>
      <c r="OV183" s="29"/>
      <c r="OW183" s="28"/>
      <c r="OX183" s="29"/>
      <c r="OY183" s="178"/>
    </row>
    <row r="184" spans="1:415" s="63" customFormat="1" ht="12.75" hidden="1" outlineLevel="2" x14ac:dyDescent="0.2">
      <c r="A184" s="140"/>
      <c r="B184" s="227"/>
      <c r="C184" s="142"/>
      <c r="D184" s="78"/>
      <c r="E184" s="78"/>
      <c r="F184" s="215"/>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8"/>
      <c r="OF184" s="28"/>
      <c r="OG184" s="28"/>
      <c r="OH184" s="29"/>
      <c r="OI184" s="29"/>
      <c r="OJ184" s="92"/>
      <c r="OK184" s="29"/>
      <c r="OL184" s="29"/>
      <c r="OM184" s="29"/>
      <c r="ON184" s="29"/>
      <c r="OO184" s="28"/>
      <c r="OP184" s="29"/>
      <c r="OQ184" s="28"/>
      <c r="OR184" s="29"/>
      <c r="OS184" s="28"/>
      <c r="OT184" s="29"/>
      <c r="OU184" s="28"/>
      <c r="OV184" s="29"/>
      <c r="OW184" s="28"/>
      <c r="OX184" s="29"/>
      <c r="OY184" s="178"/>
    </row>
    <row r="185" spans="1:415" s="63" customFormat="1" ht="12.75" hidden="1" outlineLevel="2" x14ac:dyDescent="0.2">
      <c r="A185" s="140"/>
      <c r="B185" s="227"/>
      <c r="C185" s="142"/>
      <c r="D185" s="78"/>
      <c r="E185" s="78"/>
      <c r="F185" s="215"/>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8"/>
      <c r="OF185" s="28"/>
      <c r="OG185" s="28"/>
      <c r="OH185" s="29"/>
      <c r="OI185" s="29"/>
      <c r="OJ185" s="92"/>
      <c r="OK185" s="29"/>
      <c r="OL185" s="29"/>
      <c r="OM185" s="29"/>
      <c r="ON185" s="29"/>
      <c r="OO185" s="28"/>
      <c r="OP185" s="29"/>
      <c r="OQ185" s="28"/>
      <c r="OR185" s="29"/>
      <c r="OS185" s="28"/>
      <c r="OT185" s="29"/>
      <c r="OU185" s="28"/>
      <c r="OV185" s="29"/>
      <c r="OW185" s="28"/>
      <c r="OX185" s="29"/>
      <c r="OY185" s="178"/>
    </row>
    <row r="186" spans="1:415" ht="12.75" collapsed="1" x14ac:dyDescent="0.2">
      <c r="A186" s="138" t="s">
        <v>132</v>
      </c>
      <c r="B186" s="224" t="s">
        <v>133</v>
      </c>
      <c r="C186" s="139" t="s">
        <v>68</v>
      </c>
      <c r="D186" s="93">
        <v>0</v>
      </c>
      <c r="E186" s="26">
        <f>IF(D186&lt;10,LEFT(ROUND(D186,1),1)+IF(LEN(D186)=1,0,RIGHT(ROUND(D186,1),1)),LEFT(ROUND(D186,1),2)+IF(LEN(D186)&lt;=2,0,RIGHT(ROUND(D186,1),1)))</f>
        <v>0</v>
      </c>
      <c r="F186" s="278"/>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8"/>
      <c r="OF186" s="28">
        <f t="shared" ref="OF186" si="831">OK186+OM186+OO186+OQ186+OS186+OU186+OW186</f>
        <v>0</v>
      </c>
      <c r="OG186" s="28">
        <f t="shared" ref="OG186" si="832">OL186+ON186+OP186+OR186+OT186+OV186+OX186</f>
        <v>0</v>
      </c>
      <c r="OH186" s="29">
        <f>D186-OF186</f>
        <v>0</v>
      </c>
      <c r="OI186" s="29">
        <f>G186-OG186</f>
        <v>0</v>
      </c>
      <c r="OJ186" s="92" t="str">
        <f>J186</f>
        <v>vnt.</v>
      </c>
      <c r="OK186" s="213"/>
      <c r="OL186" s="29">
        <f>OK186*F186</f>
        <v>0</v>
      </c>
      <c r="OM186" s="213"/>
      <c r="ON186" s="29">
        <f>OM186*F186</f>
        <v>0</v>
      </c>
      <c r="OO186" s="214"/>
      <c r="OP186" s="29">
        <f>OO186*F186</f>
        <v>0</v>
      </c>
      <c r="OQ186" s="214"/>
      <c r="OR186" s="29">
        <f>OQ186*F186</f>
        <v>0</v>
      </c>
      <c r="OS186" s="214"/>
      <c r="OT186" s="29">
        <f>OS186*F186</f>
        <v>0</v>
      </c>
      <c r="OU186" s="214"/>
      <c r="OV186" s="29">
        <f>OU186*F186</f>
        <v>0</v>
      </c>
      <c r="OW186" s="214"/>
      <c r="OX186" s="29">
        <f>OW186*F186</f>
        <v>0</v>
      </c>
      <c r="OY186" s="178"/>
    </row>
    <row r="187" spans="1:415" s="63" customFormat="1" ht="12.75" hidden="1" outlineLevel="1" x14ac:dyDescent="0.2">
      <c r="A187" s="140"/>
      <c r="B187" s="141"/>
      <c r="C187" s="142"/>
      <c r="D187" s="78"/>
      <c r="E187" s="78"/>
      <c r="F187" s="215"/>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8"/>
      <c r="OF187" s="28"/>
      <c r="OG187" s="28"/>
      <c r="OH187" s="29"/>
      <c r="OI187" s="29"/>
      <c r="OJ187" s="92"/>
      <c r="OK187" s="29"/>
      <c r="OL187" s="29"/>
      <c r="OM187" s="29"/>
      <c r="ON187" s="29"/>
      <c r="OO187" s="28"/>
      <c r="OP187" s="29"/>
      <c r="OQ187" s="28"/>
      <c r="OR187" s="29"/>
      <c r="OS187" s="28"/>
      <c r="OT187" s="29"/>
      <c r="OU187" s="28"/>
      <c r="OV187" s="29"/>
      <c r="OW187" s="28"/>
      <c r="OX187" s="29"/>
      <c r="OY187" s="178"/>
    </row>
    <row r="188" spans="1:415" s="63" customFormat="1" ht="12.75" hidden="1" outlineLevel="2" x14ac:dyDescent="0.2">
      <c r="A188" s="140"/>
      <c r="B188" s="141"/>
      <c r="C188" s="142"/>
      <c r="D188" s="78"/>
      <c r="E188" s="78"/>
      <c r="F188" s="215"/>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8"/>
      <c r="OF188" s="28"/>
      <c r="OG188" s="28"/>
      <c r="OH188" s="29"/>
      <c r="OI188" s="29"/>
      <c r="OJ188" s="92"/>
      <c r="OK188" s="29"/>
      <c r="OL188" s="29"/>
      <c r="OM188" s="29"/>
      <c r="ON188" s="29"/>
      <c r="OO188" s="28"/>
      <c r="OP188" s="29"/>
      <c r="OQ188" s="28"/>
      <c r="OR188" s="29"/>
      <c r="OS188" s="28"/>
      <c r="OT188" s="29"/>
      <c r="OU188" s="28"/>
      <c r="OV188" s="29"/>
      <c r="OW188" s="28"/>
      <c r="OX188" s="29"/>
      <c r="OY188" s="178"/>
    </row>
    <row r="189" spans="1:415" s="63" customFormat="1" ht="12.75" hidden="1" outlineLevel="2" x14ac:dyDescent="0.2">
      <c r="A189" s="140"/>
      <c r="B189" s="141"/>
      <c r="C189" s="142"/>
      <c r="D189" s="78"/>
      <c r="E189" s="78"/>
      <c r="F189" s="215"/>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8"/>
      <c r="OF189" s="28"/>
      <c r="OG189" s="28"/>
      <c r="OH189" s="29"/>
      <c r="OI189" s="29"/>
      <c r="OJ189" s="92"/>
      <c r="OK189" s="29"/>
      <c r="OL189" s="29"/>
      <c r="OM189" s="29"/>
      <c r="ON189" s="29"/>
      <c r="OO189" s="28"/>
      <c r="OP189" s="29"/>
      <c r="OQ189" s="28"/>
      <c r="OR189" s="29"/>
      <c r="OS189" s="28"/>
      <c r="OT189" s="29"/>
      <c r="OU189" s="28"/>
      <c r="OV189" s="29"/>
      <c r="OW189" s="28"/>
      <c r="OX189" s="29"/>
      <c r="OY189" s="178"/>
    </row>
    <row r="190" spans="1:415" ht="32.1" customHeight="1" collapsed="1" x14ac:dyDescent="0.2">
      <c r="A190" s="138" t="s">
        <v>134</v>
      </c>
      <c r="B190" s="55" t="s">
        <v>135</v>
      </c>
      <c r="C190" s="139" t="s">
        <v>52</v>
      </c>
      <c r="D190" s="93">
        <v>0</v>
      </c>
      <c r="E190" s="26">
        <f>D190</f>
        <v>0</v>
      </c>
      <c r="F190" s="278"/>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8"/>
      <c r="OF190" s="28">
        <f t="shared" ref="OF190" si="860">OK190+OM190+OO190+OQ190+OS190+OU190+OW190</f>
        <v>0</v>
      </c>
      <c r="OG190" s="28">
        <f t="shared" ref="OG190" si="861">OL190+ON190+OP190+OR190+OT190+OV190+OX190</f>
        <v>0</v>
      </c>
      <c r="OH190" s="29">
        <f>D190-OF190</f>
        <v>0</v>
      </c>
      <c r="OI190" s="29">
        <f>G190-OG190</f>
        <v>0</v>
      </c>
      <c r="OJ190" s="92" t="str">
        <f>J190</f>
        <v>kompl.</v>
      </c>
      <c r="OK190" s="213"/>
      <c r="OL190" s="29">
        <f>OK190*F190</f>
        <v>0</v>
      </c>
      <c r="OM190" s="213"/>
      <c r="ON190" s="29">
        <f>OM190*F190</f>
        <v>0</v>
      </c>
      <c r="OO190" s="214"/>
      <c r="OP190" s="29">
        <f>OO190*F190</f>
        <v>0</v>
      </c>
      <c r="OQ190" s="214"/>
      <c r="OR190" s="29">
        <f>OQ190*F190</f>
        <v>0</v>
      </c>
      <c r="OS190" s="214"/>
      <c r="OT190" s="29">
        <f>OS190*F190</f>
        <v>0</v>
      </c>
      <c r="OU190" s="214"/>
      <c r="OV190" s="29">
        <f>OU190*F190</f>
        <v>0</v>
      </c>
      <c r="OW190" s="214"/>
      <c r="OX190" s="29">
        <f>OW190*F190</f>
        <v>0</v>
      </c>
      <c r="OY190" s="178"/>
    </row>
    <row r="191" spans="1:415" s="63" customFormat="1" ht="25.5" hidden="1" outlineLevel="1" x14ac:dyDescent="0.2">
      <c r="A191" s="140"/>
      <c r="B191" s="141"/>
      <c r="C191" s="142"/>
      <c r="D191" s="78"/>
      <c r="E191" s="78"/>
      <c r="F191" s="215"/>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8"/>
      <c r="OF191" s="28"/>
      <c r="OG191" s="28"/>
      <c r="OH191" s="29"/>
      <c r="OI191" s="29"/>
      <c r="OJ191" s="92"/>
      <c r="OK191" s="29"/>
      <c r="OL191" s="29"/>
      <c r="OM191" s="29"/>
      <c r="ON191" s="29"/>
      <c r="OO191" s="28"/>
      <c r="OP191" s="29"/>
      <c r="OQ191" s="28"/>
      <c r="OR191" s="29"/>
      <c r="OS191" s="28"/>
      <c r="OT191" s="29"/>
      <c r="OU191" s="28"/>
      <c r="OV191" s="29"/>
      <c r="OW191" s="28"/>
      <c r="OX191" s="29"/>
      <c r="OY191" s="178"/>
    </row>
    <row r="192" spans="1:415" s="63" customFormat="1" ht="12.75" hidden="1" outlineLevel="2" x14ac:dyDescent="0.2">
      <c r="A192" s="140"/>
      <c r="B192" s="141"/>
      <c r="C192" s="142"/>
      <c r="D192" s="78"/>
      <c r="E192" s="78"/>
      <c r="F192" s="215"/>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8"/>
      <c r="OF192" s="28"/>
      <c r="OG192" s="28"/>
      <c r="OH192" s="29"/>
      <c r="OI192" s="29"/>
      <c r="OJ192" s="92"/>
      <c r="OK192" s="29"/>
      <c r="OL192" s="29"/>
      <c r="OM192" s="29"/>
      <c r="ON192" s="29"/>
      <c r="OO192" s="28"/>
      <c r="OP192" s="29"/>
      <c r="OQ192" s="28"/>
      <c r="OR192" s="29"/>
      <c r="OS192" s="28"/>
      <c r="OT192" s="29"/>
      <c r="OU192" s="28"/>
      <c r="OV192" s="29"/>
      <c r="OW192" s="28"/>
      <c r="OX192" s="29"/>
      <c r="OY192" s="178"/>
    </row>
    <row r="193" spans="1:415" s="63" customFormat="1" ht="12.75" hidden="1" outlineLevel="2" x14ac:dyDescent="0.2">
      <c r="A193" s="140"/>
      <c r="B193" s="141"/>
      <c r="C193" s="142"/>
      <c r="D193" s="78"/>
      <c r="E193" s="78"/>
      <c r="F193" s="215"/>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8"/>
      <c r="OF193" s="28"/>
      <c r="OG193" s="28"/>
      <c r="OH193" s="29"/>
      <c r="OI193" s="29"/>
      <c r="OJ193" s="92"/>
      <c r="OK193" s="29"/>
      <c r="OL193" s="29"/>
      <c r="OM193" s="29"/>
      <c r="ON193" s="29"/>
      <c r="OO193" s="28"/>
      <c r="OP193" s="29"/>
      <c r="OQ193" s="28"/>
      <c r="OR193" s="29"/>
      <c r="OS193" s="28"/>
      <c r="OT193" s="29"/>
      <c r="OU193" s="28"/>
      <c r="OV193" s="29"/>
      <c r="OW193" s="28"/>
      <c r="OX193" s="29"/>
      <c r="OY193" s="178"/>
    </row>
    <row r="194" spans="1:415" ht="38.25" collapsed="1" x14ac:dyDescent="0.2">
      <c r="A194" s="138" t="s">
        <v>136</v>
      </c>
      <c r="B194" s="55" t="s">
        <v>137</v>
      </c>
      <c r="C194" s="139" t="s">
        <v>52</v>
      </c>
      <c r="D194" s="93">
        <v>0</v>
      </c>
      <c r="E194" s="26">
        <f>D194</f>
        <v>0</v>
      </c>
      <c r="F194" s="278"/>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8"/>
      <c r="OF194" s="28">
        <f t="shared" ref="OF194" si="864">OK194+OM194+OO194+OQ194+OS194+OU194+OW194</f>
        <v>0</v>
      </c>
      <c r="OG194" s="28">
        <f t="shared" ref="OG194" si="865">OL194+ON194+OP194+OR194+OT194+OV194+OX194</f>
        <v>0</v>
      </c>
      <c r="OH194" s="29">
        <f>D194-OF194</f>
        <v>0</v>
      </c>
      <c r="OI194" s="29">
        <f>G194-OG194</f>
        <v>0</v>
      </c>
      <c r="OJ194" s="92" t="str">
        <f>J194</f>
        <v>kompl.</v>
      </c>
      <c r="OK194" s="213"/>
      <c r="OL194" s="29">
        <f>OK194*F194</f>
        <v>0</v>
      </c>
      <c r="OM194" s="213"/>
      <c r="ON194" s="29">
        <f>OM194*F194</f>
        <v>0</v>
      </c>
      <c r="OO194" s="214"/>
      <c r="OP194" s="29">
        <f>OO194*F194</f>
        <v>0</v>
      </c>
      <c r="OQ194" s="214"/>
      <c r="OR194" s="29">
        <f>OQ194*F194</f>
        <v>0</v>
      </c>
      <c r="OS194" s="214"/>
      <c r="OT194" s="29">
        <f>OS194*F194</f>
        <v>0</v>
      </c>
      <c r="OU194" s="214"/>
      <c r="OV194" s="29">
        <f>OU194*F194</f>
        <v>0</v>
      </c>
      <c r="OW194" s="214"/>
      <c r="OX194" s="29">
        <f>OW194*F194</f>
        <v>0</v>
      </c>
      <c r="OY194" s="178"/>
    </row>
    <row r="195" spans="1:415" s="63" customFormat="1" ht="38.25" hidden="1" outlineLevel="1" x14ac:dyDescent="0.2">
      <c r="A195" s="140"/>
      <c r="B195" s="141"/>
      <c r="C195" s="142"/>
      <c r="D195" s="78"/>
      <c r="E195" s="78"/>
      <c r="F195" s="215"/>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8"/>
      <c r="OF195" s="28"/>
      <c r="OG195" s="28"/>
      <c r="OH195" s="29"/>
      <c r="OI195" s="29"/>
      <c r="OJ195" s="92"/>
      <c r="OK195" s="29"/>
      <c r="OL195" s="29"/>
      <c r="OM195" s="29"/>
      <c r="ON195" s="29"/>
      <c r="OO195" s="28"/>
      <c r="OP195" s="29"/>
      <c r="OQ195" s="28"/>
      <c r="OR195" s="29"/>
      <c r="OS195" s="28"/>
      <c r="OT195" s="29"/>
      <c r="OU195" s="28"/>
      <c r="OV195" s="29"/>
      <c r="OW195" s="28"/>
      <c r="OX195" s="29"/>
      <c r="OY195" s="178"/>
    </row>
    <row r="196" spans="1:415" s="63" customFormat="1" ht="12.75" hidden="1" outlineLevel="2" x14ac:dyDescent="0.2">
      <c r="A196" s="140"/>
      <c r="B196" s="141"/>
      <c r="C196" s="142"/>
      <c r="D196" s="78"/>
      <c r="E196" s="78"/>
      <c r="F196" s="215"/>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8"/>
      <c r="OF196" s="28"/>
      <c r="OG196" s="28"/>
      <c r="OH196" s="29"/>
      <c r="OI196" s="29"/>
      <c r="OJ196" s="92"/>
      <c r="OK196" s="29"/>
      <c r="OL196" s="29"/>
      <c r="OM196" s="29"/>
      <c r="ON196" s="29"/>
      <c r="OO196" s="28"/>
      <c r="OP196" s="29"/>
      <c r="OQ196" s="28"/>
      <c r="OR196" s="29"/>
      <c r="OS196" s="28"/>
      <c r="OT196" s="29"/>
      <c r="OU196" s="28"/>
      <c r="OV196" s="29"/>
      <c r="OW196" s="28"/>
      <c r="OX196" s="29"/>
      <c r="OY196" s="178"/>
    </row>
    <row r="197" spans="1:415" s="63" customFormat="1" ht="12.75" hidden="1" outlineLevel="2" x14ac:dyDescent="0.2">
      <c r="A197" s="140"/>
      <c r="B197" s="141"/>
      <c r="C197" s="142"/>
      <c r="D197" s="78"/>
      <c r="E197" s="78"/>
      <c r="F197" s="215"/>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8"/>
      <c r="OF197" s="28"/>
      <c r="OG197" s="28"/>
      <c r="OH197" s="29"/>
      <c r="OI197" s="29"/>
      <c r="OJ197" s="92"/>
      <c r="OK197" s="29"/>
      <c r="OL197" s="29"/>
      <c r="OM197" s="29"/>
      <c r="ON197" s="29"/>
      <c r="OO197" s="28"/>
      <c r="OP197" s="29"/>
      <c r="OQ197" s="28"/>
      <c r="OR197" s="29"/>
      <c r="OS197" s="28"/>
      <c r="OT197" s="29"/>
      <c r="OU197" s="28"/>
      <c r="OV197" s="29"/>
      <c r="OW197" s="28"/>
      <c r="OX197" s="29"/>
      <c r="OY197" s="178"/>
    </row>
    <row r="198" spans="1:415" ht="38.25" collapsed="1" x14ac:dyDescent="0.2">
      <c r="A198" s="138" t="s">
        <v>138</v>
      </c>
      <c r="B198" s="55" t="s">
        <v>139</v>
      </c>
      <c r="C198" s="139" t="s">
        <v>52</v>
      </c>
      <c r="D198" s="93">
        <v>0</v>
      </c>
      <c r="E198" s="26">
        <f>D198</f>
        <v>0</v>
      </c>
      <c r="F198" s="278"/>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8"/>
      <c r="OF198" s="28">
        <f t="shared" ref="OF198" si="892">OK198+OM198+OO198+OQ198+OS198+OU198+OW198</f>
        <v>0</v>
      </c>
      <c r="OG198" s="28">
        <f t="shared" ref="OG198" si="893">OL198+ON198+OP198+OR198+OT198+OV198+OX198</f>
        <v>0</v>
      </c>
      <c r="OH198" s="29">
        <f>D198-OF198</f>
        <v>0</v>
      </c>
      <c r="OI198" s="29">
        <f>G198-OG198</f>
        <v>0</v>
      </c>
      <c r="OJ198" s="92" t="str">
        <f>J198</f>
        <v>kompl.</v>
      </c>
      <c r="OK198" s="213"/>
      <c r="OL198" s="29">
        <f>OK198*F198</f>
        <v>0</v>
      </c>
      <c r="OM198" s="213"/>
      <c r="ON198" s="29">
        <f>OM198*F198</f>
        <v>0</v>
      </c>
      <c r="OO198" s="214"/>
      <c r="OP198" s="29">
        <f>OO198*F198</f>
        <v>0</v>
      </c>
      <c r="OQ198" s="214"/>
      <c r="OR198" s="29">
        <f>OQ198*F198</f>
        <v>0</v>
      </c>
      <c r="OS198" s="214"/>
      <c r="OT198" s="29">
        <f>OS198*F198</f>
        <v>0</v>
      </c>
      <c r="OU198" s="214"/>
      <c r="OV198" s="29">
        <f>OU198*F198</f>
        <v>0</v>
      </c>
      <c r="OW198" s="214"/>
      <c r="OX198" s="29">
        <f>OW198*F198</f>
        <v>0</v>
      </c>
      <c r="OY198" s="178"/>
    </row>
    <row r="199" spans="1:415" s="63" customFormat="1" ht="38.25" hidden="1" outlineLevel="1" x14ac:dyDescent="0.2">
      <c r="A199" s="140"/>
      <c r="B199" s="141"/>
      <c r="C199" s="142"/>
      <c r="D199" s="78"/>
      <c r="E199" s="78"/>
      <c r="F199" s="215"/>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8"/>
      <c r="OF199" s="28"/>
      <c r="OG199" s="28"/>
      <c r="OH199" s="29"/>
      <c r="OI199" s="29"/>
      <c r="OJ199" s="92"/>
      <c r="OK199" s="29"/>
      <c r="OL199" s="29"/>
      <c r="OM199" s="29"/>
      <c r="ON199" s="29"/>
      <c r="OO199" s="28"/>
      <c r="OP199" s="29"/>
      <c r="OQ199" s="28"/>
      <c r="OR199" s="29"/>
      <c r="OS199" s="28"/>
      <c r="OT199" s="29"/>
      <c r="OU199" s="28"/>
      <c r="OV199" s="29"/>
      <c r="OW199" s="28"/>
      <c r="OX199" s="29"/>
      <c r="OY199" s="178"/>
    </row>
    <row r="200" spans="1:415" s="63" customFormat="1" ht="12.75" hidden="1" outlineLevel="2" x14ac:dyDescent="0.2">
      <c r="A200" s="140"/>
      <c r="B200" s="141"/>
      <c r="C200" s="142"/>
      <c r="D200" s="78"/>
      <c r="E200" s="78"/>
      <c r="F200" s="215"/>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8"/>
      <c r="OF200" s="28"/>
      <c r="OG200" s="28"/>
      <c r="OH200" s="29"/>
      <c r="OI200" s="29"/>
      <c r="OJ200" s="92"/>
      <c r="OK200" s="29"/>
      <c r="OL200" s="29"/>
      <c r="OM200" s="29"/>
      <c r="ON200" s="29"/>
      <c r="OO200" s="28"/>
      <c r="OP200" s="29"/>
      <c r="OQ200" s="28"/>
      <c r="OR200" s="29"/>
      <c r="OS200" s="28"/>
      <c r="OT200" s="29"/>
      <c r="OU200" s="28"/>
      <c r="OV200" s="29"/>
      <c r="OW200" s="28"/>
      <c r="OX200" s="29"/>
      <c r="OY200" s="178"/>
    </row>
    <row r="201" spans="1:415" s="63" customFormat="1" ht="12.75" hidden="1" outlineLevel="2" x14ac:dyDescent="0.2">
      <c r="A201" s="140"/>
      <c r="B201" s="141"/>
      <c r="C201" s="142"/>
      <c r="D201" s="78"/>
      <c r="E201" s="78"/>
      <c r="F201" s="215"/>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8"/>
      <c r="OF201" s="28"/>
      <c r="OG201" s="28"/>
      <c r="OH201" s="29"/>
      <c r="OI201" s="29"/>
      <c r="OJ201" s="92"/>
      <c r="OK201" s="29"/>
      <c r="OL201" s="29"/>
      <c r="OM201" s="29"/>
      <c r="ON201" s="29"/>
      <c r="OO201" s="28"/>
      <c r="OP201" s="29"/>
      <c r="OQ201" s="28"/>
      <c r="OR201" s="29"/>
      <c r="OS201" s="28"/>
      <c r="OT201" s="29"/>
      <c r="OU201" s="28"/>
      <c r="OV201" s="29"/>
      <c r="OW201" s="28"/>
      <c r="OX201" s="29"/>
      <c r="OY201" s="178"/>
    </row>
    <row r="202" spans="1:415" ht="39" customHeight="1" collapsed="1" x14ac:dyDescent="0.2">
      <c r="A202" s="138" t="s">
        <v>140</v>
      </c>
      <c r="B202" s="55" t="s">
        <v>141</v>
      </c>
      <c r="C202" s="139" t="s">
        <v>52</v>
      </c>
      <c r="D202" s="93">
        <v>0</v>
      </c>
      <c r="E202" s="26">
        <f>D202</f>
        <v>0</v>
      </c>
      <c r="F202" s="278"/>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8"/>
      <c r="OF202" s="28">
        <f t="shared" ref="OF202" si="908">OK202+OM202+OO202+OQ202+OS202+OU202+OW202</f>
        <v>0</v>
      </c>
      <c r="OG202" s="28">
        <f t="shared" ref="OG202" si="909">OL202+ON202+OP202+OR202+OT202+OV202+OX202</f>
        <v>0</v>
      </c>
      <c r="OH202" s="29">
        <f>D202-OF202</f>
        <v>0</v>
      </c>
      <c r="OI202" s="29">
        <f>G202-OG202</f>
        <v>0</v>
      </c>
      <c r="OJ202" s="92" t="str">
        <f>J202</f>
        <v>kompl.</v>
      </c>
      <c r="OK202" s="213"/>
      <c r="OL202" s="29">
        <f>OK202*F202</f>
        <v>0</v>
      </c>
      <c r="OM202" s="213"/>
      <c r="ON202" s="29">
        <f>OM202*F202</f>
        <v>0</v>
      </c>
      <c r="OO202" s="214"/>
      <c r="OP202" s="29">
        <f>OO202*F202</f>
        <v>0</v>
      </c>
      <c r="OQ202" s="214"/>
      <c r="OR202" s="29">
        <f>OQ202*F202</f>
        <v>0</v>
      </c>
      <c r="OS202" s="214"/>
      <c r="OT202" s="29">
        <f>OS202*F202</f>
        <v>0</v>
      </c>
      <c r="OU202" s="214"/>
      <c r="OV202" s="29">
        <f>OU202*F202</f>
        <v>0</v>
      </c>
      <c r="OW202" s="214"/>
      <c r="OX202" s="29">
        <f>OW202*F202</f>
        <v>0</v>
      </c>
      <c r="OY202" s="178"/>
    </row>
    <row r="203" spans="1:415" s="63" customFormat="1" ht="25.5" hidden="1" outlineLevel="1" x14ac:dyDescent="0.2">
      <c r="A203" s="140"/>
      <c r="B203" s="141"/>
      <c r="C203" s="142"/>
      <c r="D203" s="78"/>
      <c r="E203" s="78"/>
      <c r="F203" s="215"/>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8"/>
      <c r="OF203" s="28"/>
      <c r="OG203" s="28"/>
      <c r="OH203" s="29"/>
      <c r="OI203" s="29"/>
      <c r="OJ203" s="92"/>
      <c r="OK203" s="29"/>
      <c r="OL203" s="29"/>
      <c r="OM203" s="29"/>
      <c r="ON203" s="29"/>
      <c r="OO203" s="28"/>
      <c r="OP203" s="29"/>
      <c r="OQ203" s="28"/>
      <c r="OR203" s="29"/>
      <c r="OS203" s="28"/>
      <c r="OT203" s="29"/>
      <c r="OU203" s="28"/>
      <c r="OV203" s="29"/>
      <c r="OW203" s="28"/>
      <c r="OX203" s="29"/>
      <c r="OY203" s="178"/>
    </row>
    <row r="204" spans="1:415" s="63" customFormat="1" ht="12.75" hidden="1" outlineLevel="2" x14ac:dyDescent="0.2">
      <c r="A204" s="140"/>
      <c r="B204" s="141"/>
      <c r="C204" s="142"/>
      <c r="D204" s="78"/>
      <c r="E204" s="78"/>
      <c r="F204" s="215"/>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8"/>
      <c r="OF204" s="28"/>
      <c r="OG204" s="28"/>
      <c r="OH204" s="29"/>
      <c r="OI204" s="29"/>
      <c r="OJ204" s="92"/>
      <c r="OK204" s="29"/>
      <c r="OL204" s="29"/>
      <c r="OM204" s="29"/>
      <c r="ON204" s="29"/>
      <c r="OO204" s="28"/>
      <c r="OP204" s="29"/>
      <c r="OQ204" s="28"/>
      <c r="OR204" s="29"/>
      <c r="OS204" s="28"/>
      <c r="OT204" s="29"/>
      <c r="OU204" s="28"/>
      <c r="OV204" s="29"/>
      <c r="OW204" s="28"/>
      <c r="OX204" s="29"/>
      <c r="OY204" s="178"/>
    </row>
    <row r="205" spans="1:415" s="63" customFormat="1" ht="12.75" hidden="1" outlineLevel="2" x14ac:dyDescent="0.2">
      <c r="A205" s="140"/>
      <c r="B205" s="141"/>
      <c r="C205" s="142"/>
      <c r="D205" s="78"/>
      <c r="E205" s="78"/>
      <c r="F205" s="215"/>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8"/>
      <c r="OF205" s="28"/>
      <c r="OG205" s="28"/>
      <c r="OH205" s="29"/>
      <c r="OI205" s="29"/>
      <c r="OJ205" s="92"/>
      <c r="OK205" s="29"/>
      <c r="OL205" s="29"/>
      <c r="OM205" s="29"/>
      <c r="ON205" s="29"/>
      <c r="OO205" s="28"/>
      <c r="OP205" s="29"/>
      <c r="OQ205" s="28"/>
      <c r="OR205" s="29"/>
      <c r="OS205" s="28"/>
      <c r="OT205" s="29"/>
      <c r="OU205" s="28"/>
      <c r="OV205" s="29"/>
      <c r="OW205" s="28"/>
      <c r="OX205" s="29"/>
      <c r="OY205" s="178"/>
    </row>
    <row r="206" spans="1:415" ht="18.600000000000001" customHeight="1" collapsed="1" x14ac:dyDescent="0.2">
      <c r="A206" s="138" t="s">
        <v>142</v>
      </c>
      <c r="B206" s="55" t="s">
        <v>143</v>
      </c>
      <c r="C206" s="139" t="s">
        <v>52</v>
      </c>
      <c r="D206" s="93">
        <v>0</v>
      </c>
      <c r="E206" s="26">
        <f>D206</f>
        <v>0</v>
      </c>
      <c r="F206" s="278"/>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8"/>
      <c r="OF206" s="28">
        <f t="shared" ref="OF206" si="912">OK206+OM206+OO206+OQ206+OS206+OU206+OW206</f>
        <v>0</v>
      </c>
      <c r="OG206" s="28">
        <f t="shared" ref="OG206" si="913">OL206+ON206+OP206+OR206+OT206+OV206+OX206</f>
        <v>0</v>
      </c>
      <c r="OH206" s="29">
        <f>D206-OF206</f>
        <v>0</v>
      </c>
      <c r="OI206" s="29">
        <f>G206-OG206</f>
        <v>0</v>
      </c>
      <c r="OJ206" s="92" t="str">
        <f>J206</f>
        <v>kompl.</v>
      </c>
      <c r="OK206" s="213"/>
      <c r="OL206" s="29">
        <f>OK206*F206</f>
        <v>0</v>
      </c>
      <c r="OM206" s="213"/>
      <c r="ON206" s="29">
        <f>OM206*F206</f>
        <v>0</v>
      </c>
      <c r="OO206" s="214"/>
      <c r="OP206" s="29">
        <f>OO206*F206</f>
        <v>0</v>
      </c>
      <c r="OQ206" s="214"/>
      <c r="OR206" s="29">
        <f>OQ206*F206</f>
        <v>0</v>
      </c>
      <c r="OS206" s="214"/>
      <c r="OT206" s="29">
        <f>OS206*F206</f>
        <v>0</v>
      </c>
      <c r="OU206" s="214"/>
      <c r="OV206" s="29">
        <f>OU206*F206</f>
        <v>0</v>
      </c>
      <c r="OW206" s="214"/>
      <c r="OX206" s="29">
        <f>OW206*F206</f>
        <v>0</v>
      </c>
      <c r="OY206" s="178"/>
    </row>
    <row r="207" spans="1:415" s="63" customFormat="1" ht="12.75" hidden="1" outlineLevel="1" x14ac:dyDescent="0.2">
      <c r="A207" s="140"/>
      <c r="B207" s="141"/>
      <c r="C207" s="142"/>
      <c r="D207" s="78"/>
      <c r="E207" s="78"/>
      <c r="F207" s="215"/>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8"/>
      <c r="OF207" s="28"/>
      <c r="OG207" s="28"/>
      <c r="OH207" s="29"/>
      <c r="OI207" s="29"/>
      <c r="OJ207" s="92"/>
      <c r="OK207" s="29"/>
      <c r="OL207" s="29"/>
      <c r="OM207" s="29"/>
      <c r="ON207" s="29"/>
      <c r="OO207" s="28"/>
      <c r="OP207" s="29"/>
      <c r="OQ207" s="28"/>
      <c r="OR207" s="29"/>
      <c r="OS207" s="28"/>
      <c r="OT207" s="29"/>
      <c r="OU207" s="28"/>
      <c r="OV207" s="29"/>
      <c r="OW207" s="28"/>
      <c r="OX207" s="29"/>
      <c r="OY207" s="178"/>
    </row>
    <row r="208" spans="1:415" s="63" customFormat="1" ht="12.75" hidden="1" outlineLevel="2" x14ac:dyDescent="0.2">
      <c r="A208" s="140"/>
      <c r="B208" s="141"/>
      <c r="C208" s="142"/>
      <c r="D208" s="78"/>
      <c r="E208" s="78"/>
      <c r="F208" s="215"/>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8"/>
      <c r="OF208" s="28"/>
      <c r="OG208" s="28"/>
      <c r="OH208" s="29"/>
      <c r="OI208" s="29"/>
      <c r="OJ208" s="92"/>
      <c r="OK208" s="29"/>
      <c r="OL208" s="29"/>
      <c r="OM208" s="29"/>
      <c r="ON208" s="29"/>
      <c r="OO208" s="28"/>
      <c r="OP208" s="29"/>
      <c r="OQ208" s="28"/>
      <c r="OR208" s="29"/>
      <c r="OS208" s="28"/>
      <c r="OT208" s="29"/>
      <c r="OU208" s="28"/>
      <c r="OV208" s="29"/>
      <c r="OW208" s="28"/>
      <c r="OX208" s="29"/>
      <c r="OY208" s="178"/>
    </row>
    <row r="209" spans="1:415" s="63" customFormat="1" ht="12.75" hidden="1" outlineLevel="2" x14ac:dyDescent="0.2">
      <c r="A209" s="140"/>
      <c r="B209" s="141"/>
      <c r="C209" s="142"/>
      <c r="D209" s="78"/>
      <c r="E209" s="78"/>
      <c r="F209" s="215"/>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8"/>
      <c r="OF209" s="28"/>
      <c r="OG209" s="28"/>
      <c r="OH209" s="29"/>
      <c r="OI209" s="29"/>
      <c r="OJ209" s="92"/>
      <c r="OK209" s="29"/>
      <c r="OL209" s="29"/>
      <c r="OM209" s="29"/>
      <c r="ON209" s="29"/>
      <c r="OO209" s="28"/>
      <c r="OP209" s="29"/>
      <c r="OQ209" s="28"/>
      <c r="OR209" s="29"/>
      <c r="OS209" s="28"/>
      <c r="OT209" s="29"/>
      <c r="OU209" s="28"/>
      <c r="OV209" s="29"/>
      <c r="OW209" s="28"/>
      <c r="OX209" s="29"/>
      <c r="OY209" s="178"/>
    </row>
    <row r="210" spans="1:415" ht="16.5" customHeight="1" collapsed="1" x14ac:dyDescent="0.2">
      <c r="A210" s="138" t="s">
        <v>144</v>
      </c>
      <c r="B210" s="55" t="s">
        <v>145</v>
      </c>
      <c r="C210" s="139" t="s">
        <v>52</v>
      </c>
      <c r="D210" s="93">
        <v>0</v>
      </c>
      <c r="E210" s="26">
        <f>D210</f>
        <v>0</v>
      </c>
      <c r="F210" s="278"/>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8"/>
      <c r="OF210" s="28">
        <f t="shared" ref="OF210" si="916">OK210+OM210+OO210+OQ210+OS210+OU210+OW210</f>
        <v>0</v>
      </c>
      <c r="OG210" s="28">
        <f t="shared" ref="OG210" si="917">OL210+ON210+OP210+OR210+OT210+OV210+OX210</f>
        <v>0</v>
      </c>
      <c r="OH210" s="29">
        <f>D210-OF210</f>
        <v>0</v>
      </c>
      <c r="OI210" s="29">
        <f>G210-OG210</f>
        <v>0</v>
      </c>
      <c r="OJ210" s="92" t="str">
        <f>J210</f>
        <v>kompl.</v>
      </c>
      <c r="OK210" s="213"/>
      <c r="OL210" s="29">
        <f>OK210*F210</f>
        <v>0</v>
      </c>
      <c r="OM210" s="213"/>
      <c r="ON210" s="29">
        <f>OM210*F210</f>
        <v>0</v>
      </c>
      <c r="OO210" s="214"/>
      <c r="OP210" s="29">
        <f>OO210*F210</f>
        <v>0</v>
      </c>
      <c r="OQ210" s="214"/>
      <c r="OR210" s="29">
        <f>OQ210*F210</f>
        <v>0</v>
      </c>
      <c r="OS210" s="214"/>
      <c r="OT210" s="29">
        <f>OS210*F210</f>
        <v>0</v>
      </c>
      <c r="OU210" s="214"/>
      <c r="OV210" s="29">
        <f>OU210*F210</f>
        <v>0</v>
      </c>
      <c r="OW210" s="214"/>
      <c r="OX210" s="29">
        <f>OW210*F210</f>
        <v>0</v>
      </c>
      <c r="OY210" s="178"/>
    </row>
    <row r="211" spans="1:415" s="63" customFormat="1" ht="12.75" hidden="1" outlineLevel="1" x14ac:dyDescent="0.2">
      <c r="A211" s="140"/>
      <c r="B211" s="141"/>
      <c r="C211" s="142"/>
      <c r="D211" s="78"/>
      <c r="E211" s="78"/>
      <c r="F211" s="215"/>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8"/>
      <c r="OF211" s="28"/>
      <c r="OG211" s="28"/>
      <c r="OH211" s="29"/>
      <c r="OI211" s="29"/>
      <c r="OJ211" s="92"/>
      <c r="OK211" s="29"/>
      <c r="OL211" s="29"/>
      <c r="OM211" s="29"/>
      <c r="ON211" s="29"/>
      <c r="OO211" s="28"/>
      <c r="OP211" s="29"/>
      <c r="OQ211" s="28"/>
      <c r="OR211" s="29"/>
      <c r="OS211" s="28"/>
      <c r="OT211" s="29"/>
      <c r="OU211" s="28"/>
      <c r="OV211" s="29"/>
      <c r="OW211" s="28"/>
      <c r="OX211" s="29"/>
      <c r="OY211" s="178"/>
    </row>
    <row r="212" spans="1:415" s="63" customFormat="1" ht="12.75" hidden="1" outlineLevel="2" x14ac:dyDescent="0.2">
      <c r="A212" s="140"/>
      <c r="B212" s="141"/>
      <c r="C212" s="142"/>
      <c r="D212" s="78"/>
      <c r="E212" s="78"/>
      <c r="F212" s="215"/>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8"/>
      <c r="OF212" s="28"/>
      <c r="OG212" s="28"/>
      <c r="OH212" s="29"/>
      <c r="OI212" s="29"/>
      <c r="OJ212" s="92"/>
      <c r="OK212" s="29"/>
      <c r="OL212" s="29"/>
      <c r="OM212" s="29"/>
      <c r="ON212" s="29"/>
      <c r="OO212" s="28"/>
      <c r="OP212" s="29"/>
      <c r="OQ212" s="28"/>
      <c r="OR212" s="29"/>
      <c r="OS212" s="28"/>
      <c r="OT212" s="29"/>
      <c r="OU212" s="28"/>
      <c r="OV212" s="29"/>
      <c r="OW212" s="28"/>
      <c r="OX212" s="29"/>
      <c r="OY212" s="178"/>
    </row>
    <row r="213" spans="1:415" s="63" customFormat="1" ht="12.75" hidden="1" outlineLevel="2" x14ac:dyDescent="0.2">
      <c r="A213" s="140"/>
      <c r="B213" s="141"/>
      <c r="C213" s="142"/>
      <c r="D213" s="78"/>
      <c r="E213" s="78"/>
      <c r="F213" s="215"/>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8"/>
      <c r="OF213" s="28"/>
      <c r="OG213" s="28"/>
      <c r="OH213" s="29"/>
      <c r="OI213" s="29"/>
      <c r="OJ213" s="92"/>
      <c r="OK213" s="29"/>
      <c r="OL213" s="29"/>
      <c r="OM213" s="29"/>
      <c r="ON213" s="29"/>
      <c r="OO213" s="28"/>
      <c r="OP213" s="29"/>
      <c r="OQ213" s="28"/>
      <c r="OR213" s="29"/>
      <c r="OS213" s="28"/>
      <c r="OT213" s="29"/>
      <c r="OU213" s="28"/>
      <c r="OV213" s="29"/>
      <c r="OW213" s="28"/>
      <c r="OX213" s="29"/>
      <c r="OY213" s="178"/>
    </row>
    <row r="214" spans="1:415" ht="12.75" collapsed="1" x14ac:dyDescent="0.2">
      <c r="A214" s="151" t="s">
        <v>146</v>
      </c>
      <c r="B214" s="167" t="s">
        <v>147</v>
      </c>
      <c r="C214" s="167"/>
      <c r="D214" s="168"/>
      <c r="E214" s="168"/>
      <c r="F214" s="169"/>
      <c r="G214" s="168"/>
      <c r="H214" s="170"/>
      <c r="I214" s="156"/>
      <c r="J214" s="153"/>
      <c r="K214" s="157"/>
      <c r="L214" s="157"/>
      <c r="M214" s="157"/>
      <c r="N214" s="157"/>
      <c r="O214" s="157"/>
      <c r="P214" s="157"/>
      <c r="Q214" s="157"/>
      <c r="R214" s="157"/>
      <c r="S214" s="157"/>
      <c r="T214" s="157"/>
      <c r="U214" s="157"/>
      <c r="V214" s="157"/>
      <c r="W214" s="157"/>
      <c r="X214" s="157"/>
      <c r="Y214" s="157"/>
      <c r="Z214" s="157"/>
      <c r="AA214" s="158"/>
      <c r="AB214" s="157"/>
      <c r="AC214" s="158"/>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8"/>
      <c r="OF214" s="153"/>
      <c r="OG214" s="153"/>
      <c r="OH214" s="153"/>
      <c r="OI214" s="153"/>
      <c r="OJ214" s="182"/>
      <c r="OK214" s="153"/>
      <c r="OL214" s="153"/>
      <c r="OM214" s="153"/>
      <c r="ON214" s="153"/>
      <c r="OO214" s="153"/>
      <c r="OP214" s="153"/>
      <c r="OQ214" s="153"/>
      <c r="OR214" s="153"/>
      <c r="OS214" s="153"/>
      <c r="OT214" s="153"/>
      <c r="OU214" s="153"/>
      <c r="OV214" s="153"/>
      <c r="OW214" s="153"/>
      <c r="OX214" s="153"/>
      <c r="OY214" s="178"/>
    </row>
    <row r="215" spans="1:415" ht="25.5" x14ac:dyDescent="0.2">
      <c r="A215" s="138" t="s">
        <v>148</v>
      </c>
      <c r="B215" s="55" t="s">
        <v>149</v>
      </c>
      <c r="C215" s="139" t="s">
        <v>68</v>
      </c>
      <c r="D215" s="93">
        <v>0</v>
      </c>
      <c r="E215" s="26">
        <f t="shared" ref="E215" si="942">D215</f>
        <v>0</v>
      </c>
      <c r="F215" s="278"/>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8"/>
      <c r="OF215" s="28">
        <f t="shared" ref="OF215" si="957">OK215+OM215+OO215+OQ215+OS215+OU215+OW215</f>
        <v>0</v>
      </c>
      <c r="OG215" s="28">
        <f t="shared" ref="OG215" si="958">OL215+ON215+OP215+OR215+OT215+OV215+OX215</f>
        <v>0</v>
      </c>
      <c r="OH215" s="29">
        <f>D215-OF215</f>
        <v>0</v>
      </c>
      <c r="OI215" s="29">
        <f>G215-OG215</f>
        <v>0</v>
      </c>
      <c r="OJ215" s="92" t="str">
        <f>J215</f>
        <v>vnt.</v>
      </c>
      <c r="OK215" s="213"/>
      <c r="OL215" s="29">
        <f>OK215*F215</f>
        <v>0</v>
      </c>
      <c r="OM215" s="213"/>
      <c r="ON215" s="29">
        <f>OM215*F215</f>
        <v>0</v>
      </c>
      <c r="OO215" s="214"/>
      <c r="OP215" s="29">
        <f>OO215*F215</f>
        <v>0</v>
      </c>
      <c r="OQ215" s="214"/>
      <c r="OR215" s="29">
        <f>OQ215*F215</f>
        <v>0</v>
      </c>
      <c r="OS215" s="214"/>
      <c r="OT215" s="29">
        <f>OS215*F215</f>
        <v>0</v>
      </c>
      <c r="OU215" s="214"/>
      <c r="OV215" s="29">
        <f>OU215*F215</f>
        <v>0</v>
      </c>
      <c r="OW215" s="214"/>
      <c r="OX215" s="29">
        <f>OW215*F215</f>
        <v>0</v>
      </c>
      <c r="OY215" s="178"/>
    </row>
    <row r="216" spans="1:415" s="63" customFormat="1" ht="25.5" hidden="1" outlineLevel="1" x14ac:dyDescent="0.2">
      <c r="A216" s="140"/>
      <c r="B216" s="141"/>
      <c r="C216" s="142"/>
      <c r="D216" s="78"/>
      <c r="E216" s="78"/>
      <c r="F216" s="215"/>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8"/>
      <c r="OF216" s="28"/>
      <c r="OG216" s="28"/>
      <c r="OH216" s="29"/>
      <c r="OI216" s="29"/>
      <c r="OJ216" s="92"/>
      <c r="OK216" s="29"/>
      <c r="OL216" s="29"/>
      <c r="OM216" s="29"/>
      <c r="ON216" s="29"/>
      <c r="OO216" s="28"/>
      <c r="OP216" s="29"/>
      <c r="OQ216" s="28"/>
      <c r="OR216" s="29"/>
      <c r="OS216" s="28"/>
      <c r="OT216" s="29"/>
      <c r="OU216" s="28"/>
      <c r="OV216" s="29"/>
      <c r="OW216" s="28"/>
      <c r="OX216" s="29"/>
      <c r="OY216" s="178"/>
    </row>
    <row r="217" spans="1:415" s="63" customFormat="1" ht="12.75" hidden="1" outlineLevel="2" x14ac:dyDescent="0.2">
      <c r="A217" s="140"/>
      <c r="B217" s="141"/>
      <c r="C217" s="142"/>
      <c r="D217" s="78"/>
      <c r="E217" s="78"/>
      <c r="F217" s="215"/>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8"/>
      <c r="OF217" s="28"/>
      <c r="OG217" s="28"/>
      <c r="OH217" s="29"/>
      <c r="OI217" s="29"/>
      <c r="OJ217" s="92"/>
      <c r="OK217" s="29"/>
      <c r="OL217" s="29"/>
      <c r="OM217" s="29"/>
      <c r="ON217" s="29"/>
      <c r="OO217" s="28"/>
      <c r="OP217" s="29"/>
      <c r="OQ217" s="28"/>
      <c r="OR217" s="29"/>
      <c r="OS217" s="28"/>
      <c r="OT217" s="29"/>
      <c r="OU217" s="28"/>
      <c r="OV217" s="29"/>
      <c r="OW217" s="28"/>
      <c r="OX217" s="29"/>
      <c r="OY217" s="178"/>
    </row>
    <row r="218" spans="1:415" s="63" customFormat="1" ht="12.75" hidden="1" outlineLevel="2" x14ac:dyDescent="0.2">
      <c r="A218" s="140"/>
      <c r="B218" s="141"/>
      <c r="C218" s="142"/>
      <c r="D218" s="78"/>
      <c r="E218" s="78"/>
      <c r="F218" s="215"/>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8"/>
      <c r="OF218" s="28"/>
      <c r="OG218" s="28"/>
      <c r="OH218" s="29"/>
      <c r="OI218" s="29"/>
      <c r="OJ218" s="92"/>
      <c r="OK218" s="29"/>
      <c r="OL218" s="29"/>
      <c r="OM218" s="29"/>
      <c r="ON218" s="29"/>
      <c r="OO218" s="28"/>
      <c r="OP218" s="29"/>
      <c r="OQ218" s="28"/>
      <c r="OR218" s="29"/>
      <c r="OS218" s="28"/>
      <c r="OT218" s="29"/>
      <c r="OU218" s="28"/>
      <c r="OV218" s="29"/>
      <c r="OW218" s="28"/>
      <c r="OX218" s="29"/>
      <c r="OY218" s="178"/>
    </row>
    <row r="219" spans="1:415" ht="27.6" customHeight="1" collapsed="1" x14ac:dyDescent="0.2">
      <c r="A219" s="138" t="s">
        <v>150</v>
      </c>
      <c r="B219" s="55" t="s">
        <v>151</v>
      </c>
      <c r="C219" s="139" t="s">
        <v>52</v>
      </c>
      <c r="D219" s="93">
        <v>0</v>
      </c>
      <c r="E219" s="26">
        <f>D219</f>
        <v>0</v>
      </c>
      <c r="F219" s="278"/>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8"/>
      <c r="OF219" s="28">
        <f t="shared" ref="OF219" si="973">OK219+OM219+OO219+OQ219+OS219+OU219+OW219</f>
        <v>0</v>
      </c>
      <c r="OG219" s="28">
        <f t="shared" ref="OG219" si="974">OL219+ON219+OP219+OR219+OT219+OV219+OX219</f>
        <v>0</v>
      </c>
      <c r="OH219" s="29">
        <f>D219-OF219</f>
        <v>0</v>
      </c>
      <c r="OI219" s="29">
        <f>G219-OG219</f>
        <v>0</v>
      </c>
      <c r="OJ219" s="92" t="str">
        <f>J219</f>
        <v>kompl.</v>
      </c>
      <c r="OK219" s="213"/>
      <c r="OL219" s="29">
        <f>OK219*F219</f>
        <v>0</v>
      </c>
      <c r="OM219" s="213"/>
      <c r="ON219" s="29">
        <f>OM219*F219</f>
        <v>0</v>
      </c>
      <c r="OO219" s="214"/>
      <c r="OP219" s="29">
        <f>OO219*F219</f>
        <v>0</v>
      </c>
      <c r="OQ219" s="214"/>
      <c r="OR219" s="29">
        <f>OQ219*F219</f>
        <v>0</v>
      </c>
      <c r="OS219" s="214"/>
      <c r="OT219" s="29">
        <f>OS219*F219</f>
        <v>0</v>
      </c>
      <c r="OU219" s="214"/>
      <c r="OV219" s="29">
        <f>OU219*F219</f>
        <v>0</v>
      </c>
      <c r="OW219" s="214"/>
      <c r="OX219" s="29">
        <f>OW219*F219</f>
        <v>0</v>
      </c>
      <c r="OY219" s="178"/>
    </row>
    <row r="220" spans="1:415" s="63" customFormat="1" ht="25.5" hidden="1" outlineLevel="1" x14ac:dyDescent="0.2">
      <c r="A220" s="140"/>
      <c r="B220" s="141"/>
      <c r="C220" s="142"/>
      <c r="D220" s="78"/>
      <c r="E220" s="78"/>
      <c r="F220" s="215"/>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8"/>
      <c r="OF220" s="28"/>
      <c r="OG220" s="28"/>
      <c r="OH220" s="29"/>
      <c r="OI220" s="29"/>
      <c r="OJ220" s="92"/>
      <c r="OK220" s="29"/>
      <c r="OL220" s="29"/>
      <c r="OM220" s="29"/>
      <c r="ON220" s="29"/>
      <c r="OO220" s="28"/>
      <c r="OP220" s="29"/>
      <c r="OQ220" s="28"/>
      <c r="OR220" s="29"/>
      <c r="OS220" s="28"/>
      <c r="OT220" s="29"/>
      <c r="OU220" s="28"/>
      <c r="OV220" s="29"/>
      <c r="OW220" s="28"/>
      <c r="OX220" s="29"/>
      <c r="OY220" s="178"/>
    </row>
    <row r="221" spans="1:415" s="63" customFormat="1" ht="12.75" hidden="1" outlineLevel="2" x14ac:dyDescent="0.2">
      <c r="A221" s="140"/>
      <c r="B221" s="141"/>
      <c r="C221" s="142"/>
      <c r="D221" s="78"/>
      <c r="E221" s="78"/>
      <c r="F221" s="215"/>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8"/>
      <c r="OF221" s="28"/>
      <c r="OG221" s="28"/>
      <c r="OH221" s="29"/>
      <c r="OI221" s="29"/>
      <c r="OJ221" s="92"/>
      <c r="OK221" s="29"/>
      <c r="OL221" s="29"/>
      <c r="OM221" s="29"/>
      <c r="ON221" s="29"/>
      <c r="OO221" s="28"/>
      <c r="OP221" s="29"/>
      <c r="OQ221" s="28"/>
      <c r="OR221" s="29"/>
      <c r="OS221" s="28"/>
      <c r="OT221" s="29"/>
      <c r="OU221" s="28"/>
      <c r="OV221" s="29"/>
      <c r="OW221" s="28"/>
      <c r="OX221" s="29"/>
      <c r="OY221" s="178"/>
    </row>
    <row r="222" spans="1:415" s="63" customFormat="1" ht="12.75" hidden="1" outlineLevel="2" x14ac:dyDescent="0.2">
      <c r="A222" s="140"/>
      <c r="B222" s="141"/>
      <c r="C222" s="142"/>
      <c r="D222" s="78"/>
      <c r="E222" s="78"/>
      <c r="F222" s="215"/>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8"/>
      <c r="OF222" s="28"/>
      <c r="OG222" s="28"/>
      <c r="OH222" s="29"/>
      <c r="OI222" s="29"/>
      <c r="OJ222" s="92"/>
      <c r="OK222" s="29"/>
      <c r="OL222" s="29"/>
      <c r="OM222" s="29"/>
      <c r="ON222" s="29"/>
      <c r="OO222" s="28"/>
      <c r="OP222" s="29"/>
      <c r="OQ222" s="28"/>
      <c r="OR222" s="29"/>
      <c r="OS222" s="28"/>
      <c r="OT222" s="29"/>
      <c r="OU222" s="28"/>
      <c r="OV222" s="29"/>
      <c r="OW222" s="28"/>
      <c r="OX222" s="29"/>
      <c r="OY222" s="178"/>
    </row>
    <row r="223" spans="1:415" ht="16.5" customHeight="1" collapsed="1" x14ac:dyDescent="0.2">
      <c r="A223" s="138" t="s">
        <v>152</v>
      </c>
      <c r="B223" s="55" t="s">
        <v>153</v>
      </c>
      <c r="C223" s="139" t="s">
        <v>52</v>
      </c>
      <c r="D223" s="93">
        <v>0</v>
      </c>
      <c r="E223" s="26">
        <f>D223</f>
        <v>0</v>
      </c>
      <c r="F223" s="278"/>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8"/>
      <c r="OF223" s="28">
        <f t="shared" ref="OF223" si="977">OK223+OM223+OO223+OQ223+OS223+OU223+OW223</f>
        <v>0</v>
      </c>
      <c r="OG223" s="28">
        <f t="shared" ref="OG223" si="978">OL223+ON223+OP223+OR223+OT223+OV223+OX223</f>
        <v>0</v>
      </c>
      <c r="OH223" s="29">
        <f>D223-OF223</f>
        <v>0</v>
      </c>
      <c r="OI223" s="29">
        <f>G223-OG223</f>
        <v>0</v>
      </c>
      <c r="OJ223" s="92" t="str">
        <f>J223</f>
        <v>kompl.</v>
      </c>
      <c r="OK223" s="213"/>
      <c r="OL223" s="29">
        <f>OK223*F223</f>
        <v>0</v>
      </c>
      <c r="OM223" s="213"/>
      <c r="ON223" s="29">
        <f>OM223*F223</f>
        <v>0</v>
      </c>
      <c r="OO223" s="214"/>
      <c r="OP223" s="29">
        <f>OO223*F223</f>
        <v>0</v>
      </c>
      <c r="OQ223" s="214"/>
      <c r="OR223" s="29">
        <f>OQ223*F223</f>
        <v>0</v>
      </c>
      <c r="OS223" s="214"/>
      <c r="OT223" s="29">
        <f>OS223*F223</f>
        <v>0</v>
      </c>
      <c r="OU223" s="214"/>
      <c r="OV223" s="29">
        <f>OU223*F223</f>
        <v>0</v>
      </c>
      <c r="OW223" s="214"/>
      <c r="OX223" s="29">
        <f>OW223*F223</f>
        <v>0</v>
      </c>
      <c r="OY223" s="178"/>
    </row>
    <row r="224" spans="1:415" s="63" customFormat="1" ht="12.75" hidden="1" outlineLevel="1" x14ac:dyDescent="0.2">
      <c r="A224" s="140"/>
      <c r="B224" s="141"/>
      <c r="C224" s="142"/>
      <c r="D224" s="78"/>
      <c r="E224" s="78"/>
      <c r="F224" s="215"/>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8"/>
      <c r="OF224" s="28"/>
      <c r="OG224" s="28"/>
      <c r="OH224" s="29"/>
      <c r="OI224" s="29"/>
      <c r="OJ224" s="92"/>
      <c r="OK224" s="29"/>
      <c r="OL224" s="29"/>
      <c r="OM224" s="29"/>
      <c r="ON224" s="29"/>
      <c r="OO224" s="28"/>
      <c r="OP224" s="29"/>
      <c r="OQ224" s="28"/>
      <c r="OR224" s="29"/>
      <c r="OS224" s="28"/>
      <c r="OT224" s="29"/>
      <c r="OU224" s="28"/>
      <c r="OV224" s="29"/>
      <c r="OW224" s="28"/>
      <c r="OX224" s="29"/>
      <c r="OY224" s="178"/>
    </row>
    <row r="225" spans="1:415" s="63" customFormat="1" ht="12.75" hidden="1" outlineLevel="2" x14ac:dyDescent="0.2">
      <c r="A225" s="140"/>
      <c r="B225" s="141"/>
      <c r="C225" s="142"/>
      <c r="D225" s="78"/>
      <c r="E225" s="78"/>
      <c r="F225" s="215"/>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8"/>
      <c r="OF225" s="28"/>
      <c r="OG225" s="28"/>
      <c r="OH225" s="29"/>
      <c r="OI225" s="29"/>
      <c r="OJ225" s="92"/>
      <c r="OK225" s="29"/>
      <c r="OL225" s="29"/>
      <c r="OM225" s="29"/>
      <c r="ON225" s="29"/>
      <c r="OO225" s="28"/>
      <c r="OP225" s="29"/>
      <c r="OQ225" s="28"/>
      <c r="OR225" s="29"/>
      <c r="OS225" s="28"/>
      <c r="OT225" s="29"/>
      <c r="OU225" s="28"/>
      <c r="OV225" s="29"/>
      <c r="OW225" s="28"/>
      <c r="OX225" s="29"/>
      <c r="OY225" s="178"/>
    </row>
    <row r="226" spans="1:415" s="63" customFormat="1" ht="12.75" hidden="1" outlineLevel="2" x14ac:dyDescent="0.2">
      <c r="A226" s="140"/>
      <c r="B226" s="141"/>
      <c r="C226" s="142"/>
      <c r="D226" s="78"/>
      <c r="E226" s="78"/>
      <c r="F226" s="215"/>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8"/>
      <c r="OF226" s="28"/>
      <c r="OG226" s="28"/>
      <c r="OH226" s="29"/>
      <c r="OI226" s="29"/>
      <c r="OJ226" s="92"/>
      <c r="OK226" s="29"/>
      <c r="OL226" s="29"/>
      <c r="OM226" s="29"/>
      <c r="ON226" s="29"/>
      <c r="OO226" s="28"/>
      <c r="OP226" s="29"/>
      <c r="OQ226" s="28"/>
      <c r="OR226" s="29"/>
      <c r="OS226" s="28"/>
      <c r="OT226" s="29"/>
      <c r="OU226" s="28"/>
      <c r="OV226" s="29"/>
      <c r="OW226" s="28"/>
      <c r="OX226" s="29"/>
      <c r="OY226" s="178"/>
    </row>
    <row r="227" spans="1:415" ht="38.65" customHeight="1" collapsed="1" x14ac:dyDescent="0.2">
      <c r="A227" s="138" t="s">
        <v>154</v>
      </c>
      <c r="B227" s="55" t="s">
        <v>155</v>
      </c>
      <c r="C227" s="139" t="s">
        <v>52</v>
      </c>
      <c r="D227" s="93">
        <v>0</v>
      </c>
      <c r="E227" s="26">
        <f>D227</f>
        <v>0</v>
      </c>
      <c r="F227" s="278"/>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8"/>
      <c r="OF227" s="28">
        <f t="shared" ref="OF227" si="981">OK227+OM227+OO227+OQ227+OS227+OU227+OW227</f>
        <v>0</v>
      </c>
      <c r="OG227" s="28">
        <f t="shared" ref="OG227" si="982">OL227+ON227+OP227+OR227+OT227+OV227+OX227</f>
        <v>0</v>
      </c>
      <c r="OH227" s="29">
        <f>D227-OF227</f>
        <v>0</v>
      </c>
      <c r="OI227" s="29">
        <f>G227-OG227</f>
        <v>0</v>
      </c>
      <c r="OJ227" s="92" t="str">
        <f>J227</f>
        <v>kompl.</v>
      </c>
      <c r="OK227" s="213"/>
      <c r="OL227" s="29">
        <f>OK227*F227</f>
        <v>0</v>
      </c>
      <c r="OM227" s="213"/>
      <c r="ON227" s="29">
        <f>OM227*F227</f>
        <v>0</v>
      </c>
      <c r="OO227" s="214"/>
      <c r="OP227" s="29">
        <f>OO227*F227</f>
        <v>0</v>
      </c>
      <c r="OQ227" s="214"/>
      <c r="OR227" s="29">
        <f>OQ227*F227</f>
        <v>0</v>
      </c>
      <c r="OS227" s="214"/>
      <c r="OT227" s="29">
        <f>OS227*F227</f>
        <v>0</v>
      </c>
      <c r="OU227" s="214"/>
      <c r="OV227" s="29">
        <f>OU227*F227</f>
        <v>0</v>
      </c>
      <c r="OW227" s="214"/>
      <c r="OX227" s="29">
        <f>OW227*F227</f>
        <v>0</v>
      </c>
      <c r="OY227" s="178"/>
    </row>
    <row r="228" spans="1:415" s="63" customFormat="1" ht="25.5" hidden="1" outlineLevel="1" x14ac:dyDescent="0.2">
      <c r="A228" s="140"/>
      <c r="B228" s="141"/>
      <c r="C228" s="142"/>
      <c r="D228" s="78"/>
      <c r="E228" s="78"/>
      <c r="F228" s="215"/>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8"/>
      <c r="OF228" s="28"/>
      <c r="OG228" s="28"/>
      <c r="OH228" s="29"/>
      <c r="OI228" s="29"/>
      <c r="OJ228" s="92"/>
      <c r="OK228" s="29"/>
      <c r="OL228" s="29"/>
      <c r="OM228" s="29"/>
      <c r="ON228" s="29"/>
      <c r="OO228" s="28"/>
      <c r="OP228" s="29"/>
      <c r="OQ228" s="28"/>
      <c r="OR228" s="29"/>
      <c r="OS228" s="28"/>
      <c r="OT228" s="29"/>
      <c r="OU228" s="28"/>
      <c r="OV228" s="29"/>
      <c r="OW228" s="28"/>
      <c r="OX228" s="29"/>
      <c r="OY228" s="178"/>
    </row>
    <row r="229" spans="1:415" s="63" customFormat="1" ht="12.75" hidden="1" outlineLevel="2" x14ac:dyDescent="0.2">
      <c r="A229" s="140"/>
      <c r="B229" s="141"/>
      <c r="C229" s="142"/>
      <c r="D229" s="78"/>
      <c r="E229" s="78"/>
      <c r="F229" s="215"/>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8"/>
      <c r="OF229" s="28"/>
      <c r="OG229" s="28"/>
      <c r="OH229" s="29"/>
      <c r="OI229" s="29"/>
      <c r="OJ229" s="92"/>
      <c r="OK229" s="29"/>
      <c r="OL229" s="29"/>
      <c r="OM229" s="29"/>
      <c r="ON229" s="29"/>
      <c r="OO229" s="28"/>
      <c r="OP229" s="29"/>
      <c r="OQ229" s="28"/>
      <c r="OR229" s="29"/>
      <c r="OS229" s="28"/>
      <c r="OT229" s="29"/>
      <c r="OU229" s="28"/>
      <c r="OV229" s="29"/>
      <c r="OW229" s="28"/>
      <c r="OX229" s="29"/>
      <c r="OY229" s="178"/>
    </row>
    <row r="230" spans="1:415" s="63" customFormat="1" ht="12.75" hidden="1" outlineLevel="2" x14ac:dyDescent="0.2">
      <c r="A230" s="140"/>
      <c r="B230" s="141"/>
      <c r="C230" s="142"/>
      <c r="D230" s="78"/>
      <c r="E230" s="78"/>
      <c r="F230" s="215"/>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8"/>
      <c r="OF230" s="28"/>
      <c r="OG230" s="28"/>
      <c r="OH230" s="29"/>
      <c r="OI230" s="29"/>
      <c r="OJ230" s="92"/>
      <c r="OK230" s="29"/>
      <c r="OL230" s="29"/>
      <c r="OM230" s="29"/>
      <c r="ON230" s="29"/>
      <c r="OO230" s="28"/>
      <c r="OP230" s="29"/>
      <c r="OQ230" s="28"/>
      <c r="OR230" s="29"/>
      <c r="OS230" s="28"/>
      <c r="OT230" s="29"/>
      <c r="OU230" s="28"/>
      <c r="OV230" s="29"/>
      <c r="OW230" s="28"/>
      <c r="OX230" s="29"/>
      <c r="OY230" s="178"/>
    </row>
    <row r="231" spans="1:415" ht="25.5" collapsed="1" x14ac:dyDescent="0.2">
      <c r="A231" s="138" t="s">
        <v>156</v>
      </c>
      <c r="B231" s="55" t="s">
        <v>157</v>
      </c>
      <c r="C231" s="139" t="s">
        <v>52</v>
      </c>
      <c r="D231" s="93">
        <v>0</v>
      </c>
      <c r="E231" s="26">
        <f>D231</f>
        <v>0</v>
      </c>
      <c r="F231" s="278"/>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8"/>
      <c r="OF231" s="28">
        <f t="shared" ref="OF231" si="1009">OK231+OM231+OO231+OQ231+OS231+OU231+OW231</f>
        <v>0</v>
      </c>
      <c r="OG231" s="28">
        <f t="shared" ref="OG231" si="1010">OL231+ON231+OP231+OR231+OT231+OV231+OX231</f>
        <v>0</v>
      </c>
      <c r="OH231" s="29">
        <f>D231-OF231</f>
        <v>0</v>
      </c>
      <c r="OI231" s="29">
        <f>G231-OG231</f>
        <v>0</v>
      </c>
      <c r="OJ231" s="92" t="str">
        <f>J231</f>
        <v>kompl.</v>
      </c>
      <c r="OK231" s="213"/>
      <c r="OL231" s="29">
        <f>OK231*F231</f>
        <v>0</v>
      </c>
      <c r="OM231" s="213"/>
      <c r="ON231" s="29">
        <f>OM231*F231</f>
        <v>0</v>
      </c>
      <c r="OO231" s="214"/>
      <c r="OP231" s="29">
        <f>OO231*F231</f>
        <v>0</v>
      </c>
      <c r="OQ231" s="214"/>
      <c r="OR231" s="29">
        <f>OQ231*F231</f>
        <v>0</v>
      </c>
      <c r="OS231" s="214"/>
      <c r="OT231" s="29">
        <f>OS231*F231</f>
        <v>0</v>
      </c>
      <c r="OU231" s="214"/>
      <c r="OV231" s="29">
        <f>OU231*F231</f>
        <v>0</v>
      </c>
      <c r="OW231" s="214"/>
      <c r="OX231" s="29">
        <f>OW231*F231</f>
        <v>0</v>
      </c>
      <c r="OY231" s="178"/>
    </row>
    <row r="232" spans="1:415" s="63" customFormat="1" ht="25.5" hidden="1" outlineLevel="1" x14ac:dyDescent="0.2">
      <c r="A232" s="140"/>
      <c r="B232" s="141"/>
      <c r="C232" s="142"/>
      <c r="D232" s="78"/>
      <c r="E232" s="78"/>
      <c r="F232" s="215"/>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8"/>
      <c r="OF232" s="28"/>
      <c r="OG232" s="28"/>
      <c r="OH232" s="29"/>
      <c r="OI232" s="29"/>
      <c r="OJ232" s="92"/>
      <c r="OK232" s="29"/>
      <c r="OL232" s="29"/>
      <c r="OM232" s="29"/>
      <c r="ON232" s="29"/>
      <c r="OO232" s="28"/>
      <c r="OP232" s="29"/>
      <c r="OQ232" s="28"/>
      <c r="OR232" s="29"/>
      <c r="OS232" s="28"/>
      <c r="OT232" s="29"/>
      <c r="OU232" s="28"/>
      <c r="OV232" s="29"/>
      <c r="OW232" s="28"/>
      <c r="OX232" s="29"/>
      <c r="OY232" s="178"/>
    </row>
    <row r="233" spans="1:415" s="63" customFormat="1" ht="12.75" hidden="1" outlineLevel="2" x14ac:dyDescent="0.2">
      <c r="A233" s="140"/>
      <c r="B233" s="141"/>
      <c r="C233" s="142"/>
      <c r="D233" s="78"/>
      <c r="E233" s="78"/>
      <c r="F233" s="215"/>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8"/>
      <c r="OF233" s="28"/>
      <c r="OG233" s="28"/>
      <c r="OH233" s="29"/>
      <c r="OI233" s="29"/>
      <c r="OJ233" s="92"/>
      <c r="OK233" s="29"/>
      <c r="OL233" s="29"/>
      <c r="OM233" s="29"/>
      <c r="ON233" s="29"/>
      <c r="OO233" s="28"/>
      <c r="OP233" s="29"/>
      <c r="OQ233" s="28"/>
      <c r="OR233" s="29"/>
      <c r="OS233" s="28"/>
      <c r="OT233" s="29"/>
      <c r="OU233" s="28"/>
      <c r="OV233" s="29"/>
      <c r="OW233" s="28"/>
      <c r="OX233" s="29"/>
      <c r="OY233" s="178"/>
    </row>
    <row r="234" spans="1:415" s="63" customFormat="1" ht="12.75" hidden="1" outlineLevel="2" x14ac:dyDescent="0.2">
      <c r="A234" s="140"/>
      <c r="B234" s="141"/>
      <c r="C234" s="142"/>
      <c r="D234" s="78"/>
      <c r="E234" s="78"/>
      <c r="F234" s="215"/>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8"/>
      <c r="OF234" s="28"/>
      <c r="OG234" s="28"/>
      <c r="OH234" s="29"/>
      <c r="OI234" s="29"/>
      <c r="OJ234" s="92"/>
      <c r="OK234" s="29"/>
      <c r="OL234" s="29"/>
      <c r="OM234" s="29"/>
      <c r="ON234" s="29"/>
      <c r="OO234" s="28"/>
      <c r="OP234" s="29"/>
      <c r="OQ234" s="28"/>
      <c r="OR234" s="29"/>
      <c r="OS234" s="28"/>
      <c r="OT234" s="29"/>
      <c r="OU234" s="28"/>
      <c r="OV234" s="29"/>
      <c r="OW234" s="28"/>
      <c r="OX234" s="29"/>
      <c r="OY234" s="178"/>
    </row>
    <row r="235" spans="1:415" ht="39.6" customHeight="1" collapsed="1" x14ac:dyDescent="0.2">
      <c r="A235" s="138" t="s">
        <v>158</v>
      </c>
      <c r="B235" s="224" t="s">
        <v>159</v>
      </c>
      <c r="C235" s="228" t="s">
        <v>68</v>
      </c>
      <c r="D235" s="93">
        <v>0</v>
      </c>
      <c r="E235" s="26">
        <f>D235</f>
        <v>0</v>
      </c>
      <c r="F235" s="278"/>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8"/>
      <c r="OF235" s="28">
        <f t="shared" ref="OF235" si="1025">OK235+OM235+OO235+OQ235+OS235+OU235+OW235</f>
        <v>0</v>
      </c>
      <c r="OG235" s="28">
        <f t="shared" ref="OG235" si="1026">OL235+ON235+OP235+OR235+OT235+OV235+OX235</f>
        <v>0</v>
      </c>
      <c r="OH235" s="29">
        <f>D235-OF235</f>
        <v>0</v>
      </c>
      <c r="OI235" s="29">
        <f>G235-OG235</f>
        <v>0</v>
      </c>
      <c r="OJ235" s="92" t="str">
        <f>J235</f>
        <v>vnt.</v>
      </c>
      <c r="OK235" s="213"/>
      <c r="OL235" s="29">
        <f>OK235*F235</f>
        <v>0</v>
      </c>
      <c r="OM235" s="213"/>
      <c r="ON235" s="29">
        <f>OM235*F235</f>
        <v>0</v>
      </c>
      <c r="OO235" s="214"/>
      <c r="OP235" s="29">
        <f>OO235*F235</f>
        <v>0</v>
      </c>
      <c r="OQ235" s="214"/>
      <c r="OR235" s="29">
        <f>OQ235*F235</f>
        <v>0</v>
      </c>
      <c r="OS235" s="214"/>
      <c r="OT235" s="29">
        <f>OS235*F235</f>
        <v>0</v>
      </c>
      <c r="OU235" s="214"/>
      <c r="OV235" s="29">
        <f>OU235*F235</f>
        <v>0</v>
      </c>
      <c r="OW235" s="214"/>
      <c r="OX235" s="29">
        <f>OW235*F235</f>
        <v>0</v>
      </c>
      <c r="OY235" s="178"/>
    </row>
    <row r="236" spans="1:415" s="63" customFormat="1" ht="38.25" hidden="1" outlineLevel="1" x14ac:dyDescent="0.2">
      <c r="A236" s="140"/>
      <c r="B236" s="141"/>
      <c r="C236" s="221"/>
      <c r="D236" s="78"/>
      <c r="E236" s="78"/>
      <c r="F236" s="215"/>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8"/>
      <c r="OF236" s="28"/>
      <c r="OG236" s="28"/>
      <c r="OH236" s="29"/>
      <c r="OI236" s="29"/>
      <c r="OJ236" s="92"/>
      <c r="OK236" s="29"/>
      <c r="OL236" s="29"/>
      <c r="OM236" s="29"/>
      <c r="ON236" s="29"/>
      <c r="OO236" s="28"/>
      <c r="OP236" s="29"/>
      <c r="OQ236" s="28"/>
      <c r="OR236" s="29"/>
      <c r="OS236" s="28"/>
      <c r="OT236" s="29"/>
      <c r="OU236" s="28"/>
      <c r="OV236" s="29"/>
      <c r="OW236" s="28"/>
      <c r="OX236" s="29"/>
      <c r="OY236" s="178"/>
    </row>
    <row r="237" spans="1:415" s="63" customFormat="1" ht="12.75" hidden="1" outlineLevel="2" x14ac:dyDescent="0.2">
      <c r="A237" s="140"/>
      <c r="B237" s="141"/>
      <c r="C237" s="221"/>
      <c r="D237" s="78"/>
      <c r="E237" s="78"/>
      <c r="F237" s="215"/>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8"/>
      <c r="OF237" s="28"/>
      <c r="OG237" s="28"/>
      <c r="OH237" s="29"/>
      <c r="OI237" s="29"/>
      <c r="OJ237" s="92"/>
      <c r="OK237" s="29"/>
      <c r="OL237" s="29"/>
      <c r="OM237" s="29"/>
      <c r="ON237" s="29"/>
      <c r="OO237" s="28"/>
      <c r="OP237" s="29"/>
      <c r="OQ237" s="28"/>
      <c r="OR237" s="29"/>
      <c r="OS237" s="28"/>
      <c r="OT237" s="29"/>
      <c r="OU237" s="28"/>
      <c r="OV237" s="29"/>
      <c r="OW237" s="28"/>
      <c r="OX237" s="29"/>
      <c r="OY237" s="178"/>
    </row>
    <row r="238" spans="1:415" s="63" customFormat="1" ht="12.75" hidden="1" outlineLevel="2" x14ac:dyDescent="0.2">
      <c r="A238" s="140"/>
      <c r="B238" s="141"/>
      <c r="C238" s="221"/>
      <c r="D238" s="78"/>
      <c r="E238" s="78"/>
      <c r="F238" s="215"/>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8"/>
      <c r="OF238" s="28"/>
      <c r="OG238" s="28"/>
      <c r="OH238" s="29"/>
      <c r="OI238" s="29"/>
      <c r="OJ238" s="92"/>
      <c r="OK238" s="29"/>
      <c r="OL238" s="29"/>
      <c r="OM238" s="29"/>
      <c r="ON238" s="29"/>
      <c r="OO238" s="28"/>
      <c r="OP238" s="29"/>
      <c r="OQ238" s="28"/>
      <c r="OR238" s="29"/>
      <c r="OS238" s="28"/>
      <c r="OT238" s="29"/>
      <c r="OU238" s="28"/>
      <c r="OV238" s="29"/>
      <c r="OW238" s="28"/>
      <c r="OX238" s="29"/>
      <c r="OY238" s="178"/>
    </row>
    <row r="239" spans="1:415" ht="39.6" customHeight="1" collapsed="1" x14ac:dyDescent="0.2">
      <c r="A239" s="225" t="s">
        <v>160</v>
      </c>
      <c r="B239" s="224" t="s">
        <v>161</v>
      </c>
      <c r="C239" s="228" t="s">
        <v>68</v>
      </c>
      <c r="D239" s="93">
        <v>0</v>
      </c>
      <c r="E239" s="26">
        <f>IF(D239&lt;10,LEFT(ROUND(D239,1),1)+IF(LEN(D239)=1,0,RIGHT(ROUND(D239,1),1)),LEFT(ROUND(D239,1),2)+IF(LEN(D239)&lt;=2,0,RIGHT(ROUND(D239,1),1)))</f>
        <v>0</v>
      </c>
      <c r="F239" s="278"/>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8"/>
      <c r="OF239" s="28">
        <f t="shared" ref="OF239" si="1041">OK239+OM239+OO239+OQ239+OS239+OU239+OW239</f>
        <v>0</v>
      </c>
      <c r="OG239" s="28">
        <f t="shared" ref="OG239" si="1042">OL239+ON239+OP239+OR239+OT239+OV239+OX239</f>
        <v>0</v>
      </c>
      <c r="OH239" s="29">
        <f>D239-OF239</f>
        <v>0</v>
      </c>
      <c r="OI239" s="29">
        <f>G239-OG239</f>
        <v>0</v>
      </c>
      <c r="OJ239" s="92" t="str">
        <f>J239</f>
        <v>vnt.</v>
      </c>
      <c r="OK239" s="213"/>
      <c r="OL239" s="29">
        <f>OK239*F239</f>
        <v>0</v>
      </c>
      <c r="OM239" s="213"/>
      <c r="ON239" s="29">
        <f>OM239*F239</f>
        <v>0</v>
      </c>
      <c r="OO239" s="214"/>
      <c r="OP239" s="29">
        <f>OO239*F239</f>
        <v>0</v>
      </c>
      <c r="OQ239" s="214"/>
      <c r="OR239" s="29">
        <f>OQ239*F239</f>
        <v>0</v>
      </c>
      <c r="OS239" s="214"/>
      <c r="OT239" s="29">
        <f>OS239*F239</f>
        <v>0</v>
      </c>
      <c r="OU239" s="214"/>
      <c r="OV239" s="29">
        <f>OU239*F239</f>
        <v>0</v>
      </c>
      <c r="OW239" s="214"/>
      <c r="OX239" s="29">
        <f>OW239*F239</f>
        <v>0</v>
      </c>
      <c r="OY239" s="178"/>
    </row>
    <row r="240" spans="1:415" s="63" customFormat="1" ht="12.75" hidden="1" outlineLevel="1" x14ac:dyDescent="0.2">
      <c r="A240" s="140"/>
      <c r="B240" s="141"/>
      <c r="C240" s="142"/>
      <c r="D240" s="78"/>
      <c r="E240" s="78"/>
      <c r="F240" s="215"/>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8"/>
      <c r="OF240" s="28"/>
      <c r="OG240" s="28"/>
      <c r="OH240" s="29"/>
      <c r="OI240" s="29"/>
      <c r="OJ240" s="92"/>
      <c r="OK240" s="29"/>
      <c r="OL240" s="29"/>
      <c r="OM240" s="29"/>
      <c r="ON240" s="29"/>
      <c r="OO240" s="28"/>
      <c r="OP240" s="29"/>
      <c r="OQ240" s="28"/>
      <c r="OR240" s="29"/>
      <c r="OS240" s="28"/>
      <c r="OT240" s="29"/>
      <c r="OU240" s="28"/>
      <c r="OV240" s="29"/>
      <c r="OW240" s="28"/>
      <c r="OX240" s="29"/>
      <c r="OY240" s="178"/>
    </row>
    <row r="241" spans="1:415" s="63" customFormat="1" ht="12.75" hidden="1" outlineLevel="2" x14ac:dyDescent="0.2">
      <c r="A241" s="140"/>
      <c r="B241" s="141"/>
      <c r="C241" s="142"/>
      <c r="D241" s="78"/>
      <c r="E241" s="78"/>
      <c r="F241" s="215"/>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8"/>
      <c r="OF241" s="28"/>
      <c r="OG241" s="28"/>
      <c r="OH241" s="29"/>
      <c r="OI241" s="29"/>
      <c r="OJ241" s="92"/>
      <c r="OK241" s="29"/>
      <c r="OL241" s="29"/>
      <c r="OM241" s="29"/>
      <c r="ON241" s="29"/>
      <c r="OO241" s="28"/>
      <c r="OP241" s="29"/>
      <c r="OQ241" s="28"/>
      <c r="OR241" s="29"/>
      <c r="OS241" s="28"/>
      <c r="OT241" s="29"/>
      <c r="OU241" s="28"/>
      <c r="OV241" s="29"/>
      <c r="OW241" s="28"/>
      <c r="OX241" s="29"/>
      <c r="OY241" s="178"/>
    </row>
    <row r="242" spans="1:415" s="63" customFormat="1" ht="12.75" hidden="1" outlineLevel="2" x14ac:dyDescent="0.2">
      <c r="A242" s="140"/>
      <c r="B242" s="141"/>
      <c r="C242" s="142"/>
      <c r="D242" s="78"/>
      <c r="E242" s="78"/>
      <c r="F242" s="215"/>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8"/>
      <c r="OF242" s="28"/>
      <c r="OG242" s="28"/>
      <c r="OH242" s="29"/>
      <c r="OI242" s="29"/>
      <c r="OJ242" s="92"/>
      <c r="OK242" s="29"/>
      <c r="OL242" s="29"/>
      <c r="OM242" s="29"/>
      <c r="ON242" s="29"/>
      <c r="OO242" s="28"/>
      <c r="OP242" s="29"/>
      <c r="OQ242" s="28"/>
      <c r="OR242" s="29"/>
      <c r="OS242" s="28"/>
      <c r="OT242" s="29"/>
      <c r="OU242" s="28"/>
      <c r="OV242" s="29"/>
      <c r="OW242" s="28"/>
      <c r="OX242" s="29"/>
      <c r="OY242" s="178"/>
    </row>
    <row r="243" spans="1:415" ht="25.5" collapsed="1" x14ac:dyDescent="0.2">
      <c r="A243" s="138" t="s">
        <v>162</v>
      </c>
      <c r="B243" s="55" t="s">
        <v>163</v>
      </c>
      <c r="C243" s="139" t="s">
        <v>52</v>
      </c>
      <c r="D243" s="93">
        <v>0</v>
      </c>
      <c r="E243" s="26">
        <f>D243</f>
        <v>0</v>
      </c>
      <c r="F243" s="278"/>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8"/>
      <c r="OF243" s="28">
        <f t="shared" ref="OF243" si="1061">OK243+OM243+OO243+OQ243+OS243+OU243+OW243</f>
        <v>0</v>
      </c>
      <c r="OG243" s="28">
        <f t="shared" ref="OG243" si="1062">OL243+ON243+OP243+OR243+OT243+OV243+OX243</f>
        <v>0</v>
      </c>
      <c r="OH243" s="29">
        <f>D243-OF243</f>
        <v>0</v>
      </c>
      <c r="OI243" s="29">
        <f>G243-OG243</f>
        <v>0</v>
      </c>
      <c r="OJ243" s="92" t="str">
        <f>J243</f>
        <v>kompl.</v>
      </c>
      <c r="OK243" s="213"/>
      <c r="OL243" s="29">
        <f>OK243*F243</f>
        <v>0</v>
      </c>
      <c r="OM243" s="213"/>
      <c r="ON243" s="29">
        <f>OM243*F243</f>
        <v>0</v>
      </c>
      <c r="OO243" s="214"/>
      <c r="OP243" s="29">
        <f>OO243*F243</f>
        <v>0</v>
      </c>
      <c r="OQ243" s="214"/>
      <c r="OR243" s="29">
        <f>OQ243*F243</f>
        <v>0</v>
      </c>
      <c r="OS243" s="214"/>
      <c r="OT243" s="29">
        <f>OS243*F243</f>
        <v>0</v>
      </c>
      <c r="OU243" s="214"/>
      <c r="OV243" s="29">
        <f>OU243*F243</f>
        <v>0</v>
      </c>
      <c r="OW243" s="214"/>
      <c r="OX243" s="29">
        <f>OW243*F243</f>
        <v>0</v>
      </c>
      <c r="OY243" s="178"/>
    </row>
    <row r="244" spans="1:415" s="63" customFormat="1" ht="25.5" hidden="1" outlineLevel="1" x14ac:dyDescent="0.2">
      <c r="A244" s="140"/>
      <c r="B244" s="141"/>
      <c r="C244" s="142"/>
      <c r="D244" s="78"/>
      <c r="E244" s="78"/>
      <c r="F244" s="215"/>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8"/>
      <c r="OF244" s="28"/>
      <c r="OG244" s="28"/>
      <c r="OH244" s="29"/>
      <c r="OI244" s="29"/>
      <c r="OJ244" s="92"/>
      <c r="OK244" s="29"/>
      <c r="OL244" s="29"/>
      <c r="OM244" s="29"/>
      <c r="ON244" s="29"/>
      <c r="OO244" s="28"/>
      <c r="OP244" s="29"/>
      <c r="OQ244" s="28"/>
      <c r="OR244" s="29"/>
      <c r="OS244" s="28"/>
      <c r="OT244" s="29"/>
      <c r="OU244" s="28"/>
      <c r="OV244" s="29"/>
      <c r="OW244" s="28"/>
      <c r="OX244" s="29"/>
      <c r="OY244" s="178"/>
    </row>
    <row r="245" spans="1:415" s="63" customFormat="1" ht="12.75" hidden="1" outlineLevel="2" x14ac:dyDescent="0.2">
      <c r="A245" s="140"/>
      <c r="B245" s="141"/>
      <c r="C245" s="142"/>
      <c r="D245" s="78"/>
      <c r="E245" s="78"/>
      <c r="F245" s="215"/>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8"/>
      <c r="OF245" s="28"/>
      <c r="OG245" s="28"/>
      <c r="OH245" s="29"/>
      <c r="OI245" s="29"/>
      <c r="OJ245" s="92"/>
      <c r="OK245" s="29"/>
      <c r="OL245" s="29"/>
      <c r="OM245" s="29"/>
      <c r="ON245" s="29"/>
      <c r="OO245" s="28"/>
      <c r="OP245" s="29"/>
      <c r="OQ245" s="28"/>
      <c r="OR245" s="29"/>
      <c r="OS245" s="28"/>
      <c r="OT245" s="29"/>
      <c r="OU245" s="28"/>
      <c r="OV245" s="29"/>
      <c r="OW245" s="28"/>
      <c r="OX245" s="29"/>
      <c r="OY245" s="178"/>
    </row>
    <row r="246" spans="1:415" s="63" customFormat="1" ht="12.75" hidden="1" outlineLevel="2" x14ac:dyDescent="0.2">
      <c r="A246" s="140"/>
      <c r="B246" s="141"/>
      <c r="C246" s="142"/>
      <c r="D246" s="78"/>
      <c r="E246" s="78"/>
      <c r="F246" s="215"/>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8"/>
      <c r="OF246" s="28"/>
      <c r="OG246" s="28"/>
      <c r="OH246" s="29"/>
      <c r="OI246" s="29"/>
      <c r="OJ246" s="92"/>
      <c r="OK246" s="29"/>
      <c r="OL246" s="29"/>
      <c r="OM246" s="29"/>
      <c r="ON246" s="29"/>
      <c r="OO246" s="28"/>
      <c r="OP246" s="29"/>
      <c r="OQ246" s="28"/>
      <c r="OR246" s="29"/>
      <c r="OS246" s="28"/>
      <c r="OT246" s="29"/>
      <c r="OU246" s="28"/>
      <c r="OV246" s="29"/>
      <c r="OW246" s="28"/>
      <c r="OX246" s="29"/>
      <c r="OY246" s="178"/>
    </row>
    <row r="247" spans="1:415" ht="25.5" collapsed="1" x14ac:dyDescent="0.2">
      <c r="A247" s="138" t="s">
        <v>164</v>
      </c>
      <c r="B247" s="55" t="s">
        <v>165</v>
      </c>
      <c r="C247" s="139" t="s">
        <v>52</v>
      </c>
      <c r="D247" s="93">
        <v>0</v>
      </c>
      <c r="E247" s="26">
        <f>D247</f>
        <v>0</v>
      </c>
      <c r="F247" s="278"/>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8"/>
      <c r="OF247" s="28">
        <f t="shared" ref="OF247" si="1065">OK247+OM247+OO247+OQ247+OS247+OU247+OW247</f>
        <v>0</v>
      </c>
      <c r="OG247" s="28">
        <f t="shared" ref="OG247" si="1066">OL247+ON247+OP247+OR247+OT247+OV247+OX247</f>
        <v>0</v>
      </c>
      <c r="OH247" s="29">
        <f>D247-OF247</f>
        <v>0</v>
      </c>
      <c r="OI247" s="29">
        <f>G247-OG247</f>
        <v>0</v>
      </c>
      <c r="OJ247" s="92" t="str">
        <f>J247</f>
        <v>kompl.</v>
      </c>
      <c r="OK247" s="213"/>
      <c r="OL247" s="29">
        <f>OK247*F247</f>
        <v>0</v>
      </c>
      <c r="OM247" s="213"/>
      <c r="ON247" s="29">
        <f>OM247*F247</f>
        <v>0</v>
      </c>
      <c r="OO247" s="214"/>
      <c r="OP247" s="29">
        <f>OO247*F247</f>
        <v>0</v>
      </c>
      <c r="OQ247" s="214"/>
      <c r="OR247" s="29">
        <f>OQ247*F247</f>
        <v>0</v>
      </c>
      <c r="OS247" s="214"/>
      <c r="OT247" s="29">
        <f>OS247*F247</f>
        <v>0</v>
      </c>
      <c r="OU247" s="214"/>
      <c r="OV247" s="29">
        <f>OU247*F247</f>
        <v>0</v>
      </c>
      <c r="OW247" s="214"/>
      <c r="OX247" s="29">
        <f>OW247*F247</f>
        <v>0</v>
      </c>
      <c r="OY247" s="178"/>
    </row>
    <row r="248" spans="1:415" s="63" customFormat="1" ht="25.5" hidden="1" outlineLevel="1" x14ac:dyDescent="0.2">
      <c r="A248" s="140"/>
      <c r="B248" s="141"/>
      <c r="C248" s="142"/>
      <c r="D248" s="78"/>
      <c r="E248" s="78"/>
      <c r="F248" s="215"/>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8"/>
      <c r="OF248" s="28"/>
      <c r="OG248" s="28"/>
      <c r="OH248" s="29"/>
      <c r="OI248" s="29"/>
      <c r="OJ248" s="92"/>
      <c r="OK248" s="29"/>
      <c r="OL248" s="29"/>
      <c r="OM248" s="29"/>
      <c r="ON248" s="29"/>
      <c r="OO248" s="28"/>
      <c r="OP248" s="29"/>
      <c r="OQ248" s="28"/>
      <c r="OR248" s="29"/>
      <c r="OS248" s="28"/>
      <c r="OT248" s="29"/>
      <c r="OU248" s="28"/>
      <c r="OV248" s="29"/>
      <c r="OW248" s="28"/>
      <c r="OX248" s="29"/>
      <c r="OY248" s="178"/>
    </row>
    <row r="249" spans="1:415" s="63" customFormat="1" ht="12.75" hidden="1" outlineLevel="2" x14ac:dyDescent="0.2">
      <c r="A249" s="140"/>
      <c r="B249" s="141"/>
      <c r="C249" s="142"/>
      <c r="D249" s="78"/>
      <c r="E249" s="78"/>
      <c r="F249" s="215"/>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8"/>
      <c r="OF249" s="28"/>
      <c r="OG249" s="28"/>
      <c r="OH249" s="29"/>
      <c r="OI249" s="29"/>
      <c r="OJ249" s="92"/>
      <c r="OK249" s="29"/>
      <c r="OL249" s="29"/>
      <c r="OM249" s="29"/>
      <c r="ON249" s="29"/>
      <c r="OO249" s="28"/>
      <c r="OP249" s="29"/>
      <c r="OQ249" s="28"/>
      <c r="OR249" s="29"/>
      <c r="OS249" s="28"/>
      <c r="OT249" s="29"/>
      <c r="OU249" s="28"/>
      <c r="OV249" s="29"/>
      <c r="OW249" s="28"/>
      <c r="OX249" s="29"/>
      <c r="OY249" s="178"/>
    </row>
    <row r="250" spans="1:415" s="63" customFormat="1" ht="12.75" hidden="1" outlineLevel="2" x14ac:dyDescent="0.2">
      <c r="A250" s="140"/>
      <c r="B250" s="141"/>
      <c r="C250" s="142"/>
      <c r="D250" s="78"/>
      <c r="E250" s="78"/>
      <c r="F250" s="215"/>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8"/>
      <c r="OF250" s="28"/>
      <c r="OG250" s="28"/>
      <c r="OH250" s="29"/>
      <c r="OI250" s="29"/>
      <c r="OJ250" s="92"/>
      <c r="OK250" s="29"/>
      <c r="OL250" s="29"/>
      <c r="OM250" s="29"/>
      <c r="ON250" s="29"/>
      <c r="OO250" s="28"/>
      <c r="OP250" s="29"/>
      <c r="OQ250" s="28"/>
      <c r="OR250" s="29"/>
      <c r="OS250" s="28"/>
      <c r="OT250" s="29"/>
      <c r="OU250" s="28"/>
      <c r="OV250" s="29"/>
      <c r="OW250" s="28"/>
      <c r="OX250" s="29"/>
      <c r="OY250" s="178"/>
    </row>
    <row r="251" spans="1:415" ht="12.75" collapsed="1" x14ac:dyDescent="0.2">
      <c r="A251" s="138" t="s">
        <v>166</v>
      </c>
      <c r="B251" s="55" t="s">
        <v>167</v>
      </c>
      <c r="C251" s="139" t="s">
        <v>68</v>
      </c>
      <c r="D251" s="93">
        <v>0</v>
      </c>
      <c r="E251" s="26">
        <f t="shared" ref="E251" si="1079">D251</f>
        <v>0</v>
      </c>
      <c r="F251" s="278"/>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8"/>
      <c r="OF251" s="28">
        <f t="shared" ref="OF251" si="1094">OK251+OM251+OO251+OQ251+OS251+OU251+OW251</f>
        <v>0</v>
      </c>
      <c r="OG251" s="28">
        <f t="shared" ref="OG251" si="1095">OL251+ON251+OP251+OR251+OT251+OV251+OX251</f>
        <v>0</v>
      </c>
      <c r="OH251" s="29">
        <f>D251-OF251</f>
        <v>0</v>
      </c>
      <c r="OI251" s="29">
        <f>G251-OG251</f>
        <v>0</v>
      </c>
      <c r="OJ251" s="92" t="str">
        <f>J251</f>
        <v>vnt.</v>
      </c>
      <c r="OK251" s="213"/>
      <c r="OL251" s="29">
        <f>OK251*F251</f>
        <v>0</v>
      </c>
      <c r="OM251" s="213"/>
      <c r="ON251" s="29">
        <f>OM251*F251</f>
        <v>0</v>
      </c>
      <c r="OO251" s="214"/>
      <c r="OP251" s="29">
        <f>OO251*F251</f>
        <v>0</v>
      </c>
      <c r="OQ251" s="214"/>
      <c r="OR251" s="29">
        <f>OQ251*F251</f>
        <v>0</v>
      </c>
      <c r="OS251" s="214"/>
      <c r="OT251" s="29">
        <f>OS251*F251</f>
        <v>0</v>
      </c>
      <c r="OU251" s="214"/>
      <c r="OV251" s="29">
        <f>OU251*F251</f>
        <v>0</v>
      </c>
      <c r="OW251" s="214"/>
      <c r="OX251" s="29">
        <f>OW251*F251</f>
        <v>0</v>
      </c>
      <c r="OY251" s="178"/>
    </row>
    <row r="252" spans="1:415" s="63" customFormat="1" ht="12.75" hidden="1" outlineLevel="1" x14ac:dyDescent="0.2">
      <c r="A252" s="140"/>
      <c r="B252" s="141"/>
      <c r="C252" s="142"/>
      <c r="D252" s="78"/>
      <c r="E252" s="78"/>
      <c r="F252" s="215"/>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8"/>
      <c r="OF252" s="28"/>
      <c r="OG252" s="28"/>
      <c r="OH252" s="29"/>
      <c r="OI252" s="29"/>
      <c r="OJ252" s="92"/>
      <c r="OK252" s="29"/>
      <c r="OL252" s="29"/>
      <c r="OM252" s="29"/>
      <c r="ON252" s="29"/>
      <c r="OO252" s="28"/>
      <c r="OP252" s="29"/>
      <c r="OQ252" s="28"/>
      <c r="OR252" s="29"/>
      <c r="OS252" s="28"/>
      <c r="OT252" s="29"/>
      <c r="OU252" s="28"/>
      <c r="OV252" s="29"/>
      <c r="OW252" s="28"/>
      <c r="OX252" s="29"/>
      <c r="OY252" s="178"/>
    </row>
    <row r="253" spans="1:415" s="63" customFormat="1" ht="12.75" hidden="1" outlineLevel="2" x14ac:dyDescent="0.2">
      <c r="A253" s="140"/>
      <c r="B253" s="141"/>
      <c r="C253" s="142"/>
      <c r="D253" s="78"/>
      <c r="E253" s="78"/>
      <c r="F253" s="215"/>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8"/>
      <c r="OF253" s="28"/>
      <c r="OG253" s="28"/>
      <c r="OH253" s="29"/>
      <c r="OI253" s="29"/>
      <c r="OJ253" s="92"/>
      <c r="OK253" s="29"/>
      <c r="OL253" s="29"/>
      <c r="OM253" s="29"/>
      <c r="ON253" s="29"/>
      <c r="OO253" s="28"/>
      <c r="OP253" s="29"/>
      <c r="OQ253" s="28"/>
      <c r="OR253" s="29"/>
      <c r="OS253" s="28"/>
      <c r="OT253" s="29"/>
      <c r="OU253" s="28"/>
      <c r="OV253" s="29"/>
      <c r="OW253" s="28"/>
      <c r="OX253" s="29"/>
      <c r="OY253" s="178"/>
    </row>
    <row r="254" spans="1:415" s="63" customFormat="1" ht="12.75" hidden="1" outlineLevel="2" x14ac:dyDescent="0.2">
      <c r="A254" s="140"/>
      <c r="B254" s="141"/>
      <c r="C254" s="142"/>
      <c r="D254" s="78"/>
      <c r="E254" s="78"/>
      <c r="F254" s="215"/>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8"/>
      <c r="OF254" s="28"/>
      <c r="OG254" s="28"/>
      <c r="OH254" s="29"/>
      <c r="OI254" s="29"/>
      <c r="OJ254" s="92"/>
      <c r="OK254" s="29"/>
      <c r="OL254" s="29"/>
      <c r="OM254" s="29"/>
      <c r="ON254" s="29"/>
      <c r="OO254" s="28"/>
      <c r="OP254" s="29"/>
      <c r="OQ254" s="28"/>
      <c r="OR254" s="29"/>
      <c r="OS254" s="28"/>
      <c r="OT254" s="29"/>
      <c r="OU254" s="28"/>
      <c r="OV254" s="29"/>
      <c r="OW254" s="28"/>
      <c r="OX254" s="29"/>
      <c r="OY254" s="178"/>
    </row>
    <row r="255" spans="1:415" ht="12.75" collapsed="1" x14ac:dyDescent="0.2">
      <c r="A255" s="138" t="s">
        <v>168</v>
      </c>
      <c r="B255" s="55" t="s">
        <v>169</v>
      </c>
      <c r="C255" s="228" t="s">
        <v>68</v>
      </c>
      <c r="D255" s="93">
        <v>0</v>
      </c>
      <c r="E255" s="26">
        <f>D255</f>
        <v>0</v>
      </c>
      <c r="F255" s="278"/>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8"/>
      <c r="OF255" s="28">
        <f t="shared" ref="OF255" si="1110">OK255+OM255+OO255+OQ255+OS255+OU255+OW255</f>
        <v>0</v>
      </c>
      <c r="OG255" s="28">
        <f t="shared" ref="OG255" si="1111">OL255+ON255+OP255+OR255+OT255+OV255+OX255</f>
        <v>0</v>
      </c>
      <c r="OH255" s="29">
        <f>D255-OF255</f>
        <v>0</v>
      </c>
      <c r="OI255" s="29">
        <f>G255-OG255</f>
        <v>0</v>
      </c>
      <c r="OJ255" s="92" t="str">
        <f>J255</f>
        <v>vnt.</v>
      </c>
      <c r="OK255" s="213"/>
      <c r="OL255" s="29">
        <f>OK255*F255</f>
        <v>0</v>
      </c>
      <c r="OM255" s="213"/>
      <c r="ON255" s="29">
        <f>OM255*F255</f>
        <v>0</v>
      </c>
      <c r="OO255" s="214"/>
      <c r="OP255" s="29">
        <f>OO255*F255</f>
        <v>0</v>
      </c>
      <c r="OQ255" s="214"/>
      <c r="OR255" s="29">
        <f>OQ255*F255</f>
        <v>0</v>
      </c>
      <c r="OS255" s="214"/>
      <c r="OT255" s="29">
        <f>OS255*F255</f>
        <v>0</v>
      </c>
      <c r="OU255" s="214"/>
      <c r="OV255" s="29">
        <f>OU255*F255</f>
        <v>0</v>
      </c>
      <c r="OW255" s="214"/>
      <c r="OX255" s="29">
        <f>OW255*F255</f>
        <v>0</v>
      </c>
      <c r="OY255" s="178"/>
    </row>
    <row r="256" spans="1:415" s="63" customFormat="1" ht="12.75" hidden="1" outlineLevel="1" x14ac:dyDescent="0.2">
      <c r="A256" s="140"/>
      <c r="B256" s="141"/>
      <c r="C256" s="142"/>
      <c r="D256" s="78"/>
      <c r="E256" s="78"/>
      <c r="F256" s="215"/>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8"/>
      <c r="OF256" s="28"/>
      <c r="OG256" s="28"/>
      <c r="OH256" s="29"/>
      <c r="OI256" s="29"/>
      <c r="OJ256" s="92"/>
      <c r="OK256" s="29"/>
      <c r="OL256" s="29"/>
      <c r="OM256" s="29"/>
      <c r="ON256" s="29"/>
      <c r="OO256" s="28"/>
      <c r="OP256" s="29"/>
      <c r="OQ256" s="28"/>
      <c r="OR256" s="29"/>
      <c r="OS256" s="28"/>
      <c r="OT256" s="29"/>
      <c r="OU256" s="28"/>
      <c r="OV256" s="29"/>
      <c r="OW256" s="28"/>
      <c r="OX256" s="29"/>
      <c r="OY256" s="178"/>
    </row>
    <row r="257" spans="1:415" s="63" customFormat="1" ht="12.75" hidden="1" outlineLevel="2" x14ac:dyDescent="0.2">
      <c r="A257" s="140"/>
      <c r="B257" s="141"/>
      <c r="C257" s="142"/>
      <c r="D257" s="78"/>
      <c r="E257" s="78"/>
      <c r="F257" s="215"/>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8"/>
      <c r="OF257" s="28"/>
      <c r="OG257" s="28"/>
      <c r="OH257" s="29"/>
      <c r="OI257" s="29"/>
      <c r="OJ257" s="92"/>
      <c r="OK257" s="29"/>
      <c r="OL257" s="29"/>
      <c r="OM257" s="29"/>
      <c r="ON257" s="29"/>
      <c r="OO257" s="28"/>
      <c r="OP257" s="29"/>
      <c r="OQ257" s="28"/>
      <c r="OR257" s="29"/>
      <c r="OS257" s="28"/>
      <c r="OT257" s="29"/>
      <c r="OU257" s="28"/>
      <c r="OV257" s="29"/>
      <c r="OW257" s="28"/>
      <c r="OX257" s="29"/>
      <c r="OY257" s="178"/>
    </row>
    <row r="258" spans="1:415" s="63" customFormat="1" ht="12.75" hidden="1" outlineLevel="2" x14ac:dyDescent="0.2">
      <c r="A258" s="140"/>
      <c r="B258" s="141"/>
      <c r="C258" s="142"/>
      <c r="D258" s="78"/>
      <c r="E258" s="78"/>
      <c r="F258" s="215"/>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8"/>
      <c r="OF258" s="28"/>
      <c r="OG258" s="28"/>
      <c r="OH258" s="29"/>
      <c r="OI258" s="29"/>
      <c r="OJ258" s="92"/>
      <c r="OK258" s="29"/>
      <c r="OL258" s="29"/>
      <c r="OM258" s="29"/>
      <c r="ON258" s="29"/>
      <c r="OO258" s="28"/>
      <c r="OP258" s="29"/>
      <c r="OQ258" s="28"/>
      <c r="OR258" s="29"/>
      <c r="OS258" s="28"/>
      <c r="OT258" s="29"/>
      <c r="OU258" s="28"/>
      <c r="OV258" s="29"/>
      <c r="OW258" s="28"/>
      <c r="OX258" s="29"/>
      <c r="OY258" s="178"/>
    </row>
    <row r="259" spans="1:415" ht="12.75" collapsed="1" x14ac:dyDescent="0.2">
      <c r="A259" s="225" t="s">
        <v>170</v>
      </c>
      <c r="B259" s="224" t="s">
        <v>171</v>
      </c>
      <c r="C259" s="228" t="s">
        <v>68</v>
      </c>
      <c r="D259" s="93">
        <v>0</v>
      </c>
      <c r="E259" s="26">
        <f>IF(D259&lt;10,LEFT(ROUND(D259,1),1)+IF(LEN(D259)=1,0,RIGHT(ROUND(D259,1),1)),LEFT(ROUND(D259,1),2)+IF(LEN(D259)&lt;=2,0,RIGHT(ROUND(D259,1),1)))</f>
        <v>0</v>
      </c>
      <c r="F259" s="278"/>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8"/>
      <c r="OF259" s="28">
        <f t="shared" ref="OF259" si="1114">OK259+OM259+OO259+OQ259+OS259+OU259+OW259</f>
        <v>0</v>
      </c>
      <c r="OG259" s="28">
        <f t="shared" ref="OG259" si="1115">OL259+ON259+OP259+OR259+OT259+OV259+OX259</f>
        <v>0</v>
      </c>
      <c r="OH259" s="29">
        <f>D259-OF259</f>
        <v>0</v>
      </c>
      <c r="OI259" s="29">
        <f>G259-OG259</f>
        <v>0</v>
      </c>
      <c r="OJ259" s="92" t="str">
        <f>J259</f>
        <v>vnt.</v>
      </c>
      <c r="OK259" s="213"/>
      <c r="OL259" s="29">
        <f>OK259*F259</f>
        <v>0</v>
      </c>
      <c r="OM259" s="213"/>
      <c r="ON259" s="29">
        <f>OM259*F259</f>
        <v>0</v>
      </c>
      <c r="OO259" s="214"/>
      <c r="OP259" s="29">
        <f>OO259*F259</f>
        <v>0</v>
      </c>
      <c r="OQ259" s="214"/>
      <c r="OR259" s="29">
        <f>OQ259*F259</f>
        <v>0</v>
      </c>
      <c r="OS259" s="214"/>
      <c r="OT259" s="29">
        <f>OS259*F259</f>
        <v>0</v>
      </c>
      <c r="OU259" s="214"/>
      <c r="OV259" s="29">
        <f>OU259*F259</f>
        <v>0</v>
      </c>
      <c r="OW259" s="214"/>
      <c r="OX259" s="29">
        <f>OW259*F259</f>
        <v>0</v>
      </c>
      <c r="OY259" s="178"/>
    </row>
    <row r="260" spans="1:415" s="63" customFormat="1" ht="12.75" hidden="1" outlineLevel="1" x14ac:dyDescent="0.2">
      <c r="A260" s="140"/>
      <c r="B260" s="141"/>
      <c r="C260" s="142"/>
      <c r="D260" s="78"/>
      <c r="E260" s="78"/>
      <c r="F260" s="215"/>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8"/>
      <c r="OF260" s="28"/>
      <c r="OG260" s="28"/>
      <c r="OH260" s="29"/>
      <c r="OI260" s="29"/>
      <c r="OJ260" s="92"/>
      <c r="OK260" s="29"/>
      <c r="OL260" s="29"/>
      <c r="OM260" s="29"/>
      <c r="ON260" s="29"/>
      <c r="OO260" s="28"/>
      <c r="OP260" s="29"/>
      <c r="OQ260" s="28"/>
      <c r="OR260" s="29"/>
      <c r="OS260" s="28"/>
      <c r="OT260" s="29"/>
      <c r="OU260" s="28"/>
      <c r="OV260" s="29"/>
      <c r="OW260" s="28"/>
      <c r="OX260" s="29"/>
      <c r="OY260" s="178"/>
    </row>
    <row r="261" spans="1:415" s="63" customFormat="1" ht="12.75" hidden="1" outlineLevel="2" x14ac:dyDescent="0.2">
      <c r="A261" s="140"/>
      <c r="B261" s="141"/>
      <c r="C261" s="142"/>
      <c r="D261" s="78"/>
      <c r="E261" s="78"/>
      <c r="F261" s="215"/>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8"/>
      <c r="OF261" s="28"/>
      <c r="OG261" s="28"/>
      <c r="OH261" s="29"/>
      <c r="OI261" s="29"/>
      <c r="OJ261" s="92"/>
      <c r="OK261" s="29"/>
      <c r="OL261" s="29"/>
      <c r="OM261" s="29"/>
      <c r="ON261" s="29"/>
      <c r="OO261" s="28"/>
      <c r="OP261" s="29"/>
      <c r="OQ261" s="28"/>
      <c r="OR261" s="29"/>
      <c r="OS261" s="28"/>
      <c r="OT261" s="29"/>
      <c r="OU261" s="28"/>
      <c r="OV261" s="29"/>
      <c r="OW261" s="28"/>
      <c r="OX261" s="29"/>
      <c r="OY261" s="178"/>
    </row>
    <row r="262" spans="1:415" s="63" customFormat="1" ht="12.75" hidden="1" outlineLevel="2" x14ac:dyDescent="0.2">
      <c r="A262" s="140"/>
      <c r="B262" s="141"/>
      <c r="C262" s="142"/>
      <c r="D262" s="78"/>
      <c r="E262" s="78"/>
      <c r="F262" s="215"/>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8"/>
      <c r="OF262" s="28"/>
      <c r="OG262" s="28"/>
      <c r="OH262" s="29"/>
      <c r="OI262" s="29"/>
      <c r="OJ262" s="92"/>
      <c r="OK262" s="29"/>
      <c r="OL262" s="29"/>
      <c r="OM262" s="29"/>
      <c r="ON262" s="29"/>
      <c r="OO262" s="28"/>
      <c r="OP262" s="29"/>
      <c r="OQ262" s="28"/>
      <c r="OR262" s="29"/>
      <c r="OS262" s="28"/>
      <c r="OT262" s="29"/>
      <c r="OU262" s="28"/>
      <c r="OV262" s="29"/>
      <c r="OW262" s="28"/>
      <c r="OX262" s="29"/>
      <c r="OY262" s="178"/>
    </row>
    <row r="263" spans="1:415" ht="25.5" collapsed="1" x14ac:dyDescent="0.2">
      <c r="A263" s="138" t="s">
        <v>172</v>
      </c>
      <c r="B263" s="55" t="s">
        <v>173</v>
      </c>
      <c r="C263" s="139" t="s">
        <v>68</v>
      </c>
      <c r="D263" s="93">
        <v>0</v>
      </c>
      <c r="E263" s="26">
        <f t="shared" ref="E263" si="1128">D263</f>
        <v>0</v>
      </c>
      <c r="F263" s="278"/>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8"/>
      <c r="OF263" s="28">
        <f t="shared" ref="OF263" si="1131">OK263+OM263+OO263+OQ263+OS263+OU263+OW263</f>
        <v>0</v>
      </c>
      <c r="OG263" s="28">
        <f t="shared" ref="OG263" si="1132">OL263+ON263+OP263+OR263+OT263+OV263+OX263</f>
        <v>0</v>
      </c>
      <c r="OH263" s="29">
        <f>D263-OF263</f>
        <v>0</v>
      </c>
      <c r="OI263" s="29">
        <f>G263-OG263</f>
        <v>0</v>
      </c>
      <c r="OJ263" s="92" t="str">
        <f>J263</f>
        <v>vnt.</v>
      </c>
      <c r="OK263" s="213"/>
      <c r="OL263" s="29">
        <f>OK263*F263</f>
        <v>0</v>
      </c>
      <c r="OM263" s="213"/>
      <c r="ON263" s="29">
        <f>OM263*F263</f>
        <v>0</v>
      </c>
      <c r="OO263" s="214"/>
      <c r="OP263" s="29">
        <f>OO263*F263</f>
        <v>0</v>
      </c>
      <c r="OQ263" s="214"/>
      <c r="OR263" s="29">
        <f>OQ263*F263</f>
        <v>0</v>
      </c>
      <c r="OS263" s="214"/>
      <c r="OT263" s="29">
        <f>OS263*F263</f>
        <v>0</v>
      </c>
      <c r="OU263" s="214"/>
      <c r="OV263" s="29">
        <f>OU263*F263</f>
        <v>0</v>
      </c>
      <c r="OW263" s="214"/>
      <c r="OX263" s="29">
        <f>OW263*F263</f>
        <v>0</v>
      </c>
      <c r="OY263" s="178"/>
    </row>
    <row r="264" spans="1:415" s="63" customFormat="1" ht="25.5" hidden="1" outlineLevel="1" x14ac:dyDescent="0.2">
      <c r="A264" s="140"/>
      <c r="B264" s="141"/>
      <c r="C264" s="142"/>
      <c r="D264" s="78"/>
      <c r="E264" s="78"/>
      <c r="F264" s="215"/>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8"/>
      <c r="OF264" s="28"/>
      <c r="OG264" s="28"/>
      <c r="OH264" s="29"/>
      <c r="OI264" s="29"/>
      <c r="OJ264" s="92"/>
      <c r="OK264" s="29"/>
      <c r="OL264" s="29"/>
      <c r="OM264" s="29"/>
      <c r="ON264" s="29"/>
      <c r="OO264" s="28"/>
      <c r="OP264" s="29"/>
      <c r="OQ264" s="28"/>
      <c r="OR264" s="29"/>
      <c r="OS264" s="28"/>
      <c r="OT264" s="29"/>
      <c r="OU264" s="28"/>
      <c r="OV264" s="29"/>
      <c r="OW264" s="28"/>
      <c r="OX264" s="29"/>
      <c r="OY264" s="178"/>
    </row>
    <row r="265" spans="1:415" s="63" customFormat="1" ht="12.75" hidden="1" outlineLevel="2" x14ac:dyDescent="0.2">
      <c r="A265" s="140"/>
      <c r="B265" s="141"/>
      <c r="C265" s="142"/>
      <c r="D265" s="78"/>
      <c r="E265" s="78"/>
      <c r="F265" s="215"/>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8"/>
      <c r="OF265" s="28"/>
      <c r="OG265" s="28"/>
      <c r="OH265" s="29"/>
      <c r="OI265" s="29"/>
      <c r="OJ265" s="92"/>
      <c r="OK265" s="29"/>
      <c r="OL265" s="29"/>
      <c r="OM265" s="29"/>
      <c r="ON265" s="29"/>
      <c r="OO265" s="28"/>
      <c r="OP265" s="29"/>
      <c r="OQ265" s="28"/>
      <c r="OR265" s="29"/>
      <c r="OS265" s="28"/>
      <c r="OT265" s="29"/>
      <c r="OU265" s="28"/>
      <c r="OV265" s="29"/>
      <c r="OW265" s="28"/>
      <c r="OX265" s="29"/>
      <c r="OY265" s="178"/>
    </row>
    <row r="266" spans="1:415" s="63" customFormat="1" ht="12.75" hidden="1" outlineLevel="2" x14ac:dyDescent="0.2">
      <c r="A266" s="140"/>
      <c r="B266" s="141"/>
      <c r="C266" s="142"/>
      <c r="D266" s="78"/>
      <c r="E266" s="78"/>
      <c r="F266" s="215"/>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8"/>
      <c r="OF266" s="28"/>
      <c r="OG266" s="28"/>
      <c r="OH266" s="29"/>
      <c r="OI266" s="29"/>
      <c r="OJ266" s="92"/>
      <c r="OK266" s="29"/>
      <c r="OL266" s="29"/>
      <c r="OM266" s="29"/>
      <c r="ON266" s="29"/>
      <c r="OO266" s="28"/>
      <c r="OP266" s="29"/>
      <c r="OQ266" s="28"/>
      <c r="OR266" s="29"/>
      <c r="OS266" s="28"/>
      <c r="OT266" s="29"/>
      <c r="OU266" s="28"/>
      <c r="OV266" s="29"/>
      <c r="OW266" s="28"/>
      <c r="OX266" s="29"/>
      <c r="OY266" s="178"/>
    </row>
    <row r="267" spans="1:415" ht="12.75" collapsed="1" x14ac:dyDescent="0.2">
      <c r="A267" s="151" t="s">
        <v>174</v>
      </c>
      <c r="B267" s="167" t="s">
        <v>175</v>
      </c>
      <c r="C267" s="167"/>
      <c r="D267" s="168"/>
      <c r="E267" s="168"/>
      <c r="F267" s="169"/>
      <c r="G267" s="168"/>
      <c r="H267" s="170"/>
      <c r="I267" s="156"/>
      <c r="J267" s="153"/>
      <c r="K267" s="157"/>
      <c r="L267" s="157"/>
      <c r="M267" s="157"/>
      <c r="N267" s="157"/>
      <c r="O267" s="157"/>
      <c r="P267" s="157"/>
      <c r="Q267" s="157"/>
      <c r="R267" s="157"/>
      <c r="S267" s="157"/>
      <c r="T267" s="157"/>
      <c r="U267" s="157"/>
      <c r="V267" s="157"/>
      <c r="W267" s="157"/>
      <c r="X267" s="157"/>
      <c r="Y267" s="157"/>
      <c r="Z267" s="157"/>
      <c r="AA267" s="158"/>
      <c r="AB267" s="157"/>
      <c r="AC267" s="158"/>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8"/>
      <c r="OF267" s="153"/>
      <c r="OG267" s="153"/>
      <c r="OH267" s="153"/>
      <c r="OI267" s="153"/>
      <c r="OJ267" s="182"/>
      <c r="OK267" s="153"/>
      <c r="OL267" s="153"/>
      <c r="OM267" s="153"/>
      <c r="ON267" s="153"/>
      <c r="OO267" s="153"/>
      <c r="OP267" s="153"/>
      <c r="OQ267" s="153"/>
      <c r="OR267" s="153"/>
      <c r="OS267" s="153"/>
      <c r="OT267" s="153"/>
      <c r="OU267" s="153"/>
      <c r="OV267" s="153"/>
      <c r="OW267" s="153"/>
      <c r="OX267" s="153"/>
      <c r="OY267" s="178"/>
    </row>
    <row r="268" spans="1:415" ht="12.75" x14ac:dyDescent="0.2">
      <c r="A268" s="159" t="s">
        <v>176</v>
      </c>
      <c r="B268" s="152" t="s">
        <v>177</v>
      </c>
      <c r="C268" s="152"/>
      <c r="D268" s="152"/>
      <c r="E268" s="152"/>
      <c r="F268" s="171"/>
      <c r="G268" s="152"/>
      <c r="H268" s="172"/>
      <c r="I268" s="156"/>
      <c r="J268" s="153"/>
      <c r="K268" s="157"/>
      <c r="L268" s="157"/>
      <c r="M268" s="157"/>
      <c r="N268" s="157"/>
      <c r="O268" s="157"/>
      <c r="P268" s="157"/>
      <c r="Q268" s="157"/>
      <c r="R268" s="157"/>
      <c r="S268" s="157"/>
      <c r="T268" s="157"/>
      <c r="U268" s="157"/>
      <c r="V268" s="157"/>
      <c r="W268" s="157"/>
      <c r="X268" s="157"/>
      <c r="Y268" s="157"/>
      <c r="Z268" s="157"/>
      <c r="AA268" s="158"/>
      <c r="AB268" s="157"/>
      <c r="AC268" s="158"/>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8"/>
      <c r="OF268" s="153"/>
      <c r="OG268" s="153"/>
      <c r="OH268" s="153"/>
      <c r="OI268" s="153"/>
      <c r="OJ268" s="182"/>
      <c r="OK268" s="153"/>
      <c r="OL268" s="153"/>
      <c r="OM268" s="153"/>
      <c r="ON268" s="153"/>
      <c r="OO268" s="153"/>
      <c r="OP268" s="153"/>
      <c r="OQ268" s="153"/>
      <c r="OR268" s="153"/>
      <c r="OS268" s="153"/>
      <c r="OT268" s="153"/>
      <c r="OU268" s="153"/>
      <c r="OV268" s="153"/>
      <c r="OW268" s="153"/>
      <c r="OX268" s="153"/>
      <c r="OY268" s="178"/>
    </row>
    <row r="269" spans="1:415" ht="56.65" customHeight="1" x14ac:dyDescent="0.2">
      <c r="A269" s="138" t="s">
        <v>178</v>
      </c>
      <c r="B269" s="224" t="s">
        <v>179</v>
      </c>
      <c r="C269" s="139" t="s">
        <v>68</v>
      </c>
      <c r="D269" s="93">
        <v>0</v>
      </c>
      <c r="E269" s="26">
        <f t="shared" ref="E269:E284" si="1133">D269</f>
        <v>0</v>
      </c>
      <c r="F269" s="278"/>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8"/>
      <c r="OF269" s="28">
        <f t="shared" ref="OF269" si="1160">OK269+OM269+OO269+OQ269+OS269+OU269+OW269</f>
        <v>0</v>
      </c>
      <c r="OG269" s="28">
        <f t="shared" ref="OG269" si="1161">OL269+ON269+OP269+OR269+OT269+OV269+OX269</f>
        <v>0</v>
      </c>
      <c r="OH269" s="29">
        <f>D269-OF269</f>
        <v>0</v>
      </c>
      <c r="OI269" s="29">
        <f>G269-OG269</f>
        <v>0</v>
      </c>
      <c r="OJ269" s="92" t="str">
        <f>J269</f>
        <v>vnt.</v>
      </c>
      <c r="OK269" s="213"/>
      <c r="OL269" s="29">
        <f>OK269*F269</f>
        <v>0</v>
      </c>
      <c r="OM269" s="213"/>
      <c r="ON269" s="29">
        <f>OM269*F269</f>
        <v>0</v>
      </c>
      <c r="OO269" s="214"/>
      <c r="OP269" s="29">
        <f>OO269*F269</f>
        <v>0</v>
      </c>
      <c r="OQ269" s="214"/>
      <c r="OR269" s="29">
        <f>OQ269*F269</f>
        <v>0</v>
      </c>
      <c r="OS269" s="214"/>
      <c r="OT269" s="29">
        <f>OS269*F269</f>
        <v>0</v>
      </c>
      <c r="OU269" s="214"/>
      <c r="OV269" s="29">
        <f>OU269*F269</f>
        <v>0</v>
      </c>
      <c r="OW269" s="214"/>
      <c r="OX269" s="29">
        <f>OW269*F269</f>
        <v>0</v>
      </c>
      <c r="OY269" s="178"/>
    </row>
    <row r="270" spans="1:415" s="63" customFormat="1" ht="38.25" hidden="1" outlineLevel="1" x14ac:dyDescent="0.2">
      <c r="A270" s="140"/>
      <c r="B270" s="141"/>
      <c r="C270" s="142"/>
      <c r="D270" s="78"/>
      <c r="E270" s="26">
        <f t="shared" si="1133"/>
        <v>0</v>
      </c>
      <c r="F270" s="215"/>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8"/>
      <c r="OF270" s="28"/>
      <c r="OG270" s="28"/>
      <c r="OH270" s="29"/>
      <c r="OI270" s="29"/>
      <c r="OJ270" s="92"/>
      <c r="OK270" s="29"/>
      <c r="OL270" s="29"/>
      <c r="OM270" s="29"/>
      <c r="ON270" s="29"/>
      <c r="OO270" s="28"/>
      <c r="OP270" s="29"/>
      <c r="OQ270" s="28"/>
      <c r="OR270" s="29"/>
      <c r="OS270" s="28"/>
      <c r="OT270" s="29"/>
      <c r="OU270" s="28"/>
      <c r="OV270" s="29"/>
      <c r="OW270" s="28"/>
      <c r="OX270" s="29"/>
      <c r="OY270" s="178"/>
    </row>
    <row r="271" spans="1:415" s="63" customFormat="1" ht="12.75" hidden="1" outlineLevel="2" x14ac:dyDescent="0.2">
      <c r="A271" s="140"/>
      <c r="B271" s="141"/>
      <c r="C271" s="142"/>
      <c r="D271" s="78"/>
      <c r="E271" s="26">
        <f t="shared" si="1133"/>
        <v>0</v>
      </c>
      <c r="F271" s="215"/>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8"/>
      <c r="OF271" s="28"/>
      <c r="OG271" s="28"/>
      <c r="OH271" s="29"/>
      <c r="OI271" s="29"/>
      <c r="OJ271" s="92"/>
      <c r="OK271" s="29"/>
      <c r="OL271" s="29"/>
      <c r="OM271" s="29"/>
      <c r="ON271" s="29"/>
      <c r="OO271" s="28"/>
      <c r="OP271" s="29"/>
      <c r="OQ271" s="28"/>
      <c r="OR271" s="29"/>
      <c r="OS271" s="28"/>
      <c r="OT271" s="29"/>
      <c r="OU271" s="28"/>
      <c r="OV271" s="29"/>
      <c r="OW271" s="28"/>
      <c r="OX271" s="29"/>
      <c r="OY271" s="178"/>
    </row>
    <row r="272" spans="1:415" s="63" customFormat="1" ht="12.75" hidden="1" outlineLevel="2" x14ac:dyDescent="0.2">
      <c r="A272" s="140"/>
      <c r="B272" s="141"/>
      <c r="C272" s="142"/>
      <c r="D272" s="78"/>
      <c r="E272" s="26">
        <f t="shared" si="1133"/>
        <v>0</v>
      </c>
      <c r="F272" s="215"/>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8"/>
      <c r="OF272" s="28"/>
      <c r="OG272" s="28"/>
      <c r="OH272" s="29"/>
      <c r="OI272" s="29"/>
      <c r="OJ272" s="92"/>
      <c r="OK272" s="29"/>
      <c r="OL272" s="29"/>
      <c r="OM272" s="29"/>
      <c r="ON272" s="29"/>
      <c r="OO272" s="28"/>
      <c r="OP272" s="29"/>
      <c r="OQ272" s="28"/>
      <c r="OR272" s="29"/>
      <c r="OS272" s="28"/>
      <c r="OT272" s="29"/>
      <c r="OU272" s="28"/>
      <c r="OV272" s="29"/>
      <c r="OW272" s="28"/>
      <c r="OX272" s="29"/>
      <c r="OY272" s="178"/>
    </row>
    <row r="273" spans="1:415" ht="12.75" collapsed="1" x14ac:dyDescent="0.2">
      <c r="A273" s="225" t="s">
        <v>180</v>
      </c>
      <c r="B273" s="55" t="s">
        <v>98</v>
      </c>
      <c r="C273" s="228" t="s">
        <v>68</v>
      </c>
      <c r="D273" s="230">
        <v>0</v>
      </c>
      <c r="E273" s="223">
        <f>IF(D273&lt;10,LEFT(ROUND(D273,1),1)+IF(LEN(D273)=1,0,RIGHT(ROUND(D273,1),1)),LEFT(ROUND(D273,1),2)+IF(LEN(D273)&lt;=2,0,RIGHT(ROUND(D273,1),1)))</f>
        <v>0</v>
      </c>
      <c r="F273" s="27"/>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8"/>
      <c r="OF273" s="28">
        <f t="shared" ref="OF273" si="1176">OK273+OM273+OO273+OQ273+OS273+OU273+OW273</f>
        <v>0</v>
      </c>
      <c r="OG273" s="28">
        <f t="shared" ref="OG273" si="1177">OL273+ON273+OP273+OR273+OT273+OV273+OX273</f>
        <v>0</v>
      </c>
      <c r="OH273" s="29">
        <f>D273-OF273</f>
        <v>0</v>
      </c>
      <c r="OI273" s="29">
        <f>G273-OG273</f>
        <v>0</v>
      </c>
      <c r="OJ273" s="92" t="str">
        <f>J273</f>
        <v>vnt.</v>
      </c>
      <c r="OK273" s="213"/>
      <c r="OL273" s="29">
        <f>OK273*F273</f>
        <v>0</v>
      </c>
      <c r="OM273" s="213"/>
      <c r="ON273" s="29">
        <f>OM273*F273</f>
        <v>0</v>
      </c>
      <c r="OO273" s="214"/>
      <c r="OP273" s="29">
        <f>OO273*F273</f>
        <v>0</v>
      </c>
      <c r="OQ273" s="214"/>
      <c r="OR273" s="29">
        <f>OQ273*F273</f>
        <v>0</v>
      </c>
      <c r="OS273" s="214"/>
      <c r="OT273" s="29">
        <f>OS273*F273</f>
        <v>0</v>
      </c>
      <c r="OU273" s="214"/>
      <c r="OV273" s="29">
        <f>OU273*F273</f>
        <v>0</v>
      </c>
      <c r="OW273" s="214"/>
      <c r="OX273" s="29">
        <f>OW273*F273</f>
        <v>0</v>
      </c>
      <c r="OY273" s="178"/>
    </row>
    <row r="274" spans="1:415" s="63" customFormat="1" ht="12.75" hidden="1" outlineLevel="1" x14ac:dyDescent="0.2">
      <c r="A274" s="220"/>
      <c r="B274" s="141"/>
      <c r="C274" s="229"/>
      <c r="D274" s="78"/>
      <c r="E274" s="26">
        <f t="shared" si="1133"/>
        <v>0</v>
      </c>
      <c r="F274" s="215"/>
      <c r="G274" s="69"/>
      <c r="H274" s="86"/>
      <c r="I274" s="94" t="str">
        <f>B273</f>
        <v>Pasirinkti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8"/>
      <c r="OF274" s="28"/>
      <c r="OG274" s="28"/>
      <c r="OH274" s="29"/>
      <c r="OI274" s="29"/>
      <c r="OJ274" s="92"/>
      <c r="OK274" s="29"/>
      <c r="OL274" s="29"/>
      <c r="OM274" s="29"/>
      <c r="ON274" s="29"/>
      <c r="OO274" s="28"/>
      <c r="OP274" s="29"/>
      <c r="OQ274" s="28"/>
      <c r="OR274" s="29"/>
      <c r="OS274" s="28"/>
      <c r="OT274" s="29"/>
      <c r="OU274" s="28"/>
      <c r="OV274" s="29"/>
      <c r="OW274" s="28"/>
      <c r="OX274" s="29"/>
      <c r="OY274" s="178"/>
    </row>
    <row r="275" spans="1:415" s="63" customFormat="1" ht="12.75" hidden="1" outlineLevel="2" x14ac:dyDescent="0.2">
      <c r="A275" s="220"/>
      <c r="B275" s="141"/>
      <c r="C275" s="229"/>
      <c r="D275" s="78"/>
      <c r="E275" s="26">
        <f t="shared" si="1133"/>
        <v>0</v>
      </c>
      <c r="F275" s="215"/>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8"/>
      <c r="OF275" s="28"/>
      <c r="OG275" s="28"/>
      <c r="OH275" s="29"/>
      <c r="OI275" s="29"/>
      <c r="OJ275" s="92"/>
      <c r="OK275" s="29"/>
      <c r="OL275" s="29"/>
      <c r="OM275" s="29"/>
      <c r="ON275" s="29"/>
      <c r="OO275" s="28"/>
      <c r="OP275" s="29"/>
      <c r="OQ275" s="28"/>
      <c r="OR275" s="29"/>
      <c r="OS275" s="28"/>
      <c r="OT275" s="29"/>
      <c r="OU275" s="28"/>
      <c r="OV275" s="29"/>
      <c r="OW275" s="28"/>
      <c r="OX275" s="29"/>
      <c r="OY275" s="178"/>
    </row>
    <row r="276" spans="1:415" s="63" customFormat="1" ht="12.75" hidden="1" outlineLevel="2" x14ac:dyDescent="0.2">
      <c r="A276" s="220"/>
      <c r="B276" s="141"/>
      <c r="C276" s="229"/>
      <c r="D276" s="78"/>
      <c r="E276" s="26">
        <f t="shared" si="1133"/>
        <v>0</v>
      </c>
      <c r="F276" s="215"/>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8"/>
      <c r="OF276" s="28"/>
      <c r="OG276" s="28"/>
      <c r="OH276" s="29"/>
      <c r="OI276" s="29"/>
      <c r="OJ276" s="92"/>
      <c r="OK276" s="29"/>
      <c r="OL276" s="29"/>
      <c r="OM276" s="29"/>
      <c r="ON276" s="29"/>
      <c r="OO276" s="28"/>
      <c r="OP276" s="29"/>
      <c r="OQ276" s="28"/>
      <c r="OR276" s="29"/>
      <c r="OS276" s="28"/>
      <c r="OT276" s="29"/>
      <c r="OU276" s="28"/>
      <c r="OV276" s="29"/>
      <c r="OW276" s="28"/>
      <c r="OX276" s="29"/>
      <c r="OY276" s="178"/>
    </row>
    <row r="277" spans="1:415" ht="12.75" collapsed="1" x14ac:dyDescent="0.2">
      <c r="A277" s="225" t="s">
        <v>181</v>
      </c>
      <c r="B277" s="55" t="s">
        <v>98</v>
      </c>
      <c r="C277" s="228" t="s">
        <v>68</v>
      </c>
      <c r="D277" s="93">
        <v>0</v>
      </c>
      <c r="E277" s="26">
        <f>IF(D277&lt;10,LEFT(ROUND(D277,1),1)+IF(LEN(D277)=1,0,RIGHT(ROUND(D277,1),1)),LEFT(ROUND(D277,1),2)+IF(LEN(D277)&lt;=2,0,RIGHT(ROUND(D277,1),1)))</f>
        <v>0</v>
      </c>
      <c r="F277" s="278"/>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8"/>
      <c r="OF277" s="28">
        <f t="shared" ref="OF277" si="1197">OK277+OM277+OO277+OQ277+OS277+OU277+OW277</f>
        <v>0</v>
      </c>
      <c r="OG277" s="28">
        <f t="shared" ref="OG277" si="1198">OL277+ON277+OP277+OR277+OT277+OV277+OX277</f>
        <v>0</v>
      </c>
      <c r="OH277" s="29">
        <f>D277-OF277</f>
        <v>0</v>
      </c>
      <c r="OI277" s="29">
        <f>G277-OG277</f>
        <v>0</v>
      </c>
      <c r="OJ277" s="92" t="str">
        <f>J277</f>
        <v>vnt.</v>
      </c>
      <c r="OK277" s="213"/>
      <c r="OL277" s="29">
        <f>OK277*F277</f>
        <v>0</v>
      </c>
      <c r="OM277" s="213"/>
      <c r="ON277" s="29">
        <f>OM277*F277</f>
        <v>0</v>
      </c>
      <c r="OO277" s="214"/>
      <c r="OP277" s="29">
        <f>OO277*F277</f>
        <v>0</v>
      </c>
      <c r="OQ277" s="214"/>
      <c r="OR277" s="29">
        <f>OQ277*F277</f>
        <v>0</v>
      </c>
      <c r="OS277" s="214"/>
      <c r="OT277" s="29">
        <f>OS277*F277</f>
        <v>0</v>
      </c>
      <c r="OU277" s="214"/>
      <c r="OV277" s="29">
        <f>OU277*F277</f>
        <v>0</v>
      </c>
      <c r="OW277" s="214"/>
      <c r="OX277" s="29">
        <f>OW277*F277</f>
        <v>0</v>
      </c>
      <c r="OY277" s="178"/>
    </row>
    <row r="278" spans="1:415" s="63" customFormat="1" ht="12.75" hidden="1" outlineLevel="1" x14ac:dyDescent="0.2">
      <c r="A278" s="220"/>
      <c r="B278" s="141"/>
      <c r="C278" s="229"/>
      <c r="D278" s="78"/>
      <c r="E278" s="26">
        <f t="shared" si="1133"/>
        <v>0</v>
      </c>
      <c r="F278" s="215"/>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8"/>
      <c r="OF278" s="28"/>
      <c r="OG278" s="28"/>
      <c r="OH278" s="29"/>
      <c r="OI278" s="29"/>
      <c r="OJ278" s="92"/>
      <c r="OK278" s="29"/>
      <c r="OL278" s="29"/>
      <c r="OM278" s="29"/>
      <c r="ON278" s="29"/>
      <c r="OO278" s="28"/>
      <c r="OP278" s="29"/>
      <c r="OQ278" s="28"/>
      <c r="OR278" s="29"/>
      <c r="OS278" s="28"/>
      <c r="OT278" s="29"/>
      <c r="OU278" s="28"/>
      <c r="OV278" s="29"/>
      <c r="OW278" s="28"/>
      <c r="OX278" s="29"/>
      <c r="OY278" s="178"/>
    </row>
    <row r="279" spans="1:415" s="63" customFormat="1" ht="12.75" hidden="1" outlineLevel="2" x14ac:dyDescent="0.2">
      <c r="A279" s="220"/>
      <c r="B279" s="141"/>
      <c r="C279" s="229"/>
      <c r="D279" s="78"/>
      <c r="E279" s="26">
        <f t="shared" si="1133"/>
        <v>0</v>
      </c>
      <c r="F279" s="215"/>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8"/>
      <c r="OF279" s="28"/>
      <c r="OG279" s="28"/>
      <c r="OH279" s="29"/>
      <c r="OI279" s="29"/>
      <c r="OJ279" s="92"/>
      <c r="OK279" s="29"/>
      <c r="OL279" s="29"/>
      <c r="OM279" s="29"/>
      <c r="ON279" s="29"/>
      <c r="OO279" s="28"/>
      <c r="OP279" s="29"/>
      <c r="OQ279" s="28"/>
      <c r="OR279" s="29"/>
      <c r="OS279" s="28"/>
      <c r="OT279" s="29"/>
      <c r="OU279" s="28"/>
      <c r="OV279" s="29"/>
      <c r="OW279" s="28"/>
      <c r="OX279" s="29"/>
      <c r="OY279" s="178"/>
    </row>
    <row r="280" spans="1:415" s="63" customFormat="1" ht="12.75" hidden="1" outlineLevel="2" x14ac:dyDescent="0.2">
      <c r="A280" s="220"/>
      <c r="B280" s="141"/>
      <c r="C280" s="229"/>
      <c r="D280" s="78"/>
      <c r="E280" s="26">
        <f t="shared" si="1133"/>
        <v>0</v>
      </c>
      <c r="F280" s="215"/>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8"/>
      <c r="OF280" s="28"/>
      <c r="OG280" s="28"/>
      <c r="OH280" s="29"/>
      <c r="OI280" s="29"/>
      <c r="OJ280" s="92"/>
      <c r="OK280" s="29"/>
      <c r="OL280" s="29"/>
      <c r="OM280" s="29"/>
      <c r="ON280" s="29"/>
      <c r="OO280" s="28"/>
      <c r="OP280" s="29"/>
      <c r="OQ280" s="28"/>
      <c r="OR280" s="29"/>
      <c r="OS280" s="28"/>
      <c r="OT280" s="29"/>
      <c r="OU280" s="28"/>
      <c r="OV280" s="29"/>
      <c r="OW280" s="28"/>
      <c r="OX280" s="29"/>
      <c r="OY280" s="178"/>
    </row>
    <row r="281" spans="1:415" ht="12.75" collapsed="1" x14ac:dyDescent="0.2">
      <c r="A281" s="225" t="s">
        <v>182</v>
      </c>
      <c r="B281" s="55" t="s">
        <v>98</v>
      </c>
      <c r="C281" s="228" t="s">
        <v>68</v>
      </c>
      <c r="D281" s="93">
        <v>0</v>
      </c>
      <c r="E281" s="26">
        <f>IF(D281&lt;10,LEFT(ROUND(D281,1),1)+IF(LEN(D281)=1,0,RIGHT(ROUND(D281,1),1)),LEFT(ROUND(D281,1),2)+IF(LEN(D281)&lt;=2,0,RIGHT(ROUND(D281,1),1)))</f>
        <v>0</v>
      </c>
      <c r="F281" s="278"/>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8"/>
      <c r="OF281" s="28">
        <f t="shared" ref="OF281" si="1202">OK281+OM281+OO281+OQ281+OS281+OU281+OW281</f>
        <v>0</v>
      </c>
      <c r="OG281" s="28">
        <f t="shared" ref="OG281" si="1203">OL281+ON281+OP281+OR281+OT281+OV281+OX281</f>
        <v>0</v>
      </c>
      <c r="OH281" s="29">
        <f>D281-OF281</f>
        <v>0</v>
      </c>
      <c r="OI281" s="29">
        <f>G281-OG281</f>
        <v>0</v>
      </c>
      <c r="OJ281" s="92" t="str">
        <f>J281</f>
        <v>vnt.</v>
      </c>
      <c r="OK281" s="213"/>
      <c r="OL281" s="29">
        <f>OK281*F281</f>
        <v>0</v>
      </c>
      <c r="OM281" s="213"/>
      <c r="ON281" s="29">
        <f>OM281*F281</f>
        <v>0</v>
      </c>
      <c r="OO281" s="214"/>
      <c r="OP281" s="29">
        <f>OO281*F281</f>
        <v>0</v>
      </c>
      <c r="OQ281" s="214"/>
      <c r="OR281" s="29">
        <f>OQ281*F281</f>
        <v>0</v>
      </c>
      <c r="OS281" s="214"/>
      <c r="OT281" s="29">
        <f>OS281*F281</f>
        <v>0</v>
      </c>
      <c r="OU281" s="214"/>
      <c r="OV281" s="29">
        <f>OU281*F281</f>
        <v>0</v>
      </c>
      <c r="OW281" s="214"/>
      <c r="OX281" s="29">
        <f>OW281*F281</f>
        <v>0</v>
      </c>
      <c r="OY281" s="178"/>
    </row>
    <row r="282" spans="1:415" s="63" customFormat="1" ht="12.75" hidden="1" outlineLevel="1" x14ac:dyDescent="0.2">
      <c r="A282" s="220"/>
      <c r="B282" s="141"/>
      <c r="C282" s="229"/>
      <c r="D282" s="78"/>
      <c r="E282" s="26">
        <f t="shared" si="1133"/>
        <v>0</v>
      </c>
      <c r="F282" s="215"/>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8"/>
      <c r="OF282" s="28"/>
      <c r="OG282" s="28"/>
      <c r="OH282" s="29"/>
      <c r="OI282" s="29"/>
      <c r="OJ282" s="92"/>
      <c r="OK282" s="29"/>
      <c r="OL282" s="29"/>
      <c r="OM282" s="29"/>
      <c r="ON282" s="29"/>
      <c r="OO282" s="28"/>
      <c r="OP282" s="29"/>
      <c r="OQ282" s="28"/>
      <c r="OR282" s="29"/>
      <c r="OS282" s="28"/>
      <c r="OT282" s="29"/>
      <c r="OU282" s="28"/>
      <c r="OV282" s="29"/>
      <c r="OW282" s="28"/>
      <c r="OX282" s="29"/>
      <c r="OY282" s="178"/>
    </row>
    <row r="283" spans="1:415" s="63" customFormat="1" ht="12.75" hidden="1" outlineLevel="2" x14ac:dyDescent="0.2">
      <c r="A283" s="220"/>
      <c r="B283" s="141"/>
      <c r="C283" s="229"/>
      <c r="D283" s="78"/>
      <c r="E283" s="26">
        <f t="shared" si="1133"/>
        <v>0</v>
      </c>
      <c r="F283" s="215"/>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8"/>
      <c r="OF283" s="28"/>
      <c r="OG283" s="28"/>
      <c r="OH283" s="29"/>
      <c r="OI283" s="29"/>
      <c r="OJ283" s="92"/>
      <c r="OK283" s="29"/>
      <c r="OL283" s="29"/>
      <c r="OM283" s="29"/>
      <c r="ON283" s="29"/>
      <c r="OO283" s="28"/>
      <c r="OP283" s="29"/>
      <c r="OQ283" s="28"/>
      <c r="OR283" s="29"/>
      <c r="OS283" s="28"/>
      <c r="OT283" s="29"/>
      <c r="OU283" s="28"/>
      <c r="OV283" s="29"/>
      <c r="OW283" s="28"/>
      <c r="OX283" s="29"/>
      <c r="OY283" s="178"/>
    </row>
    <row r="284" spans="1:415" s="63" customFormat="1" ht="12.75" hidden="1" outlineLevel="2" x14ac:dyDescent="0.2">
      <c r="A284" s="220"/>
      <c r="B284" s="141"/>
      <c r="C284" s="229"/>
      <c r="D284" s="78"/>
      <c r="E284" s="26">
        <f t="shared" si="1133"/>
        <v>0</v>
      </c>
      <c r="F284" s="215"/>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8"/>
      <c r="OF284" s="28"/>
      <c r="OG284" s="28"/>
      <c r="OH284" s="29"/>
      <c r="OI284" s="29"/>
      <c r="OJ284" s="92"/>
      <c r="OK284" s="29"/>
      <c r="OL284" s="29"/>
      <c r="OM284" s="29"/>
      <c r="ON284" s="29"/>
      <c r="OO284" s="28"/>
      <c r="OP284" s="29"/>
      <c r="OQ284" s="28"/>
      <c r="OR284" s="29"/>
      <c r="OS284" s="28"/>
      <c r="OT284" s="29"/>
      <c r="OU284" s="28"/>
      <c r="OV284" s="29"/>
      <c r="OW284" s="28"/>
      <c r="OX284" s="29"/>
      <c r="OY284" s="178"/>
    </row>
    <row r="285" spans="1:415" ht="12.75" collapsed="1" x14ac:dyDescent="0.2">
      <c r="A285" s="225" t="s">
        <v>183</v>
      </c>
      <c r="B285" s="55"/>
      <c r="C285" s="228" t="s">
        <v>68</v>
      </c>
      <c r="D285" s="93">
        <v>0</v>
      </c>
      <c r="E285" s="26">
        <f>IF(D285&lt;10,LEFT(ROUND(D285,1),1)+IF(LEN(D285)=1,0,RIGHT(ROUND(D285,1),1)),LEFT(ROUND(D285,1),2)+IF(LEN(D285)&lt;=2,0,RIGHT(ROUND(D285,1),1)))</f>
        <v>0</v>
      </c>
      <c r="F285" s="278"/>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8"/>
      <c r="OF285" s="28">
        <f t="shared" ref="OF285" si="1206">OK285+OM285+OO285+OQ285+OS285+OU285+OW285</f>
        <v>0</v>
      </c>
      <c r="OG285" s="28">
        <f t="shared" ref="OG285" si="1207">OL285+ON285+OP285+OR285+OT285+OV285+OX285</f>
        <v>0</v>
      </c>
      <c r="OH285" s="29">
        <f>D285-OF285</f>
        <v>0</v>
      </c>
      <c r="OI285" s="29">
        <f>G285-OG285</f>
        <v>0</v>
      </c>
      <c r="OJ285" s="92" t="str">
        <f>J285</f>
        <v>vnt.</v>
      </c>
      <c r="OK285" s="213"/>
      <c r="OL285" s="29">
        <f>OK285*F285</f>
        <v>0</v>
      </c>
      <c r="OM285" s="213"/>
      <c r="ON285" s="29">
        <f>OM285*F285</f>
        <v>0</v>
      </c>
      <c r="OO285" s="214"/>
      <c r="OP285" s="29">
        <f>OO285*F285</f>
        <v>0</v>
      </c>
      <c r="OQ285" s="214"/>
      <c r="OR285" s="29">
        <f>OQ285*F285</f>
        <v>0</v>
      </c>
      <c r="OS285" s="214"/>
      <c r="OT285" s="29">
        <f>OS285*F285</f>
        <v>0</v>
      </c>
      <c r="OU285" s="214"/>
      <c r="OV285" s="29">
        <f>OU285*F285</f>
        <v>0</v>
      </c>
      <c r="OW285" s="214"/>
      <c r="OX285" s="29">
        <f>OW285*F285</f>
        <v>0</v>
      </c>
      <c r="OY285" s="178"/>
    </row>
    <row r="286" spans="1:415" s="63" customFormat="1" ht="12.75" hidden="1" outlineLevel="1" x14ac:dyDescent="0.2">
      <c r="A286" s="140"/>
      <c r="B286" s="141"/>
      <c r="C286" s="142"/>
      <c r="D286" s="78"/>
      <c r="E286" s="78"/>
      <c r="F286" s="215"/>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8"/>
      <c r="OF286" s="28"/>
      <c r="OG286" s="28"/>
      <c r="OH286" s="29"/>
      <c r="OI286" s="29"/>
      <c r="OJ286" s="92"/>
      <c r="OK286" s="29"/>
      <c r="OL286" s="29"/>
      <c r="OM286" s="29"/>
      <c r="ON286" s="29"/>
      <c r="OO286" s="28"/>
      <c r="OP286" s="29"/>
      <c r="OQ286" s="28"/>
      <c r="OR286" s="29"/>
      <c r="OS286" s="28"/>
      <c r="OT286" s="29"/>
      <c r="OU286" s="28"/>
      <c r="OV286" s="29"/>
      <c r="OW286" s="28"/>
      <c r="OX286" s="29"/>
      <c r="OY286" s="178"/>
    </row>
    <row r="287" spans="1:415" s="63" customFormat="1" ht="12.75" hidden="1" outlineLevel="2" x14ac:dyDescent="0.2">
      <c r="A287" s="140"/>
      <c r="B287" s="141"/>
      <c r="C287" s="142"/>
      <c r="D287" s="78"/>
      <c r="E287" s="78"/>
      <c r="F287" s="215"/>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8"/>
      <c r="OF287" s="28"/>
      <c r="OG287" s="28"/>
      <c r="OH287" s="29"/>
      <c r="OI287" s="29"/>
      <c r="OJ287" s="92"/>
      <c r="OK287" s="29"/>
      <c r="OL287" s="29"/>
      <c r="OM287" s="29"/>
      <c r="ON287" s="29"/>
      <c r="OO287" s="28"/>
      <c r="OP287" s="29"/>
      <c r="OQ287" s="28"/>
      <c r="OR287" s="29"/>
      <c r="OS287" s="28"/>
      <c r="OT287" s="29"/>
      <c r="OU287" s="28"/>
      <c r="OV287" s="29"/>
      <c r="OW287" s="28"/>
      <c r="OX287" s="29"/>
      <c r="OY287" s="178"/>
    </row>
    <row r="288" spans="1:415" s="63" customFormat="1" ht="12.75" hidden="1" outlineLevel="2" x14ac:dyDescent="0.2">
      <c r="A288" s="140"/>
      <c r="B288" s="141"/>
      <c r="C288" s="142"/>
      <c r="D288" s="78"/>
      <c r="E288" s="78"/>
      <c r="F288" s="215"/>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8"/>
      <c r="OF288" s="28"/>
      <c r="OG288" s="28"/>
      <c r="OH288" s="29"/>
      <c r="OI288" s="29"/>
      <c r="OJ288" s="92"/>
      <c r="OK288" s="29"/>
      <c r="OL288" s="29"/>
      <c r="OM288" s="29"/>
      <c r="ON288" s="29"/>
      <c r="OO288" s="28"/>
      <c r="OP288" s="29"/>
      <c r="OQ288" s="28"/>
      <c r="OR288" s="29"/>
      <c r="OS288" s="28"/>
      <c r="OT288" s="29"/>
      <c r="OU288" s="28"/>
      <c r="OV288" s="29"/>
      <c r="OW288" s="28"/>
      <c r="OX288" s="29"/>
      <c r="OY288" s="178"/>
    </row>
    <row r="289" spans="1:415" ht="12.75" collapsed="1" x14ac:dyDescent="0.2">
      <c r="A289" s="159" t="s">
        <v>184</v>
      </c>
      <c r="B289" s="152" t="s">
        <v>185</v>
      </c>
      <c r="C289" s="152"/>
      <c r="D289" s="152"/>
      <c r="E289" s="152"/>
      <c r="F289" s="171"/>
      <c r="G289" s="152"/>
      <c r="H289" s="172"/>
      <c r="I289" s="156"/>
      <c r="J289" s="153"/>
      <c r="K289" s="157"/>
      <c r="L289" s="157"/>
      <c r="M289" s="157"/>
      <c r="N289" s="157"/>
      <c r="O289" s="157"/>
      <c r="P289" s="157"/>
      <c r="Q289" s="157"/>
      <c r="R289" s="157"/>
      <c r="S289" s="157"/>
      <c r="T289" s="157"/>
      <c r="U289" s="157"/>
      <c r="V289" s="157"/>
      <c r="W289" s="157"/>
      <c r="X289" s="157"/>
      <c r="Y289" s="157"/>
      <c r="Z289" s="157"/>
      <c r="AA289" s="158"/>
      <c r="AB289" s="157"/>
      <c r="AC289" s="158"/>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8"/>
      <c r="OF289" s="153"/>
      <c r="OG289" s="153"/>
      <c r="OH289" s="153"/>
      <c r="OI289" s="153"/>
      <c r="OJ289" s="182"/>
      <c r="OK289" s="153"/>
      <c r="OL289" s="153"/>
      <c r="OM289" s="153"/>
      <c r="ON289" s="153"/>
      <c r="OO289" s="153"/>
      <c r="OP289" s="153"/>
      <c r="OQ289" s="153"/>
      <c r="OR289" s="153"/>
      <c r="OS289" s="153"/>
      <c r="OT289" s="153"/>
      <c r="OU289" s="153"/>
      <c r="OV289" s="153"/>
      <c r="OW289" s="153"/>
      <c r="OX289" s="153"/>
      <c r="OY289" s="178"/>
    </row>
    <row r="290" spans="1:415" ht="51" x14ac:dyDescent="0.2">
      <c r="A290" s="138" t="s">
        <v>186</v>
      </c>
      <c r="B290" s="55" t="s">
        <v>187</v>
      </c>
      <c r="C290" s="139" t="s">
        <v>68</v>
      </c>
      <c r="D290" s="93">
        <v>0</v>
      </c>
      <c r="E290" s="26">
        <f t="shared" ref="E290" si="1220">D290</f>
        <v>0</v>
      </c>
      <c r="F290" s="278"/>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8"/>
      <c r="OF290" s="28">
        <f t="shared" ref="OF290" si="1223">OK290+OM290+OO290+OQ290+OS290+OU290+OW290</f>
        <v>0</v>
      </c>
      <c r="OG290" s="28">
        <f t="shared" ref="OG290" si="1224">OL290+ON290+OP290+OR290+OT290+OV290+OX290</f>
        <v>0</v>
      </c>
      <c r="OH290" s="29">
        <f>D290-OF290</f>
        <v>0</v>
      </c>
      <c r="OI290" s="29">
        <f>G290-OG290</f>
        <v>0</v>
      </c>
      <c r="OJ290" s="92" t="str">
        <f>J290</f>
        <v>vnt.</v>
      </c>
      <c r="OK290" s="213"/>
      <c r="OL290" s="29">
        <f>OK290*F290</f>
        <v>0</v>
      </c>
      <c r="OM290" s="213"/>
      <c r="ON290" s="29">
        <f>OM290*F290</f>
        <v>0</v>
      </c>
      <c r="OO290" s="214"/>
      <c r="OP290" s="29">
        <f>OO290*F290</f>
        <v>0</v>
      </c>
      <c r="OQ290" s="214"/>
      <c r="OR290" s="29">
        <f>OQ290*F290</f>
        <v>0</v>
      </c>
      <c r="OS290" s="214"/>
      <c r="OT290" s="29">
        <f>OS290*F290</f>
        <v>0</v>
      </c>
      <c r="OU290" s="214"/>
      <c r="OV290" s="29">
        <f>OU290*F290</f>
        <v>0</v>
      </c>
      <c r="OW290" s="214"/>
      <c r="OX290" s="29">
        <f>OW290*F290</f>
        <v>0</v>
      </c>
      <c r="OY290" s="178"/>
    </row>
    <row r="291" spans="1:415" s="63" customFormat="1" ht="38.25" hidden="1" outlineLevel="1" x14ac:dyDescent="0.2">
      <c r="A291" s="140"/>
      <c r="B291" s="141"/>
      <c r="C291" s="142"/>
      <c r="D291" s="78"/>
      <c r="E291" s="78"/>
      <c r="F291" s="215"/>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8"/>
      <c r="OF291" s="28"/>
      <c r="OG291" s="28"/>
      <c r="OH291" s="29"/>
      <c r="OI291" s="29"/>
      <c r="OJ291" s="92"/>
      <c r="OK291" s="29"/>
      <c r="OL291" s="29"/>
      <c r="OM291" s="29"/>
      <c r="ON291" s="29"/>
      <c r="OO291" s="28"/>
      <c r="OP291" s="29"/>
      <c r="OQ291" s="28"/>
      <c r="OR291" s="29"/>
      <c r="OS291" s="28"/>
      <c r="OT291" s="29"/>
      <c r="OU291" s="28"/>
      <c r="OV291" s="29"/>
      <c r="OW291" s="28"/>
      <c r="OX291" s="29"/>
      <c r="OY291" s="178"/>
    </row>
    <row r="292" spans="1:415" s="63" customFormat="1" ht="12.75" hidden="1" outlineLevel="2" x14ac:dyDescent="0.2">
      <c r="A292" s="140"/>
      <c r="B292" s="141"/>
      <c r="C292" s="142"/>
      <c r="D292" s="78"/>
      <c r="E292" s="78"/>
      <c r="F292" s="215"/>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8"/>
      <c r="OF292" s="28"/>
      <c r="OG292" s="28"/>
      <c r="OH292" s="29"/>
      <c r="OI292" s="29"/>
      <c r="OJ292" s="92"/>
      <c r="OK292" s="29"/>
      <c r="OL292" s="29"/>
      <c r="OM292" s="29"/>
      <c r="ON292" s="29"/>
      <c r="OO292" s="28"/>
      <c r="OP292" s="29"/>
      <c r="OQ292" s="28"/>
      <c r="OR292" s="29"/>
      <c r="OS292" s="28"/>
      <c r="OT292" s="29"/>
      <c r="OU292" s="28"/>
      <c r="OV292" s="29"/>
      <c r="OW292" s="28"/>
      <c r="OX292" s="29"/>
      <c r="OY292" s="178"/>
    </row>
    <row r="293" spans="1:415" s="63" customFormat="1" ht="12.75" hidden="1" outlineLevel="2" x14ac:dyDescent="0.2">
      <c r="A293" s="140"/>
      <c r="B293" s="141"/>
      <c r="C293" s="142"/>
      <c r="D293" s="78"/>
      <c r="E293" s="78"/>
      <c r="F293" s="215"/>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8"/>
      <c r="OF293" s="28"/>
      <c r="OG293" s="28"/>
      <c r="OH293" s="29"/>
      <c r="OI293" s="29"/>
      <c r="OJ293" s="92"/>
      <c r="OK293" s="29"/>
      <c r="OL293" s="29"/>
      <c r="OM293" s="29"/>
      <c r="ON293" s="29"/>
      <c r="OO293" s="28"/>
      <c r="OP293" s="29"/>
      <c r="OQ293" s="28"/>
      <c r="OR293" s="29"/>
      <c r="OS293" s="28"/>
      <c r="OT293" s="29"/>
      <c r="OU293" s="28"/>
      <c r="OV293" s="29"/>
      <c r="OW293" s="28"/>
      <c r="OX293" s="29"/>
      <c r="OY293" s="178"/>
    </row>
    <row r="294" spans="1:415" ht="12.75" collapsed="1" x14ac:dyDescent="0.2">
      <c r="A294" s="159" t="s">
        <v>188</v>
      </c>
      <c r="B294" s="152" t="s">
        <v>189</v>
      </c>
      <c r="C294" s="152"/>
      <c r="D294" s="152"/>
      <c r="E294" s="152"/>
      <c r="F294" s="171"/>
      <c r="G294" s="152"/>
      <c r="H294" s="172"/>
      <c r="I294" s="156"/>
      <c r="J294" s="153"/>
      <c r="K294" s="157"/>
      <c r="L294" s="157"/>
      <c r="M294" s="157"/>
      <c r="N294" s="157"/>
      <c r="O294" s="157"/>
      <c r="P294" s="157"/>
      <c r="Q294" s="157"/>
      <c r="R294" s="157"/>
      <c r="S294" s="157"/>
      <c r="T294" s="157"/>
      <c r="U294" s="157"/>
      <c r="V294" s="157"/>
      <c r="W294" s="157"/>
      <c r="X294" s="157"/>
      <c r="Y294" s="157"/>
      <c r="Z294" s="157"/>
      <c r="AA294" s="158"/>
      <c r="AB294" s="157"/>
      <c r="AC294" s="158"/>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8"/>
      <c r="OF294" s="153"/>
      <c r="OG294" s="153"/>
      <c r="OH294" s="153"/>
      <c r="OI294" s="153"/>
      <c r="OJ294" s="182"/>
      <c r="OK294" s="153"/>
      <c r="OL294" s="153"/>
      <c r="OM294" s="153"/>
      <c r="ON294" s="153"/>
      <c r="OO294" s="153"/>
      <c r="OP294" s="153"/>
      <c r="OQ294" s="153"/>
      <c r="OR294" s="153"/>
      <c r="OS294" s="153"/>
      <c r="OT294" s="153"/>
      <c r="OU294" s="153"/>
      <c r="OV294" s="153"/>
      <c r="OW294" s="153"/>
      <c r="OX294" s="153"/>
      <c r="OY294" s="178"/>
    </row>
    <row r="295" spans="1:415" ht="32.65" customHeight="1" x14ac:dyDescent="0.2">
      <c r="A295" s="138" t="s">
        <v>190</v>
      </c>
      <c r="B295" s="55" t="s">
        <v>191</v>
      </c>
      <c r="C295" s="139" t="s">
        <v>68</v>
      </c>
      <c r="D295" s="93">
        <v>0</v>
      </c>
      <c r="E295" s="26">
        <f t="shared" ref="E295" si="1225">D295</f>
        <v>0</v>
      </c>
      <c r="F295" s="278"/>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8"/>
      <c r="OF295" s="28">
        <f t="shared" ref="OF295" si="1228">OK295+OM295+OO295+OQ295+OS295+OU295+OW295</f>
        <v>0</v>
      </c>
      <c r="OG295" s="28">
        <f t="shared" ref="OG295" si="1229">OL295+ON295+OP295+OR295+OT295+OV295+OX295</f>
        <v>0</v>
      </c>
      <c r="OH295" s="29">
        <f>D295-OF295</f>
        <v>0</v>
      </c>
      <c r="OI295" s="29">
        <f>G295-OG295</f>
        <v>0</v>
      </c>
      <c r="OJ295" s="92" t="str">
        <f>J295</f>
        <v>vnt.</v>
      </c>
      <c r="OK295" s="213"/>
      <c r="OL295" s="29">
        <f>OK295*F295</f>
        <v>0</v>
      </c>
      <c r="OM295" s="213"/>
      <c r="ON295" s="29">
        <f>OM295*F295</f>
        <v>0</v>
      </c>
      <c r="OO295" s="214"/>
      <c r="OP295" s="29">
        <f>OO295*F295</f>
        <v>0</v>
      </c>
      <c r="OQ295" s="214"/>
      <c r="OR295" s="29">
        <f>OQ295*F295</f>
        <v>0</v>
      </c>
      <c r="OS295" s="214"/>
      <c r="OT295" s="29">
        <f>OS295*F295</f>
        <v>0</v>
      </c>
      <c r="OU295" s="214"/>
      <c r="OV295" s="29">
        <f>OU295*F295</f>
        <v>0</v>
      </c>
      <c r="OW295" s="214"/>
      <c r="OX295" s="29">
        <f>OW295*F295</f>
        <v>0</v>
      </c>
      <c r="OY295" s="178"/>
    </row>
    <row r="296" spans="1:415" s="63" customFormat="1" ht="25.5" hidden="1" outlineLevel="1" x14ac:dyDescent="0.2">
      <c r="A296" s="140"/>
      <c r="B296" s="141"/>
      <c r="C296" s="142"/>
      <c r="D296" s="78"/>
      <c r="E296" s="78"/>
      <c r="F296" s="215"/>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8"/>
      <c r="OF296" s="28"/>
      <c r="OG296" s="28"/>
      <c r="OH296" s="29"/>
      <c r="OI296" s="29"/>
      <c r="OJ296" s="92"/>
      <c r="OK296" s="29"/>
      <c r="OL296" s="29"/>
      <c r="OM296" s="29"/>
      <c r="ON296" s="29"/>
      <c r="OO296" s="28"/>
      <c r="OP296" s="29"/>
      <c r="OQ296" s="28"/>
      <c r="OR296" s="29"/>
      <c r="OS296" s="28"/>
      <c r="OT296" s="29"/>
      <c r="OU296" s="28"/>
      <c r="OV296" s="29"/>
      <c r="OW296" s="28"/>
      <c r="OX296" s="29"/>
      <c r="OY296" s="178"/>
    </row>
    <row r="297" spans="1:415" s="63" customFormat="1" ht="12.75" hidden="1" outlineLevel="2" x14ac:dyDescent="0.2">
      <c r="A297" s="140"/>
      <c r="B297" s="141"/>
      <c r="C297" s="142"/>
      <c r="D297" s="78"/>
      <c r="E297" s="78"/>
      <c r="F297" s="215"/>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8"/>
      <c r="OF297" s="28"/>
      <c r="OG297" s="28"/>
      <c r="OH297" s="29"/>
      <c r="OI297" s="29"/>
      <c r="OJ297" s="92"/>
      <c r="OK297" s="29"/>
      <c r="OL297" s="29"/>
      <c r="OM297" s="29"/>
      <c r="ON297" s="29"/>
      <c r="OO297" s="28"/>
      <c r="OP297" s="29"/>
      <c r="OQ297" s="28"/>
      <c r="OR297" s="29"/>
      <c r="OS297" s="28"/>
      <c r="OT297" s="29"/>
      <c r="OU297" s="28"/>
      <c r="OV297" s="29"/>
      <c r="OW297" s="28"/>
      <c r="OX297" s="29"/>
      <c r="OY297" s="178"/>
    </row>
    <row r="298" spans="1:415" s="63" customFormat="1" ht="12.75" hidden="1" outlineLevel="2" x14ac:dyDescent="0.2">
      <c r="A298" s="140"/>
      <c r="B298" s="141"/>
      <c r="C298" s="142"/>
      <c r="D298" s="78"/>
      <c r="E298" s="78"/>
      <c r="F298" s="215"/>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8"/>
      <c r="OF298" s="28"/>
      <c r="OG298" s="28"/>
      <c r="OH298" s="29"/>
      <c r="OI298" s="29"/>
      <c r="OJ298" s="92"/>
      <c r="OK298" s="29"/>
      <c r="OL298" s="29"/>
      <c r="OM298" s="29"/>
      <c r="ON298" s="29"/>
      <c r="OO298" s="28"/>
      <c r="OP298" s="29"/>
      <c r="OQ298" s="28"/>
      <c r="OR298" s="29"/>
      <c r="OS298" s="28"/>
      <c r="OT298" s="29"/>
      <c r="OU298" s="28"/>
      <c r="OV298" s="29"/>
      <c r="OW298" s="28"/>
      <c r="OX298" s="29"/>
      <c r="OY298" s="178"/>
    </row>
    <row r="299" spans="1:415" ht="12.75" collapsed="1" x14ac:dyDescent="0.2">
      <c r="A299" s="151" t="s">
        <v>192</v>
      </c>
      <c r="B299" s="167" t="s">
        <v>193</v>
      </c>
      <c r="C299" s="167"/>
      <c r="D299" s="167"/>
      <c r="E299" s="167"/>
      <c r="F299" s="173"/>
      <c r="G299" s="167"/>
      <c r="H299" s="174"/>
      <c r="I299" s="156"/>
      <c r="J299" s="153"/>
      <c r="K299" s="157"/>
      <c r="L299" s="157"/>
      <c r="M299" s="157"/>
      <c r="N299" s="157"/>
      <c r="O299" s="157"/>
      <c r="P299" s="157"/>
      <c r="Q299" s="157"/>
      <c r="R299" s="157"/>
      <c r="S299" s="157"/>
      <c r="T299" s="157"/>
      <c r="U299" s="157"/>
      <c r="V299" s="157"/>
      <c r="W299" s="157"/>
      <c r="X299" s="157"/>
      <c r="Y299" s="157"/>
      <c r="Z299" s="157"/>
      <c r="AA299" s="158"/>
      <c r="AB299" s="157"/>
      <c r="AC299" s="158"/>
      <c r="AD299" s="264"/>
      <c r="AE299" s="264"/>
      <c r="AF299" s="264"/>
      <c r="AG299" s="264"/>
      <c r="AH299" s="264"/>
      <c r="AI299" s="264"/>
      <c r="AJ299" s="264"/>
      <c r="AK299" s="264"/>
      <c r="AL299" s="264"/>
      <c r="AM299" s="264"/>
      <c r="AN299" s="264"/>
      <c r="AO299" s="264"/>
      <c r="AP299" s="264"/>
      <c r="AQ299" s="264"/>
      <c r="AR299" s="264"/>
      <c r="AS299" s="264"/>
      <c r="AT299" s="264"/>
      <c r="AU299" s="264"/>
      <c r="AV299" s="264"/>
      <c r="AW299" s="264"/>
      <c r="AX299" s="264"/>
      <c r="AY299" s="264"/>
      <c r="AZ299" s="264"/>
      <c r="BA299" s="264"/>
      <c r="BB299" s="264"/>
      <c r="BC299" s="264"/>
      <c r="BD299" s="264"/>
      <c r="BE299" s="264"/>
      <c r="BF299" s="264"/>
      <c r="BG299" s="264"/>
      <c r="BH299" s="264"/>
      <c r="BI299" s="264"/>
      <c r="BJ299" s="264"/>
      <c r="BK299" s="264"/>
      <c r="BL299" s="264"/>
      <c r="BM299" s="264"/>
      <c r="BN299" s="264"/>
      <c r="BO299" s="264"/>
      <c r="BP299" s="264"/>
      <c r="BQ299" s="264"/>
      <c r="BR299" s="264"/>
      <c r="BS299" s="264"/>
      <c r="BT299" s="264"/>
      <c r="BU299" s="264"/>
      <c r="BV299" s="264"/>
      <c r="BW299" s="264"/>
      <c r="BX299" s="264"/>
      <c r="BY299" s="264"/>
      <c r="BZ299" s="264"/>
      <c r="CA299" s="264"/>
      <c r="CB299" s="264"/>
      <c r="CC299" s="264"/>
      <c r="CD299" s="264"/>
      <c r="CE299" s="264"/>
      <c r="CF299" s="264"/>
      <c r="CG299" s="264"/>
      <c r="CH299" s="264"/>
      <c r="CI299" s="264"/>
      <c r="CJ299" s="264"/>
      <c r="CK299" s="264"/>
      <c r="CL299" s="264"/>
      <c r="CM299" s="264"/>
      <c r="CN299" s="264"/>
      <c r="CO299" s="264"/>
      <c r="CP299" s="264"/>
      <c r="CQ299" s="264"/>
      <c r="CR299" s="264"/>
      <c r="CS299" s="264"/>
      <c r="CT299" s="264"/>
      <c r="CU299" s="264"/>
      <c r="CV299" s="264"/>
      <c r="CW299" s="264"/>
      <c r="CX299" s="264"/>
      <c r="CY299" s="264"/>
      <c r="CZ299" s="264"/>
      <c r="DA299" s="264"/>
      <c r="DB299" s="264"/>
      <c r="DC299" s="264"/>
      <c r="DD299" s="264"/>
      <c r="DE299" s="264"/>
      <c r="DF299" s="264"/>
      <c r="DG299" s="264"/>
      <c r="DH299" s="264"/>
      <c r="DI299" s="264"/>
      <c r="DJ299" s="264"/>
      <c r="DK299" s="264"/>
      <c r="DL299" s="264"/>
      <c r="DM299" s="264"/>
      <c r="DN299" s="264"/>
      <c r="DO299" s="264"/>
      <c r="DP299" s="264"/>
      <c r="DQ299" s="264"/>
      <c r="DR299" s="264"/>
      <c r="DS299" s="264"/>
      <c r="DT299" s="264"/>
      <c r="DU299" s="264"/>
      <c r="DV299" s="264"/>
      <c r="DW299" s="264"/>
      <c r="DX299" s="264"/>
      <c r="DY299" s="264"/>
      <c r="DZ299" s="264"/>
      <c r="EA299" s="264"/>
      <c r="EB299" s="264"/>
      <c r="EC299" s="264"/>
      <c r="ED299" s="264"/>
      <c r="EE299" s="264"/>
      <c r="EF299" s="264"/>
      <c r="EG299" s="264"/>
      <c r="EH299" s="264"/>
      <c r="EI299" s="264"/>
      <c r="EJ299" s="264"/>
      <c r="EK299" s="264"/>
      <c r="EL299" s="264"/>
      <c r="EM299" s="264"/>
      <c r="EN299" s="264"/>
      <c r="EO299" s="264"/>
      <c r="EP299" s="264"/>
      <c r="EQ299" s="264"/>
      <c r="ER299" s="264"/>
      <c r="ES299" s="264"/>
      <c r="ET299" s="264"/>
      <c r="EU299" s="264"/>
      <c r="EV299" s="264"/>
      <c r="EW299" s="264"/>
      <c r="EX299" s="264"/>
      <c r="EY299" s="264"/>
      <c r="EZ299" s="264"/>
      <c r="FA299" s="264"/>
      <c r="FB299" s="264"/>
      <c r="FC299" s="264"/>
      <c r="FD299" s="264"/>
      <c r="FE299" s="264"/>
      <c r="FF299" s="264"/>
      <c r="FG299" s="264"/>
      <c r="FH299" s="264"/>
      <c r="FI299" s="264"/>
      <c r="FJ299" s="264"/>
      <c r="FK299" s="264"/>
      <c r="FL299" s="264"/>
      <c r="FM299" s="264"/>
      <c r="FN299" s="264"/>
      <c r="FO299" s="264"/>
      <c r="FP299" s="264"/>
      <c r="FQ299" s="264"/>
      <c r="FR299" s="264"/>
      <c r="FS299" s="264"/>
      <c r="FT299" s="264"/>
      <c r="FU299" s="264"/>
      <c r="FV299" s="264"/>
      <c r="FW299" s="264"/>
      <c r="FX299" s="264"/>
      <c r="FY299" s="264"/>
      <c r="FZ299" s="264"/>
      <c r="GA299" s="264"/>
      <c r="GB299" s="264"/>
      <c r="GC299" s="264"/>
      <c r="GD299" s="264"/>
      <c r="GE299" s="264"/>
      <c r="GF299" s="264"/>
      <c r="GG299" s="264"/>
      <c r="GH299" s="264"/>
      <c r="GI299" s="264"/>
      <c r="GJ299" s="264"/>
      <c r="GK299" s="264"/>
      <c r="GL299" s="264"/>
      <c r="GM299" s="264"/>
      <c r="GN299" s="264"/>
      <c r="GO299" s="264"/>
      <c r="GP299" s="264"/>
      <c r="GQ299" s="264"/>
      <c r="GR299" s="264"/>
      <c r="GS299" s="264"/>
      <c r="GT299" s="264"/>
      <c r="GU299" s="264"/>
      <c r="GV299" s="264"/>
      <c r="GW299" s="264"/>
      <c r="GX299" s="264"/>
      <c r="GY299" s="264"/>
      <c r="GZ299" s="264"/>
      <c r="HA299" s="264"/>
      <c r="HB299" s="264"/>
      <c r="HC299" s="264"/>
      <c r="HD299" s="264"/>
      <c r="HE299" s="264"/>
      <c r="HF299" s="264"/>
      <c r="HG299" s="264"/>
      <c r="HH299" s="264"/>
      <c r="HI299" s="264"/>
      <c r="HJ299" s="264"/>
      <c r="HK299" s="264"/>
      <c r="HL299" s="264"/>
      <c r="HM299" s="264"/>
      <c r="HN299" s="264"/>
      <c r="HO299" s="264"/>
      <c r="HP299" s="264"/>
      <c r="HQ299" s="264"/>
      <c r="HR299" s="264"/>
      <c r="HS299" s="264"/>
      <c r="HT299" s="264"/>
      <c r="HU299" s="264"/>
      <c r="HV299" s="264"/>
      <c r="HW299" s="264"/>
      <c r="HX299" s="264"/>
      <c r="HY299" s="264"/>
      <c r="HZ299" s="264"/>
      <c r="IA299" s="264"/>
      <c r="IB299" s="264"/>
      <c r="IC299" s="264"/>
      <c r="ID299" s="264"/>
      <c r="IE299" s="264"/>
      <c r="IF299" s="264"/>
      <c r="IG299" s="264"/>
      <c r="IH299" s="264"/>
      <c r="II299" s="264"/>
      <c r="IJ299" s="264"/>
      <c r="IK299" s="264"/>
      <c r="IL299" s="264"/>
      <c r="IM299" s="264"/>
      <c r="IN299" s="264"/>
      <c r="IO299" s="264"/>
      <c r="IP299" s="264"/>
      <c r="IQ299" s="264"/>
      <c r="IR299" s="264"/>
      <c r="IS299" s="264"/>
      <c r="IT299" s="264"/>
      <c r="IU299" s="264"/>
      <c r="IV299" s="264"/>
      <c r="IW299" s="264"/>
      <c r="IX299" s="264"/>
      <c r="IY299" s="264"/>
      <c r="IZ299" s="264"/>
      <c r="JA299" s="264"/>
      <c r="JB299" s="264"/>
      <c r="JC299" s="264"/>
      <c r="JD299" s="264"/>
      <c r="JE299" s="264"/>
      <c r="JF299" s="264"/>
      <c r="JG299" s="264"/>
      <c r="JH299" s="264"/>
      <c r="JI299" s="264"/>
      <c r="JJ299" s="264"/>
      <c r="JK299" s="264"/>
      <c r="JL299" s="264"/>
      <c r="JM299" s="264"/>
      <c r="JN299" s="264"/>
      <c r="JO299" s="264"/>
      <c r="JP299" s="264"/>
      <c r="JQ299" s="264"/>
      <c r="JR299" s="264"/>
      <c r="JS299" s="264"/>
      <c r="JT299" s="264"/>
      <c r="JU299" s="264"/>
      <c r="JV299" s="264"/>
      <c r="JW299" s="264"/>
      <c r="JX299" s="264"/>
      <c r="JY299" s="264"/>
      <c r="JZ299" s="264"/>
      <c r="KA299" s="264"/>
      <c r="KB299" s="264"/>
      <c r="KC299" s="264"/>
      <c r="KD299" s="264"/>
      <c r="KE299" s="264"/>
      <c r="KF299" s="264"/>
      <c r="KG299" s="264"/>
      <c r="KH299" s="264"/>
      <c r="KI299" s="264"/>
      <c r="KJ299" s="264"/>
      <c r="KK299" s="264"/>
      <c r="KL299" s="264"/>
      <c r="KM299" s="264"/>
      <c r="KN299" s="264"/>
      <c r="KO299" s="264"/>
      <c r="KP299" s="264"/>
      <c r="KQ299" s="264"/>
      <c r="KR299" s="264"/>
      <c r="KS299" s="264"/>
      <c r="KT299" s="264"/>
      <c r="KU299" s="264"/>
      <c r="KV299" s="264"/>
      <c r="KW299" s="264"/>
      <c r="KX299" s="264"/>
      <c r="KY299" s="264"/>
      <c r="KZ299" s="264"/>
      <c r="LA299" s="264"/>
      <c r="LB299" s="264"/>
      <c r="LC299" s="264"/>
      <c r="LD299" s="264"/>
      <c r="LE299" s="264"/>
      <c r="LF299" s="264"/>
      <c r="LG299" s="264"/>
      <c r="LH299" s="264"/>
      <c r="LI299" s="264"/>
      <c r="LJ299" s="264"/>
      <c r="LK299" s="264"/>
      <c r="LL299" s="264"/>
      <c r="LM299" s="264"/>
      <c r="LN299" s="264"/>
      <c r="LO299" s="264"/>
      <c r="LP299" s="264"/>
      <c r="LQ299" s="264"/>
      <c r="LR299" s="264"/>
      <c r="LS299" s="264"/>
      <c r="LT299" s="264"/>
      <c r="LU299" s="264"/>
      <c r="LV299" s="264"/>
      <c r="LW299" s="264"/>
      <c r="LX299" s="264"/>
      <c r="LY299" s="264"/>
      <c r="LZ299" s="264"/>
      <c r="MA299" s="264"/>
      <c r="MB299" s="264"/>
      <c r="MC299" s="264"/>
      <c r="MD299" s="264"/>
      <c r="ME299" s="264"/>
      <c r="MF299" s="264"/>
      <c r="MG299" s="264"/>
      <c r="MH299" s="264"/>
      <c r="MI299" s="264"/>
      <c r="MJ299" s="264"/>
      <c r="MK299" s="264"/>
      <c r="ML299" s="264"/>
      <c r="MM299" s="264"/>
      <c r="MN299" s="264"/>
      <c r="MO299" s="264"/>
      <c r="MP299" s="264"/>
      <c r="MQ299" s="264"/>
      <c r="MR299" s="264"/>
      <c r="MS299" s="264"/>
      <c r="MT299" s="264"/>
      <c r="MU299" s="264"/>
      <c r="MV299" s="264"/>
      <c r="MW299" s="264"/>
      <c r="MX299" s="264"/>
      <c r="MY299" s="264"/>
      <c r="MZ299" s="264"/>
      <c r="NA299" s="264"/>
      <c r="NB299" s="264"/>
      <c r="NC299" s="264"/>
      <c r="ND299" s="264"/>
      <c r="NE299" s="264"/>
      <c r="NF299" s="264"/>
      <c r="NG299" s="264"/>
      <c r="NH299" s="264"/>
      <c r="NI299" s="264"/>
      <c r="NJ299" s="264"/>
      <c r="NK299" s="264"/>
      <c r="NL299" s="264"/>
      <c r="NM299" s="264"/>
      <c r="NN299" s="264"/>
      <c r="NO299" s="264"/>
      <c r="NP299" s="264"/>
      <c r="NQ299" s="264"/>
      <c r="NR299" s="264"/>
      <c r="NS299" s="264"/>
      <c r="NT299" s="264"/>
      <c r="NU299" s="264"/>
      <c r="NV299" s="264"/>
      <c r="NW299" s="264"/>
      <c r="NX299" s="264"/>
      <c r="NY299" s="264"/>
      <c r="NZ299" s="264"/>
      <c r="OA299" s="264"/>
      <c r="OB299" s="264"/>
      <c r="OC299" s="264"/>
      <c r="OD299" s="264"/>
      <c r="OE299" s="178"/>
      <c r="OF299" s="153"/>
      <c r="OG299" s="153"/>
      <c r="OH299" s="153"/>
      <c r="OI299" s="153"/>
      <c r="OJ299" s="182"/>
      <c r="OK299" s="153"/>
      <c r="OL299" s="153"/>
      <c r="OM299" s="153"/>
      <c r="ON299" s="153"/>
      <c r="OO299" s="153"/>
      <c r="OP299" s="153"/>
      <c r="OQ299" s="153"/>
      <c r="OR299" s="153"/>
      <c r="OS299" s="153"/>
      <c r="OT299" s="153"/>
      <c r="OU299" s="153"/>
      <c r="OV299" s="153"/>
      <c r="OW299" s="153"/>
      <c r="OX299" s="153"/>
      <c r="OY299" s="178"/>
    </row>
    <row r="300" spans="1:415" ht="25.5" x14ac:dyDescent="0.2">
      <c r="A300" s="138" t="s">
        <v>194</v>
      </c>
      <c r="B300" s="55" t="s">
        <v>195</v>
      </c>
      <c r="C300" s="139" t="s">
        <v>52</v>
      </c>
      <c r="D300" s="93">
        <v>0</v>
      </c>
      <c r="E300" s="26">
        <f>D300</f>
        <v>0</v>
      </c>
      <c r="F300" s="278"/>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8"/>
      <c r="OF300" s="28">
        <f t="shared" ref="OF300" si="1256">OK300+OM300+OO300+OQ300+OS300+OU300+OW300</f>
        <v>0</v>
      </c>
      <c r="OG300" s="28">
        <f t="shared" ref="OG300" si="1257">OL300+ON300+OP300+OR300+OT300+OV300+OX300</f>
        <v>0</v>
      </c>
      <c r="OH300" s="29">
        <f>D300-OF300</f>
        <v>0</v>
      </c>
      <c r="OI300" s="29">
        <f>G300-OG300</f>
        <v>0</v>
      </c>
      <c r="OJ300" s="92" t="str">
        <f>J300</f>
        <v>kompl.</v>
      </c>
      <c r="OK300" s="213"/>
      <c r="OL300" s="29">
        <f>OK300*F300</f>
        <v>0</v>
      </c>
      <c r="OM300" s="213"/>
      <c r="ON300" s="29">
        <f>OM300*F300</f>
        <v>0</v>
      </c>
      <c r="OO300" s="214"/>
      <c r="OP300" s="29">
        <f>OO300*F300</f>
        <v>0</v>
      </c>
      <c r="OQ300" s="214"/>
      <c r="OR300" s="29">
        <f>OQ300*F300</f>
        <v>0</v>
      </c>
      <c r="OS300" s="214"/>
      <c r="OT300" s="29">
        <f>OS300*F300</f>
        <v>0</v>
      </c>
      <c r="OU300" s="214"/>
      <c r="OV300" s="29">
        <f>OU300*F300</f>
        <v>0</v>
      </c>
      <c r="OW300" s="214"/>
      <c r="OX300" s="29">
        <f>OW300*F300</f>
        <v>0</v>
      </c>
      <c r="OY300" s="178"/>
    </row>
    <row r="301" spans="1:415" s="63" customFormat="1" ht="12.75" hidden="1" outlineLevel="1" x14ac:dyDescent="0.2">
      <c r="A301" s="140"/>
      <c r="B301" s="141"/>
      <c r="C301" s="142"/>
      <c r="D301" s="78"/>
      <c r="E301" s="78"/>
      <c r="F301" s="215"/>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8"/>
      <c r="OF301" s="28"/>
      <c r="OG301" s="28"/>
      <c r="OH301" s="29"/>
      <c r="OI301" s="29"/>
      <c r="OJ301" s="92"/>
      <c r="OK301" s="29"/>
      <c r="OL301" s="29"/>
      <c r="OM301" s="29"/>
      <c r="ON301" s="29"/>
      <c r="OO301" s="28"/>
      <c r="OP301" s="29"/>
      <c r="OQ301" s="28"/>
      <c r="OR301" s="29"/>
      <c r="OS301" s="28"/>
      <c r="OT301" s="29"/>
      <c r="OU301" s="28"/>
      <c r="OV301" s="29"/>
      <c r="OW301" s="28"/>
      <c r="OX301" s="29"/>
      <c r="OY301" s="178"/>
    </row>
    <row r="302" spans="1:415" s="63" customFormat="1" ht="12.75" hidden="1" outlineLevel="2" x14ac:dyDescent="0.2">
      <c r="A302" s="140"/>
      <c r="B302" s="141"/>
      <c r="C302" s="142"/>
      <c r="D302" s="78"/>
      <c r="E302" s="78"/>
      <c r="F302" s="215"/>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8"/>
      <c r="OF302" s="28"/>
      <c r="OG302" s="28"/>
      <c r="OH302" s="29"/>
      <c r="OI302" s="29"/>
      <c r="OJ302" s="92"/>
      <c r="OK302" s="29"/>
      <c r="OL302" s="29"/>
      <c r="OM302" s="29"/>
      <c r="ON302" s="29"/>
      <c r="OO302" s="28"/>
      <c r="OP302" s="29"/>
      <c r="OQ302" s="28"/>
      <c r="OR302" s="29"/>
      <c r="OS302" s="28"/>
      <c r="OT302" s="29"/>
      <c r="OU302" s="28"/>
      <c r="OV302" s="29"/>
      <c r="OW302" s="28"/>
      <c r="OX302" s="29"/>
      <c r="OY302" s="178"/>
    </row>
    <row r="303" spans="1:415" s="63" customFormat="1" ht="12.75" hidden="1" outlineLevel="2" x14ac:dyDescent="0.2">
      <c r="A303" s="140"/>
      <c r="B303" s="141"/>
      <c r="C303" s="142"/>
      <c r="D303" s="78"/>
      <c r="E303" s="78"/>
      <c r="F303" s="215"/>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8"/>
      <c r="OF303" s="28"/>
      <c r="OG303" s="28"/>
      <c r="OH303" s="29"/>
      <c r="OI303" s="29"/>
      <c r="OJ303" s="92"/>
      <c r="OK303" s="29"/>
      <c r="OL303" s="29"/>
      <c r="OM303" s="29"/>
      <c r="ON303" s="29"/>
      <c r="OO303" s="28"/>
      <c r="OP303" s="29"/>
      <c r="OQ303" s="28"/>
      <c r="OR303" s="29"/>
      <c r="OS303" s="28"/>
      <c r="OT303" s="29"/>
      <c r="OU303" s="28"/>
      <c r="OV303" s="29"/>
      <c r="OW303" s="28"/>
      <c r="OX303" s="29"/>
      <c r="OY303" s="178"/>
    </row>
    <row r="304" spans="1:415" ht="38.25" collapsed="1" x14ac:dyDescent="0.2">
      <c r="A304" s="138" t="s">
        <v>196</v>
      </c>
      <c r="B304" s="55" t="s">
        <v>197</v>
      </c>
      <c r="C304" s="139" t="s">
        <v>68</v>
      </c>
      <c r="D304" s="93">
        <v>0</v>
      </c>
      <c r="E304" s="26">
        <f t="shared" ref="E304" si="1258">D304</f>
        <v>0</v>
      </c>
      <c r="F304" s="278"/>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8"/>
      <c r="OF304" s="28">
        <f t="shared" ref="OF304" si="1261">OK304+OM304+OO304+OQ304+OS304+OU304+OW304</f>
        <v>0</v>
      </c>
      <c r="OG304" s="28">
        <f t="shared" ref="OG304" si="1262">OL304+ON304+OP304+OR304+OT304+OV304+OX304</f>
        <v>0</v>
      </c>
      <c r="OH304" s="29">
        <f>D304-OF304</f>
        <v>0</v>
      </c>
      <c r="OI304" s="29">
        <f>G304-OG304</f>
        <v>0</v>
      </c>
      <c r="OJ304" s="92" t="str">
        <f>J304</f>
        <v>vnt.</v>
      </c>
      <c r="OK304" s="213"/>
      <c r="OL304" s="29">
        <f>OK304*F304</f>
        <v>0</v>
      </c>
      <c r="OM304" s="213"/>
      <c r="ON304" s="29">
        <f>OM304*F304</f>
        <v>0</v>
      </c>
      <c r="OO304" s="214"/>
      <c r="OP304" s="29">
        <f>OO304*F304</f>
        <v>0</v>
      </c>
      <c r="OQ304" s="214"/>
      <c r="OR304" s="29">
        <f>OQ304*F304</f>
        <v>0</v>
      </c>
      <c r="OS304" s="214"/>
      <c r="OT304" s="29">
        <f>OS304*F304</f>
        <v>0</v>
      </c>
      <c r="OU304" s="214"/>
      <c r="OV304" s="29">
        <f>OU304*F304</f>
        <v>0</v>
      </c>
      <c r="OW304" s="214"/>
      <c r="OX304" s="29">
        <f>OW304*F304</f>
        <v>0</v>
      </c>
      <c r="OY304" s="178"/>
    </row>
    <row r="305" spans="1:415" s="63" customFormat="1" ht="38.25" hidden="1" outlineLevel="1" x14ac:dyDescent="0.2">
      <c r="A305" s="140"/>
      <c r="B305" s="141"/>
      <c r="C305" s="142"/>
      <c r="D305" s="78"/>
      <c r="E305" s="78"/>
      <c r="F305" s="215"/>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8"/>
      <c r="OF305" s="28"/>
      <c r="OG305" s="28"/>
      <c r="OH305" s="29"/>
      <c r="OI305" s="29"/>
      <c r="OJ305" s="92"/>
      <c r="OK305" s="29"/>
      <c r="OL305" s="29"/>
      <c r="OM305" s="29"/>
      <c r="ON305" s="29"/>
      <c r="OO305" s="28"/>
      <c r="OP305" s="29"/>
      <c r="OQ305" s="28"/>
      <c r="OR305" s="29"/>
      <c r="OS305" s="28"/>
      <c r="OT305" s="29"/>
      <c r="OU305" s="28"/>
      <c r="OV305" s="29"/>
      <c r="OW305" s="28"/>
      <c r="OX305" s="29"/>
      <c r="OY305" s="178"/>
    </row>
    <row r="306" spans="1:415" s="63" customFormat="1" ht="12.75" hidden="1" outlineLevel="2" x14ac:dyDescent="0.2">
      <c r="A306" s="140"/>
      <c r="B306" s="141"/>
      <c r="C306" s="142"/>
      <c r="D306" s="78"/>
      <c r="E306" s="78"/>
      <c r="F306" s="215"/>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8"/>
      <c r="OF306" s="28"/>
      <c r="OG306" s="28"/>
      <c r="OH306" s="29"/>
      <c r="OI306" s="29"/>
      <c r="OJ306" s="92"/>
      <c r="OK306" s="29"/>
      <c r="OL306" s="29"/>
      <c r="OM306" s="29"/>
      <c r="ON306" s="29"/>
      <c r="OO306" s="28"/>
      <c r="OP306" s="29"/>
      <c r="OQ306" s="28"/>
      <c r="OR306" s="29"/>
      <c r="OS306" s="28"/>
      <c r="OT306" s="29"/>
      <c r="OU306" s="28"/>
      <c r="OV306" s="29"/>
      <c r="OW306" s="28"/>
      <c r="OX306" s="29"/>
      <c r="OY306" s="178"/>
    </row>
    <row r="307" spans="1:415" s="63" customFormat="1" ht="12.75" hidden="1" outlineLevel="2" x14ac:dyDescent="0.2">
      <c r="A307" s="140"/>
      <c r="B307" s="141"/>
      <c r="C307" s="142"/>
      <c r="D307" s="78"/>
      <c r="E307" s="78"/>
      <c r="F307" s="215"/>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8"/>
      <c r="OF307" s="28"/>
      <c r="OG307" s="28"/>
      <c r="OH307" s="29"/>
      <c r="OI307" s="29"/>
      <c r="OJ307" s="92"/>
      <c r="OK307" s="29"/>
      <c r="OL307" s="29"/>
      <c r="OM307" s="29"/>
      <c r="ON307" s="29"/>
      <c r="OO307" s="28"/>
      <c r="OP307" s="29"/>
      <c r="OQ307" s="28"/>
      <c r="OR307" s="29"/>
      <c r="OS307" s="28"/>
      <c r="OT307" s="29"/>
      <c r="OU307" s="28"/>
      <c r="OV307" s="29"/>
      <c r="OW307" s="28"/>
      <c r="OX307" s="29"/>
      <c r="OY307" s="178"/>
    </row>
    <row r="308" spans="1:415" ht="26.1" customHeight="1" collapsed="1" x14ac:dyDescent="0.2">
      <c r="A308" s="138" t="s">
        <v>198</v>
      </c>
      <c r="B308" s="55" t="s">
        <v>199</v>
      </c>
      <c r="C308" s="139" t="s">
        <v>52</v>
      </c>
      <c r="D308" s="93">
        <v>0</v>
      </c>
      <c r="E308" s="26">
        <f>D308</f>
        <v>0</v>
      </c>
      <c r="F308" s="278"/>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8"/>
      <c r="OF308" s="28">
        <f t="shared" ref="OF308" si="1265">OK308+OM308+OO308+OQ308+OS308+OU308+OW308</f>
        <v>0</v>
      </c>
      <c r="OG308" s="28">
        <f t="shared" ref="OG308" si="1266">OL308+ON308+OP308+OR308+OT308+OV308+OX308</f>
        <v>0</v>
      </c>
      <c r="OH308" s="29">
        <f>D308-OF308</f>
        <v>0</v>
      </c>
      <c r="OI308" s="29">
        <f>G308-OG308</f>
        <v>0</v>
      </c>
      <c r="OJ308" s="92" t="str">
        <f>J308</f>
        <v>kompl.</v>
      </c>
      <c r="OK308" s="213"/>
      <c r="OL308" s="29">
        <f>OK308*F308</f>
        <v>0</v>
      </c>
      <c r="OM308" s="213"/>
      <c r="ON308" s="29">
        <f>OM308*F308</f>
        <v>0</v>
      </c>
      <c r="OO308" s="214"/>
      <c r="OP308" s="29">
        <f>OO308*F308</f>
        <v>0</v>
      </c>
      <c r="OQ308" s="214"/>
      <c r="OR308" s="29">
        <f>OQ308*F308</f>
        <v>0</v>
      </c>
      <c r="OS308" s="214"/>
      <c r="OT308" s="29">
        <f>OS308*F308</f>
        <v>0</v>
      </c>
      <c r="OU308" s="214"/>
      <c r="OV308" s="29">
        <f>OU308*F308</f>
        <v>0</v>
      </c>
      <c r="OW308" s="214"/>
      <c r="OX308" s="29">
        <f>OW308*F308</f>
        <v>0</v>
      </c>
      <c r="OY308" s="178"/>
    </row>
    <row r="309" spans="1:415" s="63" customFormat="1" ht="25.5" hidden="1" outlineLevel="1" x14ac:dyDescent="0.2">
      <c r="A309" s="140"/>
      <c r="B309" s="141"/>
      <c r="C309" s="142"/>
      <c r="D309" s="78"/>
      <c r="E309" s="78"/>
      <c r="F309" s="215"/>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8"/>
      <c r="OF309" s="28"/>
      <c r="OG309" s="28"/>
      <c r="OH309" s="29"/>
      <c r="OI309" s="29"/>
      <c r="OJ309" s="92"/>
      <c r="OK309" s="29"/>
      <c r="OL309" s="29"/>
      <c r="OM309" s="29"/>
      <c r="ON309" s="29"/>
      <c r="OO309" s="28"/>
      <c r="OP309" s="29"/>
      <c r="OQ309" s="28"/>
      <c r="OR309" s="29"/>
      <c r="OS309" s="28"/>
      <c r="OT309" s="29"/>
      <c r="OU309" s="28"/>
      <c r="OV309" s="29"/>
      <c r="OW309" s="28"/>
      <c r="OX309" s="29"/>
      <c r="OY309" s="178"/>
    </row>
    <row r="310" spans="1:415" s="63" customFormat="1" ht="12.75" hidden="1" outlineLevel="2" x14ac:dyDescent="0.2">
      <c r="A310" s="140"/>
      <c r="B310" s="141"/>
      <c r="C310" s="142"/>
      <c r="D310" s="78"/>
      <c r="E310" s="78"/>
      <c r="F310" s="215"/>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8"/>
      <c r="OF310" s="28"/>
      <c r="OG310" s="28"/>
      <c r="OH310" s="29"/>
      <c r="OI310" s="29"/>
      <c r="OJ310" s="92"/>
      <c r="OK310" s="29"/>
      <c r="OL310" s="29"/>
      <c r="OM310" s="29"/>
      <c r="ON310" s="29"/>
      <c r="OO310" s="28"/>
      <c r="OP310" s="29"/>
      <c r="OQ310" s="28"/>
      <c r="OR310" s="29"/>
      <c r="OS310" s="28"/>
      <c r="OT310" s="29"/>
      <c r="OU310" s="28"/>
      <c r="OV310" s="29"/>
      <c r="OW310" s="28"/>
      <c r="OX310" s="29"/>
      <c r="OY310" s="178"/>
    </row>
    <row r="311" spans="1:415" s="63" customFormat="1" ht="12.75" hidden="1" outlineLevel="2" x14ac:dyDescent="0.2">
      <c r="A311" s="140"/>
      <c r="B311" s="141"/>
      <c r="C311" s="142"/>
      <c r="D311" s="78"/>
      <c r="E311" s="78"/>
      <c r="F311" s="215"/>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8"/>
      <c r="OF311" s="28"/>
      <c r="OG311" s="28"/>
      <c r="OH311" s="29"/>
      <c r="OI311" s="29"/>
      <c r="OJ311" s="92"/>
      <c r="OK311" s="29"/>
      <c r="OL311" s="29"/>
      <c r="OM311" s="29"/>
      <c r="ON311" s="29"/>
      <c r="OO311" s="28"/>
      <c r="OP311" s="29"/>
      <c r="OQ311" s="28"/>
      <c r="OR311" s="29"/>
      <c r="OS311" s="28"/>
      <c r="OT311" s="29"/>
      <c r="OU311" s="28"/>
      <c r="OV311" s="29"/>
      <c r="OW311" s="28"/>
      <c r="OX311" s="29"/>
      <c r="OY311" s="178"/>
    </row>
    <row r="312" spans="1:415" ht="29.65" customHeight="1" collapsed="1" x14ac:dyDescent="0.2">
      <c r="A312" s="138" t="s">
        <v>200</v>
      </c>
      <c r="B312" s="55" t="s">
        <v>201</v>
      </c>
      <c r="C312" s="139" t="s">
        <v>52</v>
      </c>
      <c r="D312" s="93">
        <v>0</v>
      </c>
      <c r="E312" s="26">
        <f>D312</f>
        <v>0</v>
      </c>
      <c r="F312" s="278"/>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8"/>
      <c r="OF312" s="28">
        <f t="shared" ref="OF312" si="1269">OK312+OM312+OO312+OQ312+OS312+OU312+OW312</f>
        <v>0</v>
      </c>
      <c r="OG312" s="28">
        <f t="shared" ref="OG312" si="1270">OL312+ON312+OP312+OR312+OT312+OV312+OX312</f>
        <v>0</v>
      </c>
      <c r="OH312" s="29">
        <f>D312-OF312</f>
        <v>0</v>
      </c>
      <c r="OI312" s="29">
        <f>G312-OG312</f>
        <v>0</v>
      </c>
      <c r="OJ312" s="92" t="str">
        <f>J312</f>
        <v>kompl.</v>
      </c>
      <c r="OK312" s="213"/>
      <c r="OL312" s="29">
        <f>OK312*F312</f>
        <v>0</v>
      </c>
      <c r="OM312" s="213"/>
      <c r="ON312" s="29">
        <f>OM312*F312</f>
        <v>0</v>
      </c>
      <c r="OO312" s="214"/>
      <c r="OP312" s="29">
        <f>OO312*F312</f>
        <v>0</v>
      </c>
      <c r="OQ312" s="214"/>
      <c r="OR312" s="29">
        <f>OQ312*F312</f>
        <v>0</v>
      </c>
      <c r="OS312" s="214"/>
      <c r="OT312" s="29">
        <f>OS312*F312</f>
        <v>0</v>
      </c>
      <c r="OU312" s="214"/>
      <c r="OV312" s="29">
        <f>OU312*F312</f>
        <v>0</v>
      </c>
      <c r="OW312" s="214"/>
      <c r="OX312" s="29">
        <f>OW312*F312</f>
        <v>0</v>
      </c>
      <c r="OY312" s="178"/>
    </row>
    <row r="313" spans="1:415" s="63" customFormat="1" ht="25.5" hidden="1" outlineLevel="1" x14ac:dyDescent="0.2">
      <c r="A313" s="140"/>
      <c r="B313" s="141"/>
      <c r="C313" s="142"/>
      <c r="D313" s="78"/>
      <c r="E313" s="78"/>
      <c r="F313" s="215"/>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8"/>
      <c r="OF313" s="28"/>
      <c r="OG313" s="28"/>
      <c r="OH313" s="29"/>
      <c r="OI313" s="29"/>
      <c r="OJ313" s="92"/>
      <c r="OK313" s="29"/>
      <c r="OL313" s="29"/>
      <c r="OM313" s="29"/>
      <c r="ON313" s="29"/>
      <c r="OO313" s="28"/>
      <c r="OP313" s="29"/>
      <c r="OQ313" s="28"/>
      <c r="OR313" s="29"/>
      <c r="OS313" s="28"/>
      <c r="OT313" s="29"/>
      <c r="OU313" s="28"/>
      <c r="OV313" s="29"/>
      <c r="OW313" s="28"/>
      <c r="OX313" s="29"/>
      <c r="OY313" s="178"/>
    </row>
    <row r="314" spans="1:415" s="63" customFormat="1" ht="12.75" hidden="1" outlineLevel="2" x14ac:dyDescent="0.2">
      <c r="A314" s="140"/>
      <c r="B314" s="141"/>
      <c r="C314" s="142"/>
      <c r="D314" s="78"/>
      <c r="E314" s="78"/>
      <c r="F314" s="215"/>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8"/>
      <c r="OF314" s="28"/>
      <c r="OG314" s="28"/>
      <c r="OH314" s="29"/>
      <c r="OI314" s="29"/>
      <c r="OJ314" s="92"/>
      <c r="OK314" s="29"/>
      <c r="OL314" s="29"/>
      <c r="OM314" s="29"/>
      <c r="ON314" s="29"/>
      <c r="OO314" s="28"/>
      <c r="OP314" s="29"/>
      <c r="OQ314" s="28"/>
      <c r="OR314" s="29"/>
      <c r="OS314" s="28"/>
      <c r="OT314" s="29"/>
      <c r="OU314" s="28"/>
      <c r="OV314" s="29"/>
      <c r="OW314" s="28"/>
      <c r="OX314" s="29"/>
      <c r="OY314" s="178"/>
    </row>
    <row r="315" spans="1:415" s="63" customFormat="1" ht="12.75" hidden="1" outlineLevel="2" x14ac:dyDescent="0.2">
      <c r="A315" s="140"/>
      <c r="B315" s="141"/>
      <c r="C315" s="142"/>
      <c r="D315" s="78"/>
      <c r="E315" s="78"/>
      <c r="F315" s="215"/>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8"/>
      <c r="OF315" s="28"/>
      <c r="OG315" s="28"/>
      <c r="OH315" s="29"/>
      <c r="OI315" s="29"/>
      <c r="OJ315" s="92"/>
      <c r="OK315" s="29"/>
      <c r="OL315" s="29"/>
      <c r="OM315" s="29"/>
      <c r="ON315" s="29"/>
      <c r="OO315" s="28"/>
      <c r="OP315" s="29"/>
      <c r="OQ315" s="28"/>
      <c r="OR315" s="29"/>
      <c r="OS315" s="28"/>
      <c r="OT315" s="29"/>
      <c r="OU315" s="28"/>
      <c r="OV315" s="29"/>
      <c r="OW315" s="28"/>
      <c r="OX315" s="29"/>
      <c r="OY315" s="178"/>
    </row>
    <row r="316" spans="1:415" ht="25.5" collapsed="1" x14ac:dyDescent="0.2">
      <c r="A316" s="138" t="s">
        <v>202</v>
      </c>
      <c r="B316" s="55" t="s">
        <v>203</v>
      </c>
      <c r="C316" s="139" t="s">
        <v>52</v>
      </c>
      <c r="D316" s="93">
        <v>0</v>
      </c>
      <c r="E316" s="26">
        <f>D316</f>
        <v>0</v>
      </c>
      <c r="F316" s="278"/>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8"/>
      <c r="OF316" s="28">
        <f t="shared" ref="OF316" si="1297">OK316+OM316+OO316+OQ316+OS316+OU316+OW316</f>
        <v>0</v>
      </c>
      <c r="OG316" s="28">
        <f t="shared" ref="OG316" si="1298">OL316+ON316+OP316+OR316+OT316+OV316+OX316</f>
        <v>0</v>
      </c>
      <c r="OH316" s="29">
        <f>D316-OF316</f>
        <v>0</v>
      </c>
      <c r="OI316" s="29">
        <f>G316-OG316</f>
        <v>0</v>
      </c>
      <c r="OJ316" s="92" t="str">
        <f>J316</f>
        <v>kompl.</v>
      </c>
      <c r="OK316" s="213"/>
      <c r="OL316" s="29">
        <f>OK316*F316</f>
        <v>0</v>
      </c>
      <c r="OM316" s="213"/>
      <c r="ON316" s="29">
        <f>OM316*F316</f>
        <v>0</v>
      </c>
      <c r="OO316" s="214"/>
      <c r="OP316" s="29">
        <f>OO316*F316</f>
        <v>0</v>
      </c>
      <c r="OQ316" s="214"/>
      <c r="OR316" s="29">
        <f>OQ316*F316</f>
        <v>0</v>
      </c>
      <c r="OS316" s="214"/>
      <c r="OT316" s="29">
        <f>OS316*F316</f>
        <v>0</v>
      </c>
      <c r="OU316" s="214"/>
      <c r="OV316" s="29">
        <f>OU316*F316</f>
        <v>0</v>
      </c>
      <c r="OW316" s="214"/>
      <c r="OX316" s="29">
        <f>OW316*F316</f>
        <v>0</v>
      </c>
      <c r="OY316" s="178"/>
    </row>
    <row r="317" spans="1:415" s="63" customFormat="1" ht="12.75" hidden="1" outlineLevel="1" x14ac:dyDescent="0.2">
      <c r="A317" s="140"/>
      <c r="B317" s="141"/>
      <c r="C317" s="142"/>
      <c r="D317" s="78"/>
      <c r="E317" s="78"/>
      <c r="F317" s="215"/>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8"/>
      <c r="OF317" s="28"/>
      <c r="OG317" s="28"/>
      <c r="OH317" s="29"/>
      <c r="OI317" s="29"/>
      <c r="OJ317" s="92"/>
      <c r="OK317" s="29"/>
      <c r="OL317" s="29"/>
      <c r="OM317" s="29"/>
      <c r="ON317" s="29"/>
      <c r="OO317" s="28"/>
      <c r="OP317" s="29"/>
      <c r="OQ317" s="28"/>
      <c r="OR317" s="29"/>
      <c r="OS317" s="28"/>
      <c r="OT317" s="29"/>
      <c r="OU317" s="28"/>
      <c r="OV317" s="29"/>
      <c r="OW317" s="28"/>
      <c r="OX317" s="29"/>
      <c r="OY317" s="178"/>
    </row>
    <row r="318" spans="1:415" s="63" customFormat="1" ht="12.75" hidden="1" outlineLevel="2" x14ac:dyDescent="0.2">
      <c r="A318" s="140"/>
      <c r="B318" s="141"/>
      <c r="C318" s="142"/>
      <c r="D318" s="78"/>
      <c r="E318" s="78"/>
      <c r="F318" s="215"/>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8"/>
      <c r="OF318" s="28"/>
      <c r="OG318" s="28"/>
      <c r="OH318" s="29"/>
      <c r="OI318" s="29"/>
      <c r="OJ318" s="92"/>
      <c r="OK318" s="29"/>
      <c r="OL318" s="29"/>
      <c r="OM318" s="29"/>
      <c r="ON318" s="29"/>
      <c r="OO318" s="28"/>
      <c r="OP318" s="29"/>
      <c r="OQ318" s="28"/>
      <c r="OR318" s="29"/>
      <c r="OS318" s="28"/>
      <c r="OT318" s="29"/>
      <c r="OU318" s="28"/>
      <c r="OV318" s="29"/>
      <c r="OW318" s="28"/>
      <c r="OX318" s="29"/>
      <c r="OY318" s="178"/>
    </row>
    <row r="319" spans="1:415" s="63" customFormat="1" ht="12.75" hidden="1" outlineLevel="2" x14ac:dyDescent="0.2">
      <c r="A319" s="140"/>
      <c r="B319" s="141"/>
      <c r="C319" s="142"/>
      <c r="D319" s="78"/>
      <c r="E319" s="78"/>
      <c r="F319" s="215"/>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8"/>
      <c r="OF319" s="28"/>
      <c r="OG319" s="28"/>
      <c r="OH319" s="29"/>
      <c r="OI319" s="29"/>
      <c r="OJ319" s="92"/>
      <c r="OK319" s="29"/>
      <c r="OL319" s="29"/>
      <c r="OM319" s="29"/>
      <c r="ON319" s="29"/>
      <c r="OO319" s="28"/>
      <c r="OP319" s="29"/>
      <c r="OQ319" s="28"/>
      <c r="OR319" s="29"/>
      <c r="OS319" s="28"/>
      <c r="OT319" s="29"/>
      <c r="OU319" s="28"/>
      <c r="OV319" s="29"/>
      <c r="OW319" s="28"/>
      <c r="OX319" s="29"/>
      <c r="OY319" s="178"/>
    </row>
    <row r="320" spans="1:415" ht="25.5" collapsed="1" x14ac:dyDescent="0.2">
      <c r="A320" s="138" t="s">
        <v>204</v>
      </c>
      <c r="B320" s="55" t="s">
        <v>205</v>
      </c>
      <c r="C320" s="139" t="s">
        <v>52</v>
      </c>
      <c r="D320" s="93">
        <v>0</v>
      </c>
      <c r="E320" s="26">
        <f>D320</f>
        <v>0</v>
      </c>
      <c r="F320" s="278"/>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8"/>
      <c r="OF320" s="28">
        <f t="shared" ref="OF320" si="1313">OK320+OM320+OO320+OQ320+OS320+OU320+OW320</f>
        <v>0</v>
      </c>
      <c r="OG320" s="28">
        <f t="shared" ref="OG320" si="1314">OL320+ON320+OP320+OR320+OT320+OV320+OX320</f>
        <v>0</v>
      </c>
      <c r="OH320" s="29">
        <f>D320-OF320</f>
        <v>0</v>
      </c>
      <c r="OI320" s="29">
        <f>G320-OG320</f>
        <v>0</v>
      </c>
      <c r="OJ320" s="92" t="str">
        <f>J320</f>
        <v>kompl.</v>
      </c>
      <c r="OK320" s="213"/>
      <c r="OL320" s="29">
        <f>OK320*F320</f>
        <v>0</v>
      </c>
      <c r="OM320" s="213"/>
      <c r="ON320" s="29">
        <f>OM320*F320</f>
        <v>0</v>
      </c>
      <c r="OO320" s="214"/>
      <c r="OP320" s="29">
        <f>OO320*F320</f>
        <v>0</v>
      </c>
      <c r="OQ320" s="214"/>
      <c r="OR320" s="29">
        <f>OQ320*F320</f>
        <v>0</v>
      </c>
      <c r="OS320" s="214"/>
      <c r="OT320" s="29">
        <f>OS320*F320</f>
        <v>0</v>
      </c>
      <c r="OU320" s="214"/>
      <c r="OV320" s="29">
        <f>OU320*F320</f>
        <v>0</v>
      </c>
      <c r="OW320" s="214"/>
      <c r="OX320" s="29">
        <f>OW320*F320</f>
        <v>0</v>
      </c>
      <c r="OY320" s="178"/>
    </row>
    <row r="321" spans="1:415" s="63" customFormat="1" ht="12.75" hidden="1" outlineLevel="1" x14ac:dyDescent="0.2">
      <c r="A321" s="140"/>
      <c r="B321" s="141"/>
      <c r="C321" s="142"/>
      <c r="D321" s="78"/>
      <c r="E321" s="78"/>
      <c r="F321" s="215"/>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8"/>
      <c r="OF321" s="28"/>
      <c r="OG321" s="28"/>
      <c r="OH321" s="29"/>
      <c r="OI321" s="29"/>
      <c r="OJ321" s="92"/>
      <c r="OK321" s="29"/>
      <c r="OL321" s="29"/>
      <c r="OM321" s="29"/>
      <c r="ON321" s="29"/>
      <c r="OO321" s="28"/>
      <c r="OP321" s="29"/>
      <c r="OQ321" s="28"/>
      <c r="OR321" s="29"/>
      <c r="OS321" s="28"/>
      <c r="OT321" s="29"/>
      <c r="OU321" s="28"/>
      <c r="OV321" s="29"/>
      <c r="OW321" s="28"/>
      <c r="OX321" s="29"/>
      <c r="OY321" s="178"/>
    </row>
    <row r="322" spans="1:415" s="63" customFormat="1" ht="12.75" hidden="1" outlineLevel="2" x14ac:dyDescent="0.2">
      <c r="A322" s="140"/>
      <c r="B322" s="141"/>
      <c r="C322" s="142"/>
      <c r="D322" s="78"/>
      <c r="E322" s="78"/>
      <c r="F322" s="215"/>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8"/>
      <c r="OF322" s="28"/>
      <c r="OG322" s="28"/>
      <c r="OH322" s="29"/>
      <c r="OI322" s="29"/>
      <c r="OJ322" s="92"/>
      <c r="OK322" s="29"/>
      <c r="OL322" s="29"/>
      <c r="OM322" s="29"/>
      <c r="ON322" s="29"/>
      <c r="OO322" s="28"/>
      <c r="OP322" s="29"/>
      <c r="OQ322" s="28"/>
      <c r="OR322" s="29"/>
      <c r="OS322" s="28"/>
      <c r="OT322" s="29"/>
      <c r="OU322" s="28"/>
      <c r="OV322" s="29"/>
      <c r="OW322" s="28"/>
      <c r="OX322" s="29"/>
      <c r="OY322" s="178"/>
    </row>
    <row r="323" spans="1:415" s="63" customFormat="1" ht="12.75" hidden="1" outlineLevel="2" x14ac:dyDescent="0.2">
      <c r="A323" s="140"/>
      <c r="B323" s="141"/>
      <c r="C323" s="142"/>
      <c r="D323" s="78"/>
      <c r="E323" s="78"/>
      <c r="F323" s="215"/>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8"/>
      <c r="OF323" s="28"/>
      <c r="OG323" s="28"/>
      <c r="OH323" s="29"/>
      <c r="OI323" s="29"/>
      <c r="OJ323" s="92"/>
      <c r="OK323" s="29"/>
      <c r="OL323" s="29"/>
      <c r="OM323" s="29"/>
      <c r="ON323" s="29"/>
      <c r="OO323" s="28"/>
      <c r="OP323" s="29"/>
      <c r="OQ323" s="28"/>
      <c r="OR323" s="29"/>
      <c r="OS323" s="28"/>
      <c r="OT323" s="29"/>
      <c r="OU323" s="28"/>
      <c r="OV323" s="29"/>
      <c r="OW323" s="28"/>
      <c r="OX323" s="29"/>
      <c r="OY323" s="178"/>
    </row>
    <row r="324" spans="1:415" ht="35.1" customHeight="1" collapsed="1" x14ac:dyDescent="0.2">
      <c r="A324" s="265" t="s">
        <v>206</v>
      </c>
      <c r="B324" s="266" t="s">
        <v>207</v>
      </c>
      <c r="C324" s="267" t="s">
        <v>52</v>
      </c>
      <c r="D324" s="268">
        <v>1</v>
      </c>
      <c r="E324" s="268">
        <f>D324</f>
        <v>1</v>
      </c>
      <c r="F324" s="269">
        <v>5400</v>
      </c>
      <c r="G324" s="270">
        <f t="shared" ref="G324" si="1315">ROUND(ROUND(D324,3)*$F324,2)</f>
        <v>5400</v>
      </c>
      <c r="H324" s="271">
        <f t="shared" ref="H324" si="1316">ROUND(ROUND(E324,3)*$F324,2)</f>
        <v>5400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8"/>
      <c r="OF324" s="28">
        <f t="shared" ref="OF324" si="1317">OK324+OM324+OO324+OQ324+OS324+OU324+OW324</f>
        <v>0</v>
      </c>
      <c r="OG324" s="28">
        <f t="shared" ref="OG324" si="1318">OL324+ON324+OP324+OR324+OT324+OV324+OX324</f>
        <v>0</v>
      </c>
      <c r="OH324" s="29">
        <f>D324-OF324</f>
        <v>1</v>
      </c>
      <c r="OI324" s="29">
        <f>G324-OG324</f>
        <v>5400</v>
      </c>
      <c r="OJ324" s="92" t="str">
        <f>J324</f>
        <v>kompl.</v>
      </c>
      <c r="OK324" s="213"/>
      <c r="OL324" s="29">
        <f>OK324*F324</f>
        <v>0</v>
      </c>
      <c r="OM324" s="213"/>
      <c r="ON324" s="29">
        <f>OM324*F324</f>
        <v>0</v>
      </c>
      <c r="OO324" s="214"/>
      <c r="OP324" s="29">
        <f>OO324*F324</f>
        <v>0</v>
      </c>
      <c r="OQ324" s="214"/>
      <c r="OR324" s="29">
        <f>OQ324*F324</f>
        <v>0</v>
      </c>
      <c r="OS324" s="214"/>
      <c r="OT324" s="29">
        <f>OS324*F324</f>
        <v>0</v>
      </c>
      <c r="OU324" s="214"/>
      <c r="OV324" s="29">
        <f>OU324*F324</f>
        <v>0</v>
      </c>
      <c r="OW324" s="214"/>
      <c r="OX324" s="29">
        <f>OW324*F324</f>
        <v>0</v>
      </c>
      <c r="OY324" s="178"/>
    </row>
    <row r="325" spans="1:415" s="63" customFormat="1" ht="25.5" hidden="1" outlineLevel="1" x14ac:dyDescent="0.2">
      <c r="A325" s="140"/>
      <c r="B325" s="141"/>
      <c r="C325" s="142"/>
      <c r="D325" s="78"/>
      <c r="E325" s="78"/>
      <c r="F325" s="276"/>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8"/>
      <c r="OF325" s="28"/>
      <c r="OG325" s="28"/>
      <c r="OH325" s="29"/>
      <c r="OI325" s="29"/>
      <c r="OJ325" s="92"/>
      <c r="OK325" s="29"/>
      <c r="OL325" s="29"/>
      <c r="OM325" s="29"/>
      <c r="ON325" s="29"/>
      <c r="OO325" s="28"/>
      <c r="OP325" s="29"/>
      <c r="OQ325" s="28"/>
      <c r="OR325" s="29"/>
      <c r="OS325" s="28"/>
      <c r="OT325" s="29"/>
      <c r="OU325" s="28"/>
      <c r="OV325" s="29"/>
      <c r="OW325" s="28"/>
      <c r="OX325" s="29"/>
      <c r="OY325" s="178"/>
    </row>
    <row r="326" spans="1:415" s="63" customFormat="1" ht="12.75" hidden="1" outlineLevel="2" x14ac:dyDescent="0.2">
      <c r="A326" s="140"/>
      <c r="B326" s="141"/>
      <c r="C326" s="142"/>
      <c r="D326" s="78"/>
      <c r="E326" s="78"/>
      <c r="F326" s="276"/>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8"/>
      <c r="OF326" s="28"/>
      <c r="OG326" s="28"/>
      <c r="OH326" s="29"/>
      <c r="OI326" s="29"/>
      <c r="OJ326" s="92"/>
      <c r="OK326" s="29"/>
      <c r="OL326" s="29"/>
      <c r="OM326" s="29"/>
      <c r="ON326" s="29"/>
      <c r="OO326" s="28"/>
      <c r="OP326" s="29"/>
      <c r="OQ326" s="28"/>
      <c r="OR326" s="29"/>
      <c r="OS326" s="28"/>
      <c r="OT326" s="29"/>
      <c r="OU326" s="28"/>
      <c r="OV326" s="29"/>
      <c r="OW326" s="28"/>
      <c r="OX326" s="29"/>
      <c r="OY326" s="178"/>
    </row>
    <row r="327" spans="1:415" s="63" customFormat="1" ht="12.75" hidden="1" outlineLevel="2" x14ac:dyDescent="0.2">
      <c r="A327" s="140"/>
      <c r="B327" s="141"/>
      <c r="C327" s="142"/>
      <c r="D327" s="78"/>
      <c r="E327" s="78"/>
      <c r="F327" s="276"/>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8"/>
      <c r="OF327" s="28"/>
      <c r="OG327" s="28"/>
      <c r="OH327" s="29"/>
      <c r="OI327" s="29"/>
      <c r="OJ327" s="92"/>
      <c r="OK327" s="29"/>
      <c r="OL327" s="29"/>
      <c r="OM327" s="29"/>
      <c r="ON327" s="29"/>
      <c r="OO327" s="28"/>
      <c r="OP327" s="29"/>
      <c r="OQ327" s="28"/>
      <c r="OR327" s="29"/>
      <c r="OS327" s="28"/>
      <c r="OT327" s="29"/>
      <c r="OU327" s="28"/>
      <c r="OV327" s="29"/>
      <c r="OW327" s="28"/>
      <c r="OX327" s="29"/>
      <c r="OY327" s="178"/>
    </row>
    <row r="328" spans="1:415" ht="25.5" collapsed="1" x14ac:dyDescent="0.2">
      <c r="A328" s="138" t="s">
        <v>208</v>
      </c>
      <c r="B328" s="55" t="s">
        <v>209</v>
      </c>
      <c r="C328" s="139" t="s">
        <v>52</v>
      </c>
      <c r="D328" s="93">
        <v>0</v>
      </c>
      <c r="E328" s="26">
        <f>D328</f>
        <v>0</v>
      </c>
      <c r="F328" s="278"/>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8"/>
      <c r="OF328" s="28">
        <f t="shared" ref="OF328" si="1321">OK328+OM328+OO328+OQ328+OS328+OU328+OW328</f>
        <v>0</v>
      </c>
      <c r="OG328" s="28">
        <f t="shared" ref="OG328" si="1322">OL328+ON328+OP328+OR328+OT328+OV328+OX328</f>
        <v>0</v>
      </c>
      <c r="OH328" s="29">
        <f>D328-OF328</f>
        <v>0</v>
      </c>
      <c r="OI328" s="29">
        <f>G328-OG328</f>
        <v>0</v>
      </c>
      <c r="OJ328" s="92" t="str">
        <f>J328</f>
        <v>kompl.</v>
      </c>
      <c r="OK328" s="213"/>
      <c r="OL328" s="29">
        <f>OK328*F328</f>
        <v>0</v>
      </c>
      <c r="OM328" s="213"/>
      <c r="ON328" s="29">
        <f>OM328*F328</f>
        <v>0</v>
      </c>
      <c r="OO328" s="214"/>
      <c r="OP328" s="29">
        <f>OO328*F328</f>
        <v>0</v>
      </c>
      <c r="OQ328" s="214"/>
      <c r="OR328" s="29">
        <f>OQ328*F328</f>
        <v>0</v>
      </c>
      <c r="OS328" s="214"/>
      <c r="OT328" s="29">
        <f>OS328*F328</f>
        <v>0</v>
      </c>
      <c r="OU328" s="214"/>
      <c r="OV328" s="29">
        <f>OU328*F328</f>
        <v>0</v>
      </c>
      <c r="OW328" s="214"/>
      <c r="OX328" s="29">
        <f>OW328*F328</f>
        <v>0</v>
      </c>
      <c r="OY328" s="178"/>
    </row>
    <row r="329" spans="1:415" s="63" customFormat="1" ht="25.5" hidden="1" outlineLevel="1" x14ac:dyDescent="0.2">
      <c r="A329" s="140"/>
      <c r="B329" s="141"/>
      <c r="C329" s="142"/>
      <c r="D329" s="78"/>
      <c r="E329" s="78"/>
      <c r="F329" s="276"/>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8"/>
      <c r="OF329" s="28"/>
      <c r="OG329" s="28"/>
      <c r="OH329" s="29"/>
      <c r="OI329" s="29"/>
      <c r="OJ329" s="92"/>
      <c r="OK329" s="29"/>
      <c r="OL329" s="29"/>
      <c r="OM329" s="29"/>
      <c r="ON329" s="29"/>
      <c r="OO329" s="28"/>
      <c r="OP329" s="29"/>
      <c r="OQ329" s="28"/>
      <c r="OR329" s="29"/>
      <c r="OS329" s="28"/>
      <c r="OT329" s="29"/>
      <c r="OU329" s="28"/>
      <c r="OV329" s="29"/>
      <c r="OW329" s="28"/>
      <c r="OX329" s="29"/>
      <c r="OY329" s="178"/>
    </row>
    <row r="330" spans="1:415" s="63" customFormat="1" ht="12.75" hidden="1" outlineLevel="2" x14ac:dyDescent="0.2">
      <c r="A330" s="140"/>
      <c r="B330" s="141"/>
      <c r="C330" s="142"/>
      <c r="D330" s="78"/>
      <c r="E330" s="78"/>
      <c r="F330" s="276"/>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8"/>
      <c r="OF330" s="28"/>
      <c r="OG330" s="28"/>
      <c r="OH330" s="29"/>
      <c r="OI330" s="29"/>
      <c r="OJ330" s="92"/>
      <c r="OK330" s="29"/>
      <c r="OL330" s="29"/>
      <c r="OM330" s="29"/>
      <c r="ON330" s="29"/>
      <c r="OO330" s="28"/>
      <c r="OP330" s="29"/>
      <c r="OQ330" s="28"/>
      <c r="OR330" s="29"/>
      <c r="OS330" s="28"/>
      <c r="OT330" s="29"/>
      <c r="OU330" s="28"/>
      <c r="OV330" s="29"/>
      <c r="OW330" s="28"/>
      <c r="OX330" s="29"/>
      <c r="OY330" s="178"/>
    </row>
    <row r="331" spans="1:415" s="63" customFormat="1" ht="12.75" hidden="1" outlineLevel="2" x14ac:dyDescent="0.2">
      <c r="A331" s="140"/>
      <c r="B331" s="141"/>
      <c r="C331" s="142"/>
      <c r="D331" s="78"/>
      <c r="E331" s="78"/>
      <c r="F331" s="276"/>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8"/>
      <c r="OF331" s="28"/>
      <c r="OG331" s="28"/>
      <c r="OH331" s="29"/>
      <c r="OI331" s="29"/>
      <c r="OJ331" s="92"/>
      <c r="OK331" s="29"/>
      <c r="OL331" s="29"/>
      <c r="OM331" s="29"/>
      <c r="ON331" s="29"/>
      <c r="OO331" s="28"/>
      <c r="OP331" s="29"/>
      <c r="OQ331" s="28"/>
      <c r="OR331" s="29"/>
      <c r="OS331" s="28"/>
      <c r="OT331" s="29"/>
      <c r="OU331" s="28"/>
      <c r="OV331" s="29"/>
      <c r="OW331" s="28"/>
      <c r="OX331" s="29"/>
      <c r="OY331" s="178"/>
    </row>
    <row r="332" spans="1:415" ht="38.25" collapsed="1" x14ac:dyDescent="0.2">
      <c r="A332" s="265" t="s">
        <v>210</v>
      </c>
      <c r="B332" s="266" t="s">
        <v>211</v>
      </c>
      <c r="C332" s="267" t="s">
        <v>68</v>
      </c>
      <c r="D332" s="268">
        <v>23</v>
      </c>
      <c r="E332" s="268">
        <f t="shared" ref="E332" si="1335">D332</f>
        <v>23</v>
      </c>
      <c r="F332" s="269">
        <v>770</v>
      </c>
      <c r="G332" s="270">
        <f t="shared" ref="G332" si="1336">ROUND(ROUND(D332,3)*$F332,2)</f>
        <v>17710</v>
      </c>
      <c r="H332" s="271">
        <f t="shared" ref="H332" si="1337">ROUND(ROUND(E332,3)*$F332,2)</f>
        <v>17710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8"/>
      <c r="OF332" s="28">
        <f t="shared" ref="OF332" si="1362">OK332+OM332+OO332+OQ332+OS332+OU332+OW332</f>
        <v>0</v>
      </c>
      <c r="OG332" s="28">
        <f t="shared" ref="OG332" si="1363">OL332+ON332+OP332+OR332+OT332+OV332+OX332</f>
        <v>0</v>
      </c>
      <c r="OH332" s="29">
        <f>D332-OF332</f>
        <v>23</v>
      </c>
      <c r="OI332" s="29">
        <f>G332-OG332</f>
        <v>17710</v>
      </c>
      <c r="OJ332" s="92" t="str">
        <f>J332</f>
        <v>vnt.</v>
      </c>
      <c r="OK332" s="213"/>
      <c r="OL332" s="29">
        <f>OK332*F332</f>
        <v>0</v>
      </c>
      <c r="OM332" s="213"/>
      <c r="ON332" s="29">
        <f>OM332*F332</f>
        <v>0</v>
      </c>
      <c r="OO332" s="214"/>
      <c r="OP332" s="29">
        <f>OO332*F332</f>
        <v>0</v>
      </c>
      <c r="OQ332" s="214"/>
      <c r="OR332" s="29">
        <f>OQ332*F332</f>
        <v>0</v>
      </c>
      <c r="OS332" s="214"/>
      <c r="OT332" s="29">
        <f>OS332*F332</f>
        <v>0</v>
      </c>
      <c r="OU332" s="214"/>
      <c r="OV332" s="29">
        <f>OU332*F332</f>
        <v>0</v>
      </c>
      <c r="OW332" s="214"/>
      <c r="OX332" s="29">
        <f>OW332*F332</f>
        <v>0</v>
      </c>
      <c r="OY332" s="178"/>
    </row>
    <row r="333" spans="1:415" s="63" customFormat="1" ht="25.5" hidden="1" outlineLevel="1" x14ac:dyDescent="0.2">
      <c r="A333" s="140"/>
      <c r="B333" s="141"/>
      <c r="C333" s="142"/>
      <c r="D333" s="78"/>
      <c r="E333" s="78"/>
      <c r="F333" s="215"/>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8"/>
      <c r="OF333" s="28"/>
      <c r="OG333" s="28"/>
      <c r="OH333" s="29"/>
      <c r="OI333" s="29"/>
      <c r="OJ333" s="92"/>
      <c r="OK333" s="29"/>
      <c r="OL333" s="29"/>
      <c r="OM333" s="29"/>
      <c r="ON333" s="29"/>
      <c r="OO333" s="28"/>
      <c r="OP333" s="29"/>
      <c r="OQ333" s="28"/>
      <c r="OR333" s="29"/>
      <c r="OS333" s="28"/>
      <c r="OT333" s="29"/>
      <c r="OU333" s="28"/>
      <c r="OV333" s="29"/>
      <c r="OW333" s="28"/>
      <c r="OX333" s="29"/>
      <c r="OY333" s="178"/>
    </row>
    <row r="334" spans="1:415" s="63" customFormat="1" ht="12.75" hidden="1" outlineLevel="2" x14ac:dyDescent="0.2">
      <c r="A334" s="140"/>
      <c r="B334" s="141"/>
      <c r="C334" s="142"/>
      <c r="D334" s="78"/>
      <c r="E334" s="78"/>
      <c r="F334" s="215"/>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8"/>
      <c r="OF334" s="28"/>
      <c r="OG334" s="28"/>
      <c r="OH334" s="29"/>
      <c r="OI334" s="29"/>
      <c r="OJ334" s="92"/>
      <c r="OK334" s="29"/>
      <c r="OL334" s="29"/>
      <c r="OM334" s="29"/>
      <c r="ON334" s="29"/>
      <c r="OO334" s="28"/>
      <c r="OP334" s="29"/>
      <c r="OQ334" s="28"/>
      <c r="OR334" s="29"/>
      <c r="OS334" s="28"/>
      <c r="OT334" s="29"/>
      <c r="OU334" s="28"/>
      <c r="OV334" s="29"/>
      <c r="OW334" s="28"/>
      <c r="OX334" s="29"/>
      <c r="OY334" s="178"/>
    </row>
    <row r="335" spans="1:415" s="63" customFormat="1" ht="12.75" hidden="1" outlineLevel="2" x14ac:dyDescent="0.2">
      <c r="A335" s="140"/>
      <c r="B335" s="141"/>
      <c r="C335" s="142"/>
      <c r="D335" s="78"/>
      <c r="E335" s="78"/>
      <c r="F335" s="215"/>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8"/>
      <c r="OF335" s="28"/>
      <c r="OG335" s="28"/>
      <c r="OH335" s="29"/>
      <c r="OI335" s="29"/>
      <c r="OJ335" s="92"/>
      <c r="OK335" s="29"/>
      <c r="OL335" s="29"/>
      <c r="OM335" s="29"/>
      <c r="ON335" s="29"/>
      <c r="OO335" s="28"/>
      <c r="OP335" s="29"/>
      <c r="OQ335" s="28"/>
      <c r="OR335" s="29"/>
      <c r="OS335" s="28"/>
      <c r="OT335" s="29"/>
      <c r="OU335" s="28"/>
      <c r="OV335" s="29"/>
      <c r="OW335" s="28"/>
      <c r="OX335" s="29"/>
      <c r="OY335" s="178"/>
    </row>
    <row r="336" spans="1:415" ht="12.75" collapsed="1" x14ac:dyDescent="0.2">
      <c r="A336" s="151" t="s">
        <v>212</v>
      </c>
      <c r="B336" s="152" t="s">
        <v>213</v>
      </c>
      <c r="C336" s="152"/>
      <c r="D336" s="152"/>
      <c r="E336" s="152"/>
      <c r="F336" s="171"/>
      <c r="G336" s="152"/>
      <c r="H336" s="172"/>
      <c r="I336" s="156"/>
      <c r="J336" s="153"/>
      <c r="K336" s="157"/>
      <c r="L336" s="157"/>
      <c r="M336" s="157"/>
      <c r="N336" s="157"/>
      <c r="O336" s="157"/>
      <c r="P336" s="157"/>
      <c r="Q336" s="157"/>
      <c r="R336" s="157"/>
      <c r="S336" s="157"/>
      <c r="T336" s="157"/>
      <c r="U336" s="157"/>
      <c r="V336" s="157"/>
      <c r="W336" s="157"/>
      <c r="X336" s="157"/>
      <c r="Y336" s="157"/>
      <c r="Z336" s="157"/>
      <c r="AA336" s="158"/>
      <c r="AB336" s="157"/>
      <c r="AC336" s="158"/>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8"/>
      <c r="OF336" s="153"/>
      <c r="OG336" s="153"/>
      <c r="OH336" s="153"/>
      <c r="OI336" s="153"/>
      <c r="OJ336" s="182"/>
      <c r="OK336" s="153"/>
      <c r="OL336" s="153"/>
      <c r="OM336" s="153"/>
      <c r="ON336" s="153"/>
      <c r="OO336" s="153"/>
      <c r="OP336" s="153"/>
      <c r="OQ336" s="153"/>
      <c r="OR336" s="153"/>
      <c r="OS336" s="153"/>
      <c r="OT336" s="153"/>
      <c r="OU336" s="153"/>
      <c r="OV336" s="153"/>
      <c r="OW336" s="153"/>
      <c r="OX336" s="153"/>
      <c r="OY336" s="178"/>
    </row>
    <row r="337" spans="1:415" ht="38.25" x14ac:dyDescent="0.2">
      <c r="A337" s="159" t="s">
        <v>214</v>
      </c>
      <c r="B337" s="160" t="s">
        <v>215</v>
      </c>
      <c r="C337" s="160"/>
      <c r="D337" s="175"/>
      <c r="E337" s="175"/>
      <c r="F337" s="150"/>
      <c r="G337" s="175"/>
      <c r="H337" s="176"/>
      <c r="I337" s="156"/>
      <c r="J337" s="153"/>
      <c r="K337" s="157"/>
      <c r="L337" s="157"/>
      <c r="M337" s="157"/>
      <c r="N337" s="157"/>
      <c r="O337" s="157"/>
      <c r="P337" s="157"/>
      <c r="Q337" s="157"/>
      <c r="R337" s="157"/>
      <c r="S337" s="157"/>
      <c r="T337" s="157"/>
      <c r="U337" s="157"/>
      <c r="V337" s="157"/>
      <c r="W337" s="157"/>
      <c r="X337" s="157"/>
      <c r="Y337" s="157"/>
      <c r="Z337" s="157"/>
      <c r="AA337" s="158"/>
      <c r="AB337" s="157"/>
      <c r="AC337" s="158"/>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8"/>
      <c r="OF337" s="153"/>
      <c r="OG337" s="153"/>
      <c r="OH337" s="153"/>
      <c r="OI337" s="153"/>
      <c r="OJ337" s="182"/>
      <c r="OK337" s="153"/>
      <c r="OL337" s="153"/>
      <c r="OM337" s="153"/>
      <c r="ON337" s="153"/>
      <c r="OO337" s="153"/>
      <c r="OP337" s="153"/>
      <c r="OQ337" s="153"/>
      <c r="OR337" s="153"/>
      <c r="OS337" s="153"/>
      <c r="OT337" s="153"/>
      <c r="OU337" s="153"/>
      <c r="OV337" s="153"/>
      <c r="OW337" s="153"/>
      <c r="OX337" s="153"/>
      <c r="OY337" s="178"/>
    </row>
    <row r="338" spans="1:415" ht="12.75" x14ac:dyDescent="0.2">
      <c r="A338" s="138" t="s">
        <v>216</v>
      </c>
      <c r="B338" s="195"/>
      <c r="C338" s="139" t="s">
        <v>76</v>
      </c>
      <c r="D338" s="185">
        <v>0</v>
      </c>
      <c r="E338" s="30">
        <f>D338*1.1</f>
        <v>0</v>
      </c>
      <c r="F338" s="278"/>
      <c r="G338" s="27">
        <f t="shared" ref="G338" si="1364">ROUND(ROUND(D338,3)*$F338,2)</f>
        <v>0</v>
      </c>
      <c r="H338" s="85">
        <f t="shared" ref="H338" si="1365">ROUND(ROUND(E338,3)*$F338,2)</f>
        <v>0</v>
      </c>
      <c r="I338" s="102"/>
      <c r="J338" s="69" t="str">
        <f>C338</f>
        <v>km</v>
      </c>
      <c r="K338" s="196"/>
      <c r="L338" s="69">
        <f>K338*$F338</f>
        <v>0</v>
      </c>
      <c r="M338" s="196"/>
      <c r="N338" s="69">
        <f>M338*$F338</f>
        <v>0</v>
      </c>
      <c r="O338" s="196"/>
      <c r="P338" s="69">
        <f>O338*$F338</f>
        <v>0</v>
      </c>
      <c r="Q338" s="196"/>
      <c r="R338" s="69">
        <f>Q338*$F338</f>
        <v>0</v>
      </c>
      <c r="S338" s="196"/>
      <c r="T338" s="69">
        <f>S338*$F338</f>
        <v>0</v>
      </c>
      <c r="U338" s="196"/>
      <c r="V338" s="69">
        <f>U338*$F338</f>
        <v>0</v>
      </c>
      <c r="W338" s="196"/>
      <c r="X338" s="69">
        <f>W338*$F338</f>
        <v>0</v>
      </c>
      <c r="Y338" s="199">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8"/>
      <c r="OF338" s="198">
        <f t="shared" ref="OF338" si="1390">OK338+OM338+OO338+OQ338+OS338+OU338+OW338</f>
        <v>0</v>
      </c>
      <c r="OG338" s="28">
        <f t="shared" ref="OG338" si="1391">OL338+ON338+OP338+OR338+OT338+OV338+OX338</f>
        <v>0</v>
      </c>
      <c r="OH338" s="197">
        <f>D338-OF338</f>
        <v>0</v>
      </c>
      <c r="OI338" s="29">
        <f>G338-OG338</f>
        <v>0</v>
      </c>
      <c r="OJ338" s="92" t="str">
        <f>J338</f>
        <v>km</v>
      </c>
      <c r="OK338" s="216"/>
      <c r="OL338" s="29">
        <f>OK338*F338</f>
        <v>0</v>
      </c>
      <c r="OM338" s="216"/>
      <c r="ON338" s="29">
        <f>OM338*F338</f>
        <v>0</v>
      </c>
      <c r="OO338" s="217"/>
      <c r="OP338" s="29">
        <f>OO338*F338</f>
        <v>0</v>
      </c>
      <c r="OQ338" s="217"/>
      <c r="OR338" s="29">
        <f>OQ338*F338</f>
        <v>0</v>
      </c>
      <c r="OS338" s="217"/>
      <c r="OT338" s="29">
        <f>OS338*F338</f>
        <v>0</v>
      </c>
      <c r="OU338" s="217"/>
      <c r="OV338" s="29">
        <f>OU338*F338</f>
        <v>0</v>
      </c>
      <c r="OW338" s="217"/>
      <c r="OX338" s="29">
        <f>OW338*F338</f>
        <v>0</v>
      </c>
      <c r="OY338" s="178"/>
    </row>
    <row r="339" spans="1:415" s="63" customFormat="1" ht="12.75" hidden="1" outlineLevel="1" x14ac:dyDescent="0.2">
      <c r="A339" s="143"/>
      <c r="B339" s="141"/>
      <c r="C339" s="142"/>
      <c r="D339" s="78"/>
      <c r="E339" s="78"/>
      <c r="F339" s="215"/>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8"/>
      <c r="OF339" s="28"/>
      <c r="OG339" s="28"/>
      <c r="OH339" s="29"/>
      <c r="OI339" s="29"/>
      <c r="OJ339" s="92"/>
      <c r="OK339" s="29"/>
      <c r="OL339" s="29"/>
      <c r="OM339" s="29"/>
      <c r="ON339" s="29"/>
      <c r="OO339" s="28"/>
      <c r="OP339" s="29"/>
      <c r="OQ339" s="28"/>
      <c r="OR339" s="29"/>
      <c r="OS339" s="28"/>
      <c r="OT339" s="29"/>
      <c r="OU339" s="28"/>
      <c r="OV339" s="29"/>
      <c r="OW339" s="28"/>
      <c r="OX339" s="29"/>
      <c r="OY339" s="178"/>
    </row>
    <row r="340" spans="1:415" s="63" customFormat="1" ht="12.75" hidden="1" outlineLevel="2" x14ac:dyDescent="0.2">
      <c r="A340" s="143"/>
      <c r="B340" s="141"/>
      <c r="C340" s="142"/>
      <c r="D340" s="78"/>
      <c r="E340" s="78"/>
      <c r="F340" s="215"/>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8"/>
      <c r="OF340" s="28"/>
      <c r="OG340" s="28"/>
      <c r="OH340" s="29"/>
      <c r="OI340" s="29"/>
      <c r="OJ340" s="92"/>
      <c r="OK340" s="29"/>
      <c r="OL340" s="29"/>
      <c r="OM340" s="29"/>
      <c r="ON340" s="29"/>
      <c r="OO340" s="28"/>
      <c r="OP340" s="29"/>
      <c r="OQ340" s="28"/>
      <c r="OR340" s="29"/>
      <c r="OS340" s="28"/>
      <c r="OT340" s="29"/>
      <c r="OU340" s="28"/>
      <c r="OV340" s="29"/>
      <c r="OW340" s="28"/>
      <c r="OX340" s="29"/>
      <c r="OY340" s="178"/>
    </row>
    <row r="341" spans="1:415" s="63" customFormat="1" ht="12.75" hidden="1" outlineLevel="2" x14ac:dyDescent="0.2">
      <c r="A341" s="143"/>
      <c r="B341" s="141"/>
      <c r="C341" s="142"/>
      <c r="D341" s="78"/>
      <c r="E341" s="78"/>
      <c r="F341" s="215"/>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8"/>
      <c r="OF341" s="28"/>
      <c r="OG341" s="28"/>
      <c r="OH341" s="29"/>
      <c r="OI341" s="29"/>
      <c r="OJ341" s="92"/>
      <c r="OK341" s="29"/>
      <c r="OL341" s="29"/>
      <c r="OM341" s="29"/>
      <c r="ON341" s="29"/>
      <c r="OO341" s="28"/>
      <c r="OP341" s="29"/>
      <c r="OQ341" s="28"/>
      <c r="OR341" s="29"/>
      <c r="OS341" s="28"/>
      <c r="OT341" s="29"/>
      <c r="OU341" s="28"/>
      <c r="OV341" s="29"/>
      <c r="OW341" s="28"/>
      <c r="OX341" s="29"/>
      <c r="OY341" s="178"/>
    </row>
    <row r="342" spans="1:415" ht="12.75" collapsed="1" x14ac:dyDescent="0.2">
      <c r="A342" s="138" t="s">
        <v>217</v>
      </c>
      <c r="B342" s="195"/>
      <c r="C342" s="139" t="s">
        <v>76</v>
      </c>
      <c r="D342" s="185">
        <v>0</v>
      </c>
      <c r="E342" s="30">
        <f>D342*1.1</f>
        <v>0</v>
      </c>
      <c r="F342" s="278"/>
      <c r="G342" s="27">
        <f t="shared" ref="G342" si="1392">ROUND(ROUND(D342,3)*$F342,2)</f>
        <v>0</v>
      </c>
      <c r="H342" s="85">
        <f t="shared" ref="H342" si="1393">ROUND(ROUND(E342,3)*$F342,2)</f>
        <v>0</v>
      </c>
      <c r="I342" s="102"/>
      <c r="J342" s="69" t="str">
        <f>C342</f>
        <v>km</v>
      </c>
      <c r="K342" s="196"/>
      <c r="L342" s="69">
        <f>K342*$F342</f>
        <v>0</v>
      </c>
      <c r="M342" s="196"/>
      <c r="N342" s="69">
        <f>M342*$F342</f>
        <v>0</v>
      </c>
      <c r="O342" s="196"/>
      <c r="P342" s="69">
        <f>O342*$F342</f>
        <v>0</v>
      </c>
      <c r="Q342" s="196"/>
      <c r="R342" s="69">
        <f>Q342*$F342</f>
        <v>0</v>
      </c>
      <c r="S342" s="196"/>
      <c r="T342" s="69">
        <f>S342*$F342</f>
        <v>0</v>
      </c>
      <c r="U342" s="196"/>
      <c r="V342" s="69">
        <f>U342*$F342</f>
        <v>0</v>
      </c>
      <c r="W342" s="196"/>
      <c r="X342" s="69">
        <f>W342*$F342</f>
        <v>0</v>
      </c>
      <c r="Y342" s="199">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8"/>
      <c r="OF342" s="198">
        <f t="shared" ref="OF342" si="1394">OK342+OM342+OO342+OQ342+OS342+OU342+OW342</f>
        <v>0</v>
      </c>
      <c r="OG342" s="28">
        <f t="shared" ref="OG342" si="1395">OL342+ON342+OP342+OR342+OT342+OV342+OX342</f>
        <v>0</v>
      </c>
      <c r="OH342" s="197">
        <f>D342-OF342</f>
        <v>0</v>
      </c>
      <c r="OI342" s="29">
        <f>G342-OG342</f>
        <v>0</v>
      </c>
      <c r="OJ342" s="92" t="str">
        <f>J342</f>
        <v>km</v>
      </c>
      <c r="OK342" s="216"/>
      <c r="OL342" s="29">
        <f>OK342*F342</f>
        <v>0</v>
      </c>
      <c r="OM342" s="216"/>
      <c r="ON342" s="29">
        <f>OM342*F342</f>
        <v>0</v>
      </c>
      <c r="OO342" s="217"/>
      <c r="OP342" s="29">
        <f>OO342*F342</f>
        <v>0</v>
      </c>
      <c r="OQ342" s="217"/>
      <c r="OR342" s="29">
        <f>OQ342*F342</f>
        <v>0</v>
      </c>
      <c r="OS342" s="217"/>
      <c r="OT342" s="29">
        <f>OS342*F342</f>
        <v>0</v>
      </c>
      <c r="OU342" s="217"/>
      <c r="OV342" s="29">
        <f>OU342*F342</f>
        <v>0</v>
      </c>
      <c r="OW342" s="217"/>
      <c r="OX342" s="29">
        <f>OW342*F342</f>
        <v>0</v>
      </c>
      <c r="OY342" s="178"/>
    </row>
    <row r="343" spans="1:415" s="63" customFormat="1" ht="12.75" hidden="1" outlineLevel="1" x14ac:dyDescent="0.2">
      <c r="A343" s="143"/>
      <c r="B343" s="141"/>
      <c r="C343" s="142"/>
      <c r="D343" s="78"/>
      <c r="E343" s="78"/>
      <c r="F343" s="215"/>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8"/>
      <c r="OF343" s="28"/>
      <c r="OG343" s="28"/>
      <c r="OH343" s="29"/>
      <c r="OI343" s="29"/>
      <c r="OJ343" s="92"/>
      <c r="OK343" s="29"/>
      <c r="OL343" s="29"/>
      <c r="OM343" s="29"/>
      <c r="ON343" s="29"/>
      <c r="OO343" s="28"/>
      <c r="OP343" s="29"/>
      <c r="OQ343" s="28"/>
      <c r="OR343" s="29"/>
      <c r="OS343" s="28"/>
      <c r="OT343" s="29"/>
      <c r="OU343" s="28"/>
      <c r="OV343" s="29"/>
      <c r="OW343" s="28"/>
      <c r="OX343" s="29"/>
      <c r="OY343" s="178"/>
    </row>
    <row r="344" spans="1:415" s="63" customFormat="1" ht="12.75" hidden="1" outlineLevel="2" x14ac:dyDescent="0.2">
      <c r="A344" s="143"/>
      <c r="B344" s="141"/>
      <c r="C344" s="142"/>
      <c r="D344" s="78"/>
      <c r="E344" s="78"/>
      <c r="F344" s="215"/>
      <c r="G344" s="69"/>
      <c r="H344" s="86"/>
      <c r="I344" s="94" t="s">
        <v>53</v>
      </c>
      <c r="J344" s="87"/>
      <c r="K344" s="87"/>
      <c r="L344" s="87"/>
      <c r="M344" s="87"/>
      <c r="N344" s="87"/>
      <c r="O344" s="87"/>
      <c r="P344" s="87"/>
      <c r="Q344" s="87"/>
      <c r="R344" s="87"/>
      <c r="S344" s="87"/>
      <c r="T344" s="87"/>
      <c r="U344" s="87"/>
      <c r="V344" s="87"/>
      <c r="W344" s="87"/>
      <c r="X344" s="87"/>
      <c r="Y344" s="87"/>
      <c r="Z344" s="87"/>
      <c r="AA344" s="186"/>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8"/>
      <c r="OF344" s="28"/>
      <c r="OG344" s="28"/>
      <c r="OH344" s="29"/>
      <c r="OI344" s="29"/>
      <c r="OJ344" s="92"/>
      <c r="OK344" s="29"/>
      <c r="OL344" s="29"/>
      <c r="OM344" s="29"/>
      <c r="ON344" s="29"/>
      <c r="OO344" s="28"/>
      <c r="OP344" s="29"/>
      <c r="OQ344" s="28"/>
      <c r="OR344" s="29"/>
      <c r="OS344" s="28"/>
      <c r="OT344" s="29"/>
      <c r="OU344" s="28"/>
      <c r="OV344" s="29"/>
      <c r="OW344" s="28"/>
      <c r="OX344" s="29"/>
      <c r="OY344" s="178"/>
    </row>
    <row r="345" spans="1:415" s="63" customFormat="1" ht="12.75" hidden="1" outlineLevel="2" x14ac:dyDescent="0.2">
      <c r="A345" s="143"/>
      <c r="B345" s="141"/>
      <c r="C345" s="142"/>
      <c r="D345" s="78"/>
      <c r="E345" s="78"/>
      <c r="F345" s="215"/>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8"/>
      <c r="OF345" s="28"/>
      <c r="OG345" s="28"/>
      <c r="OH345" s="29"/>
      <c r="OI345" s="29"/>
      <c r="OJ345" s="92"/>
      <c r="OK345" s="29"/>
      <c r="OL345" s="29"/>
      <c r="OM345" s="29"/>
      <c r="ON345" s="29"/>
      <c r="OO345" s="28"/>
      <c r="OP345" s="29"/>
      <c r="OQ345" s="28"/>
      <c r="OR345" s="29"/>
      <c r="OS345" s="28"/>
      <c r="OT345" s="29"/>
      <c r="OU345" s="28"/>
      <c r="OV345" s="29"/>
      <c r="OW345" s="28"/>
      <c r="OX345" s="29"/>
      <c r="OY345" s="178"/>
    </row>
    <row r="346" spans="1:415" ht="12.75" collapsed="1" x14ac:dyDescent="0.2">
      <c r="A346" s="138" t="s">
        <v>218</v>
      </c>
      <c r="B346" s="195"/>
      <c r="C346" s="139" t="s">
        <v>76</v>
      </c>
      <c r="D346" s="185">
        <v>0</v>
      </c>
      <c r="E346" s="30">
        <f>D346*1.1</f>
        <v>0</v>
      </c>
      <c r="F346" s="278"/>
      <c r="G346" s="27">
        <f t="shared" ref="G346" si="1396">ROUND(ROUND(D346,3)*$F346,2)</f>
        <v>0</v>
      </c>
      <c r="H346" s="85">
        <f t="shared" ref="H346" si="1397">ROUND(ROUND(E346,3)*$F346,2)</f>
        <v>0</v>
      </c>
      <c r="I346" s="102"/>
      <c r="J346" s="69" t="str">
        <f>C346</f>
        <v>km</v>
      </c>
      <c r="K346" s="196"/>
      <c r="L346" s="69">
        <f>K346*$F346</f>
        <v>0</v>
      </c>
      <c r="M346" s="196"/>
      <c r="N346" s="69">
        <f>M346*$F346</f>
        <v>0</v>
      </c>
      <c r="O346" s="196"/>
      <c r="P346" s="69">
        <f>O346*$F346</f>
        <v>0</v>
      </c>
      <c r="Q346" s="196"/>
      <c r="R346" s="69">
        <f>Q346*$F346</f>
        <v>0</v>
      </c>
      <c r="S346" s="196"/>
      <c r="T346" s="69">
        <f>S346*$F346</f>
        <v>0</v>
      </c>
      <c r="U346" s="196"/>
      <c r="V346" s="69">
        <f>U346*$F346</f>
        <v>0</v>
      </c>
      <c r="W346" s="196"/>
      <c r="X346" s="69">
        <f>W346*$F346</f>
        <v>0</v>
      </c>
      <c r="Y346" s="199">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8"/>
      <c r="OF346" s="198">
        <f t="shared" ref="OF346" si="1398">OK346+OM346+OO346+OQ346+OS346+OU346+OW346</f>
        <v>0</v>
      </c>
      <c r="OG346" s="28">
        <f t="shared" ref="OG346" si="1399">OL346+ON346+OP346+OR346+OT346+OV346+OX346</f>
        <v>0</v>
      </c>
      <c r="OH346" s="197">
        <f>D346-OF346</f>
        <v>0</v>
      </c>
      <c r="OI346" s="29">
        <f>G346-OG346</f>
        <v>0</v>
      </c>
      <c r="OJ346" s="92" t="str">
        <f>J346</f>
        <v>km</v>
      </c>
      <c r="OK346" s="216"/>
      <c r="OL346" s="29">
        <f>OK346*F346</f>
        <v>0</v>
      </c>
      <c r="OM346" s="216"/>
      <c r="ON346" s="29">
        <f>OM346*F346</f>
        <v>0</v>
      </c>
      <c r="OO346" s="217"/>
      <c r="OP346" s="29">
        <f>OO346*F346</f>
        <v>0</v>
      </c>
      <c r="OQ346" s="217"/>
      <c r="OR346" s="29">
        <f>OQ346*F346</f>
        <v>0</v>
      </c>
      <c r="OS346" s="217"/>
      <c r="OT346" s="29">
        <f>OS346*F346</f>
        <v>0</v>
      </c>
      <c r="OU346" s="217"/>
      <c r="OV346" s="29">
        <f>OU346*F346</f>
        <v>0</v>
      </c>
      <c r="OW346" s="217"/>
      <c r="OX346" s="29">
        <f>OW346*F346</f>
        <v>0</v>
      </c>
      <c r="OY346" s="178"/>
    </row>
    <row r="347" spans="1:415" s="63" customFormat="1" ht="12.75" hidden="1" outlineLevel="1" x14ac:dyDescent="0.2">
      <c r="A347" s="143"/>
      <c r="B347" s="141"/>
      <c r="C347" s="142"/>
      <c r="D347" s="78"/>
      <c r="E347" s="78"/>
      <c r="F347" s="215"/>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8"/>
      <c r="OF347" s="28"/>
      <c r="OG347" s="28"/>
      <c r="OH347" s="29"/>
      <c r="OI347" s="29"/>
      <c r="OJ347" s="92"/>
      <c r="OK347" s="29"/>
      <c r="OL347" s="29"/>
      <c r="OM347" s="29"/>
      <c r="ON347" s="29"/>
      <c r="OO347" s="28"/>
      <c r="OP347" s="29"/>
      <c r="OQ347" s="28"/>
      <c r="OR347" s="29"/>
      <c r="OS347" s="28"/>
      <c r="OT347" s="29"/>
      <c r="OU347" s="28"/>
      <c r="OV347" s="29"/>
      <c r="OW347" s="28"/>
      <c r="OX347" s="29"/>
      <c r="OY347" s="178"/>
    </row>
    <row r="348" spans="1:415" s="63" customFormat="1" ht="12.75" hidden="1" outlineLevel="2" x14ac:dyDescent="0.2">
      <c r="A348" s="143"/>
      <c r="B348" s="141"/>
      <c r="C348" s="142"/>
      <c r="D348" s="78"/>
      <c r="E348" s="78"/>
      <c r="F348" s="215"/>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8"/>
      <c r="OF348" s="28"/>
      <c r="OG348" s="28"/>
      <c r="OH348" s="29"/>
      <c r="OI348" s="29"/>
      <c r="OJ348" s="92"/>
      <c r="OK348" s="29"/>
      <c r="OL348" s="29"/>
      <c r="OM348" s="29"/>
      <c r="ON348" s="29"/>
      <c r="OO348" s="28"/>
      <c r="OP348" s="29"/>
      <c r="OQ348" s="28"/>
      <c r="OR348" s="29"/>
      <c r="OS348" s="28"/>
      <c r="OT348" s="29"/>
      <c r="OU348" s="28"/>
      <c r="OV348" s="29"/>
      <c r="OW348" s="28"/>
      <c r="OX348" s="29"/>
      <c r="OY348" s="178"/>
    </row>
    <row r="349" spans="1:415" s="63" customFormat="1" ht="12.75" hidden="1" outlineLevel="2" x14ac:dyDescent="0.2">
      <c r="A349" s="143"/>
      <c r="B349" s="141"/>
      <c r="C349" s="142"/>
      <c r="D349" s="78"/>
      <c r="E349" s="78"/>
      <c r="F349" s="215"/>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8"/>
      <c r="OF349" s="28"/>
      <c r="OG349" s="28"/>
      <c r="OH349" s="29"/>
      <c r="OI349" s="29"/>
      <c r="OJ349" s="92"/>
      <c r="OK349" s="29"/>
      <c r="OL349" s="29"/>
      <c r="OM349" s="29"/>
      <c r="ON349" s="29"/>
      <c r="OO349" s="28"/>
      <c r="OP349" s="29"/>
      <c r="OQ349" s="28"/>
      <c r="OR349" s="29"/>
      <c r="OS349" s="28"/>
      <c r="OT349" s="29"/>
      <c r="OU349" s="28"/>
      <c r="OV349" s="29"/>
      <c r="OW349" s="28"/>
      <c r="OX349" s="29"/>
      <c r="OY349" s="178"/>
    </row>
    <row r="350" spans="1:415" ht="38.25" collapsed="1" x14ac:dyDescent="0.2">
      <c r="A350" s="159" t="s">
        <v>219</v>
      </c>
      <c r="B350" s="160" t="s">
        <v>220</v>
      </c>
      <c r="C350" s="160"/>
      <c r="D350" s="175"/>
      <c r="E350" s="175"/>
      <c r="F350" s="150"/>
      <c r="G350" s="175"/>
      <c r="H350" s="176"/>
      <c r="I350" s="156"/>
      <c r="J350" s="153"/>
      <c r="K350" s="157"/>
      <c r="L350" s="157"/>
      <c r="M350" s="157"/>
      <c r="N350" s="157"/>
      <c r="O350" s="157"/>
      <c r="P350" s="157"/>
      <c r="Q350" s="157"/>
      <c r="R350" s="157"/>
      <c r="S350" s="157"/>
      <c r="T350" s="157"/>
      <c r="U350" s="157"/>
      <c r="V350" s="157"/>
      <c r="W350" s="157"/>
      <c r="X350" s="157"/>
      <c r="Y350" s="157"/>
      <c r="Z350" s="157"/>
      <c r="AA350" s="158"/>
      <c r="AB350" s="157"/>
      <c r="AC350" s="158"/>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8"/>
      <c r="OF350" s="153"/>
      <c r="OG350" s="153"/>
      <c r="OH350" s="153"/>
      <c r="OI350" s="153"/>
      <c r="OJ350" s="182"/>
      <c r="OK350" s="153"/>
      <c r="OL350" s="153"/>
      <c r="OM350" s="153"/>
      <c r="ON350" s="153"/>
      <c r="OO350" s="153"/>
      <c r="OP350" s="153"/>
      <c r="OQ350" s="153"/>
      <c r="OR350" s="153"/>
      <c r="OS350" s="153"/>
      <c r="OT350" s="153"/>
      <c r="OU350" s="153"/>
      <c r="OV350" s="153"/>
      <c r="OW350" s="153"/>
      <c r="OX350" s="153"/>
      <c r="OY350" s="178"/>
    </row>
    <row r="351" spans="1:415" ht="12.75" x14ac:dyDescent="0.2">
      <c r="A351" s="138" t="s">
        <v>221</v>
      </c>
      <c r="B351" s="195"/>
      <c r="C351" s="139" t="s">
        <v>76</v>
      </c>
      <c r="D351" s="185">
        <v>0</v>
      </c>
      <c r="E351" s="30">
        <f>D351*1.1</f>
        <v>0</v>
      </c>
      <c r="F351" s="278"/>
      <c r="G351" s="27">
        <f t="shared" ref="G351" si="1400">ROUND(ROUND(D351,3)*$F351,2)</f>
        <v>0</v>
      </c>
      <c r="H351" s="85">
        <f t="shared" ref="H351" si="1401">ROUND(ROUND(E351,3)*$F351,2)</f>
        <v>0</v>
      </c>
      <c r="I351" s="102"/>
      <c r="J351" s="69" t="str">
        <f>C351</f>
        <v>km</v>
      </c>
      <c r="K351" s="196"/>
      <c r="L351" s="69">
        <f>K351*$F351</f>
        <v>0</v>
      </c>
      <c r="M351" s="196"/>
      <c r="N351" s="69">
        <f>M351*$F351</f>
        <v>0</v>
      </c>
      <c r="O351" s="196"/>
      <c r="P351" s="69">
        <f>O351*$F351</f>
        <v>0</v>
      </c>
      <c r="Q351" s="196"/>
      <c r="R351" s="69">
        <f>Q351*$F351</f>
        <v>0</v>
      </c>
      <c r="S351" s="196"/>
      <c r="T351" s="69">
        <f>S351*$F351</f>
        <v>0</v>
      </c>
      <c r="U351" s="196"/>
      <c r="V351" s="69">
        <f>U351*$F351</f>
        <v>0</v>
      </c>
      <c r="W351" s="196"/>
      <c r="X351" s="69">
        <f>W351*$F351</f>
        <v>0</v>
      </c>
      <c r="Y351" s="199">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8"/>
      <c r="OF351" s="198">
        <f t="shared" ref="OF351" si="1426">OK351+OM351+OO351+OQ351+OS351+OU351+OW351</f>
        <v>0</v>
      </c>
      <c r="OG351" s="28">
        <f t="shared" ref="OG351" si="1427">OL351+ON351+OP351+OR351+OT351+OV351+OX351</f>
        <v>0</v>
      </c>
      <c r="OH351" s="197">
        <f>D351-OF351</f>
        <v>0</v>
      </c>
      <c r="OI351" s="29">
        <f>G351-OG351</f>
        <v>0</v>
      </c>
      <c r="OJ351" s="92" t="str">
        <f>J351</f>
        <v>km</v>
      </c>
      <c r="OK351" s="216"/>
      <c r="OL351" s="29">
        <f>OK351*F351</f>
        <v>0</v>
      </c>
      <c r="OM351" s="216"/>
      <c r="ON351" s="29">
        <f>OM351*F351</f>
        <v>0</v>
      </c>
      <c r="OO351" s="217"/>
      <c r="OP351" s="29">
        <f>OO351*F351</f>
        <v>0</v>
      </c>
      <c r="OQ351" s="217"/>
      <c r="OR351" s="29">
        <f>OQ351*F351</f>
        <v>0</v>
      </c>
      <c r="OS351" s="217"/>
      <c r="OT351" s="29">
        <f>OS351*F351</f>
        <v>0</v>
      </c>
      <c r="OU351" s="217"/>
      <c r="OV351" s="29">
        <f>OU351*F351</f>
        <v>0</v>
      </c>
      <c r="OW351" s="217"/>
      <c r="OX351" s="29">
        <f>OW351*F351</f>
        <v>0</v>
      </c>
      <c r="OY351" s="178"/>
    </row>
    <row r="352" spans="1:415" s="63" customFormat="1" ht="12.75" hidden="1" outlineLevel="1" x14ac:dyDescent="0.2">
      <c r="A352" s="143"/>
      <c r="B352" s="141"/>
      <c r="C352" s="142"/>
      <c r="D352" s="78"/>
      <c r="E352" s="78"/>
      <c r="F352" s="215"/>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8"/>
      <c r="OF352" s="28"/>
      <c r="OG352" s="28"/>
      <c r="OH352" s="29"/>
      <c r="OI352" s="29"/>
      <c r="OJ352" s="92"/>
      <c r="OK352" s="29"/>
      <c r="OL352" s="29"/>
      <c r="OM352" s="29"/>
      <c r="ON352" s="29"/>
      <c r="OO352" s="28"/>
      <c r="OP352" s="29"/>
      <c r="OQ352" s="28"/>
      <c r="OR352" s="29"/>
      <c r="OS352" s="28"/>
      <c r="OT352" s="29"/>
      <c r="OU352" s="28"/>
      <c r="OV352" s="29"/>
      <c r="OW352" s="28"/>
      <c r="OX352" s="29"/>
      <c r="OY352" s="178"/>
    </row>
    <row r="353" spans="1:415" s="63" customFormat="1" ht="12.75" hidden="1" outlineLevel="2" x14ac:dyDescent="0.2">
      <c r="A353" s="143"/>
      <c r="B353" s="141"/>
      <c r="C353" s="142"/>
      <c r="D353" s="78"/>
      <c r="E353" s="78"/>
      <c r="F353" s="215"/>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8"/>
      <c r="OF353" s="28"/>
      <c r="OG353" s="28"/>
      <c r="OH353" s="29"/>
      <c r="OI353" s="29"/>
      <c r="OJ353" s="92"/>
      <c r="OK353" s="29"/>
      <c r="OL353" s="29"/>
      <c r="OM353" s="29"/>
      <c r="ON353" s="29"/>
      <c r="OO353" s="28"/>
      <c r="OP353" s="29"/>
      <c r="OQ353" s="28"/>
      <c r="OR353" s="29"/>
      <c r="OS353" s="28"/>
      <c r="OT353" s="29"/>
      <c r="OU353" s="28"/>
      <c r="OV353" s="29"/>
      <c r="OW353" s="28"/>
      <c r="OX353" s="29"/>
      <c r="OY353" s="178"/>
    </row>
    <row r="354" spans="1:415" s="63" customFormat="1" ht="12.75" hidden="1" outlineLevel="2" x14ac:dyDescent="0.2">
      <c r="A354" s="143"/>
      <c r="B354" s="141"/>
      <c r="C354" s="142"/>
      <c r="D354" s="78"/>
      <c r="E354" s="78"/>
      <c r="F354" s="215"/>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8"/>
      <c r="OF354" s="28"/>
      <c r="OG354" s="28"/>
      <c r="OH354" s="29"/>
      <c r="OI354" s="29"/>
      <c r="OJ354" s="92"/>
      <c r="OK354" s="29"/>
      <c r="OL354" s="29"/>
      <c r="OM354" s="29"/>
      <c r="ON354" s="29"/>
      <c r="OO354" s="28"/>
      <c r="OP354" s="29"/>
      <c r="OQ354" s="28"/>
      <c r="OR354" s="29"/>
      <c r="OS354" s="28"/>
      <c r="OT354" s="29"/>
      <c r="OU354" s="28"/>
      <c r="OV354" s="29"/>
      <c r="OW354" s="28"/>
      <c r="OX354" s="29"/>
      <c r="OY354" s="178"/>
    </row>
    <row r="355" spans="1:415" ht="12.75" collapsed="1" x14ac:dyDescent="0.2">
      <c r="A355" s="138" t="s">
        <v>222</v>
      </c>
      <c r="B355" s="195"/>
      <c r="C355" s="139" t="s">
        <v>76</v>
      </c>
      <c r="D355" s="185">
        <v>0</v>
      </c>
      <c r="E355" s="30">
        <f>D355*1.1</f>
        <v>0</v>
      </c>
      <c r="F355" s="278"/>
      <c r="G355" s="27">
        <f t="shared" ref="G355" si="1428">ROUND(ROUND(D355,3)*$F355,2)</f>
        <v>0</v>
      </c>
      <c r="H355" s="85">
        <f t="shared" ref="H355" si="1429">ROUND(ROUND(E355,3)*$F355,2)</f>
        <v>0</v>
      </c>
      <c r="I355" s="102"/>
      <c r="J355" s="69" t="str">
        <f>C355</f>
        <v>km</v>
      </c>
      <c r="K355" s="196"/>
      <c r="L355" s="69">
        <f>K355*$F355</f>
        <v>0</v>
      </c>
      <c r="M355" s="196"/>
      <c r="N355" s="69">
        <f>M355*$F355</f>
        <v>0</v>
      </c>
      <c r="O355" s="196"/>
      <c r="P355" s="69">
        <f>O355*$F355</f>
        <v>0</v>
      </c>
      <c r="Q355" s="196"/>
      <c r="R355" s="69">
        <f>Q355*$F355</f>
        <v>0</v>
      </c>
      <c r="S355" s="196"/>
      <c r="T355" s="69">
        <f>S355*$F355</f>
        <v>0</v>
      </c>
      <c r="U355" s="196"/>
      <c r="V355" s="69">
        <f>U355*$F355</f>
        <v>0</v>
      </c>
      <c r="W355" s="196"/>
      <c r="X355" s="69">
        <f>W355*$F355</f>
        <v>0</v>
      </c>
      <c r="Y355" s="199">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8"/>
      <c r="OF355" s="198">
        <f t="shared" ref="OF355" si="1430">OK355+OM355+OO355+OQ355+OS355+OU355+OW355</f>
        <v>0</v>
      </c>
      <c r="OG355" s="28">
        <f t="shared" ref="OG355" si="1431">OL355+ON355+OP355+OR355+OT355+OV355+OX355</f>
        <v>0</v>
      </c>
      <c r="OH355" s="197">
        <f>D355-OF355</f>
        <v>0</v>
      </c>
      <c r="OI355" s="29">
        <f>G355-OG355</f>
        <v>0</v>
      </c>
      <c r="OJ355" s="92" t="str">
        <f>J355</f>
        <v>km</v>
      </c>
      <c r="OK355" s="216"/>
      <c r="OL355" s="29">
        <f>OK355*F355</f>
        <v>0</v>
      </c>
      <c r="OM355" s="216"/>
      <c r="ON355" s="29">
        <f>OM355*F355</f>
        <v>0</v>
      </c>
      <c r="OO355" s="217"/>
      <c r="OP355" s="29">
        <f>OO355*F355</f>
        <v>0</v>
      </c>
      <c r="OQ355" s="217"/>
      <c r="OR355" s="29">
        <f>OQ355*F355</f>
        <v>0</v>
      </c>
      <c r="OS355" s="217"/>
      <c r="OT355" s="29">
        <f>OS355*F355</f>
        <v>0</v>
      </c>
      <c r="OU355" s="217"/>
      <c r="OV355" s="29">
        <f>OU355*F355</f>
        <v>0</v>
      </c>
      <c r="OW355" s="217"/>
      <c r="OX355" s="29">
        <f>OW355*F355</f>
        <v>0</v>
      </c>
      <c r="OY355" s="178"/>
    </row>
    <row r="356" spans="1:415" s="63" customFormat="1" ht="12.75" hidden="1" outlineLevel="1" x14ac:dyDescent="0.2">
      <c r="A356" s="143"/>
      <c r="B356" s="141"/>
      <c r="C356" s="142"/>
      <c r="D356" s="78"/>
      <c r="E356" s="78"/>
      <c r="F356" s="215"/>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8"/>
      <c r="OF356" s="28"/>
      <c r="OG356" s="28"/>
      <c r="OH356" s="29"/>
      <c r="OI356" s="29"/>
      <c r="OJ356" s="92"/>
      <c r="OK356" s="29"/>
      <c r="OL356" s="29"/>
      <c r="OM356" s="29"/>
      <c r="ON356" s="29"/>
      <c r="OO356" s="28"/>
      <c r="OP356" s="29"/>
      <c r="OQ356" s="28"/>
      <c r="OR356" s="29"/>
      <c r="OS356" s="28"/>
      <c r="OT356" s="29"/>
      <c r="OU356" s="28"/>
      <c r="OV356" s="29"/>
      <c r="OW356" s="28"/>
      <c r="OX356" s="29"/>
      <c r="OY356" s="178"/>
    </row>
    <row r="357" spans="1:415" s="63" customFormat="1" ht="12.75" hidden="1" outlineLevel="2" x14ac:dyDescent="0.2">
      <c r="A357" s="143"/>
      <c r="B357" s="141"/>
      <c r="C357" s="142"/>
      <c r="D357" s="78"/>
      <c r="E357" s="78"/>
      <c r="F357" s="215"/>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8"/>
      <c r="OF357" s="28"/>
      <c r="OG357" s="28"/>
      <c r="OH357" s="29"/>
      <c r="OI357" s="29"/>
      <c r="OJ357" s="92"/>
      <c r="OK357" s="29"/>
      <c r="OL357" s="29"/>
      <c r="OM357" s="29"/>
      <c r="ON357" s="29"/>
      <c r="OO357" s="28"/>
      <c r="OP357" s="29"/>
      <c r="OQ357" s="28"/>
      <c r="OR357" s="29"/>
      <c r="OS357" s="28"/>
      <c r="OT357" s="29"/>
      <c r="OU357" s="28"/>
      <c r="OV357" s="29"/>
      <c r="OW357" s="28"/>
      <c r="OX357" s="29"/>
      <c r="OY357" s="178"/>
    </row>
    <row r="358" spans="1:415" s="63" customFormat="1" ht="12.75" hidden="1" outlineLevel="2" x14ac:dyDescent="0.2">
      <c r="A358" s="143"/>
      <c r="B358" s="141"/>
      <c r="C358" s="142"/>
      <c r="D358" s="78"/>
      <c r="E358" s="78"/>
      <c r="F358" s="215"/>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8"/>
      <c r="OF358" s="28"/>
      <c r="OG358" s="28"/>
      <c r="OH358" s="29"/>
      <c r="OI358" s="29"/>
      <c r="OJ358" s="92"/>
      <c r="OK358" s="29"/>
      <c r="OL358" s="29"/>
      <c r="OM358" s="29"/>
      <c r="ON358" s="29"/>
      <c r="OO358" s="28"/>
      <c r="OP358" s="29"/>
      <c r="OQ358" s="28"/>
      <c r="OR358" s="29"/>
      <c r="OS358" s="28"/>
      <c r="OT358" s="29"/>
      <c r="OU358" s="28"/>
      <c r="OV358" s="29"/>
      <c r="OW358" s="28"/>
      <c r="OX358" s="29"/>
      <c r="OY358" s="178"/>
    </row>
    <row r="359" spans="1:415" ht="12.75" collapsed="1" x14ac:dyDescent="0.2">
      <c r="A359" s="138" t="s">
        <v>223</v>
      </c>
      <c r="B359" s="195"/>
      <c r="C359" s="139" t="s">
        <v>76</v>
      </c>
      <c r="D359" s="185">
        <v>0</v>
      </c>
      <c r="E359" s="30">
        <f>D359*1.1</f>
        <v>0</v>
      </c>
      <c r="F359" s="278"/>
      <c r="G359" s="27">
        <f t="shared" ref="G359" si="1432">ROUND(ROUND(D359,3)*$F359,2)</f>
        <v>0</v>
      </c>
      <c r="H359" s="85">
        <f t="shared" ref="H359" si="1433">ROUND(ROUND(E359,3)*$F359,2)</f>
        <v>0</v>
      </c>
      <c r="I359" s="102"/>
      <c r="J359" s="69" t="str">
        <f>C359</f>
        <v>km</v>
      </c>
      <c r="K359" s="196"/>
      <c r="L359" s="69">
        <f>K359*$F359</f>
        <v>0</v>
      </c>
      <c r="M359" s="196"/>
      <c r="N359" s="69">
        <f>M359*$F359</f>
        <v>0</v>
      </c>
      <c r="O359" s="196"/>
      <c r="P359" s="69">
        <f>O359*$F359</f>
        <v>0</v>
      </c>
      <c r="Q359" s="196"/>
      <c r="R359" s="69">
        <f>Q359*$F359</f>
        <v>0</v>
      </c>
      <c r="S359" s="196"/>
      <c r="T359" s="69">
        <f>S359*$F359</f>
        <v>0</v>
      </c>
      <c r="U359" s="196"/>
      <c r="V359" s="69">
        <f>U359*$F359</f>
        <v>0</v>
      </c>
      <c r="W359" s="196"/>
      <c r="X359" s="69">
        <f>W359*$F359</f>
        <v>0</v>
      </c>
      <c r="Y359" s="199">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8"/>
      <c r="OF359" s="198">
        <f t="shared" ref="OF359" si="1434">OK359+OM359+OO359+OQ359+OS359+OU359+OW359</f>
        <v>0</v>
      </c>
      <c r="OG359" s="28">
        <f t="shared" ref="OG359" si="1435">OL359+ON359+OP359+OR359+OT359+OV359+OX359</f>
        <v>0</v>
      </c>
      <c r="OH359" s="197">
        <f>D359-OF359</f>
        <v>0</v>
      </c>
      <c r="OI359" s="29">
        <f>G359-OG359</f>
        <v>0</v>
      </c>
      <c r="OJ359" s="92" t="str">
        <f>J359</f>
        <v>km</v>
      </c>
      <c r="OK359" s="216"/>
      <c r="OL359" s="29">
        <f>OK359*F359</f>
        <v>0</v>
      </c>
      <c r="OM359" s="216"/>
      <c r="ON359" s="29">
        <f>OM359*F359</f>
        <v>0</v>
      </c>
      <c r="OO359" s="217"/>
      <c r="OP359" s="29">
        <f>OO359*F359</f>
        <v>0</v>
      </c>
      <c r="OQ359" s="217"/>
      <c r="OR359" s="29">
        <f>OQ359*F359</f>
        <v>0</v>
      </c>
      <c r="OS359" s="217"/>
      <c r="OT359" s="29">
        <f>OS359*F359</f>
        <v>0</v>
      </c>
      <c r="OU359" s="217"/>
      <c r="OV359" s="29">
        <f>OU359*F359</f>
        <v>0</v>
      </c>
      <c r="OW359" s="217"/>
      <c r="OX359" s="29">
        <f>OW359*F359</f>
        <v>0</v>
      </c>
      <c r="OY359" s="178"/>
    </row>
    <row r="360" spans="1:415" s="63" customFormat="1" ht="12.75" hidden="1" outlineLevel="1" x14ac:dyDescent="0.2">
      <c r="A360" s="143"/>
      <c r="B360" s="141"/>
      <c r="C360" s="142"/>
      <c r="D360" s="78"/>
      <c r="E360" s="78"/>
      <c r="F360" s="215"/>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8"/>
      <c r="OF360" s="28"/>
      <c r="OG360" s="28"/>
      <c r="OH360" s="29"/>
      <c r="OI360" s="29"/>
      <c r="OJ360" s="92"/>
      <c r="OK360" s="29"/>
      <c r="OL360" s="29"/>
      <c r="OM360" s="29"/>
      <c r="ON360" s="29"/>
      <c r="OO360" s="28"/>
      <c r="OP360" s="29"/>
      <c r="OQ360" s="28"/>
      <c r="OR360" s="29"/>
      <c r="OS360" s="28"/>
      <c r="OT360" s="29"/>
      <c r="OU360" s="28"/>
      <c r="OV360" s="29"/>
      <c r="OW360" s="28"/>
      <c r="OX360" s="29"/>
      <c r="OY360" s="178"/>
    </row>
    <row r="361" spans="1:415" s="63" customFormat="1" ht="12.75" hidden="1" outlineLevel="2" x14ac:dyDescent="0.2">
      <c r="A361" s="143"/>
      <c r="B361" s="141"/>
      <c r="C361" s="142"/>
      <c r="D361" s="78"/>
      <c r="E361" s="78"/>
      <c r="F361" s="215"/>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8"/>
      <c r="OF361" s="28"/>
      <c r="OG361" s="28"/>
      <c r="OH361" s="29"/>
      <c r="OI361" s="29"/>
      <c r="OJ361" s="92"/>
      <c r="OK361" s="29"/>
      <c r="OL361" s="29"/>
      <c r="OM361" s="29"/>
      <c r="ON361" s="29"/>
      <c r="OO361" s="28"/>
      <c r="OP361" s="29"/>
      <c r="OQ361" s="28"/>
      <c r="OR361" s="29"/>
      <c r="OS361" s="28"/>
      <c r="OT361" s="29"/>
      <c r="OU361" s="28"/>
      <c r="OV361" s="29"/>
      <c r="OW361" s="28"/>
      <c r="OX361" s="29"/>
      <c r="OY361" s="178"/>
    </row>
    <row r="362" spans="1:415" s="63" customFormat="1" ht="12.75" hidden="1" outlineLevel="2" x14ac:dyDescent="0.2">
      <c r="A362" s="143"/>
      <c r="B362" s="141"/>
      <c r="C362" s="142"/>
      <c r="D362" s="78"/>
      <c r="E362" s="78"/>
      <c r="F362" s="215"/>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8"/>
      <c r="OF362" s="28"/>
      <c r="OG362" s="28"/>
      <c r="OH362" s="29"/>
      <c r="OI362" s="29"/>
      <c r="OJ362" s="92"/>
      <c r="OK362" s="29"/>
      <c r="OL362" s="29"/>
      <c r="OM362" s="29"/>
      <c r="ON362" s="29"/>
      <c r="OO362" s="28"/>
      <c r="OP362" s="29"/>
      <c r="OQ362" s="28"/>
      <c r="OR362" s="29"/>
      <c r="OS362" s="28"/>
      <c r="OT362" s="29"/>
      <c r="OU362" s="28"/>
      <c r="OV362" s="29"/>
      <c r="OW362" s="28"/>
      <c r="OX362" s="29"/>
      <c r="OY362" s="178"/>
    </row>
    <row r="363" spans="1:415" ht="38.25" collapsed="1" x14ac:dyDescent="0.2">
      <c r="A363" s="159" t="s">
        <v>224</v>
      </c>
      <c r="B363" s="160" t="s">
        <v>225</v>
      </c>
      <c r="C363" s="160"/>
      <c r="D363" s="175"/>
      <c r="E363" s="175"/>
      <c r="F363" s="150"/>
      <c r="G363" s="175"/>
      <c r="H363" s="176"/>
      <c r="I363" s="156"/>
      <c r="J363" s="153"/>
      <c r="K363" s="157"/>
      <c r="L363" s="157"/>
      <c r="M363" s="157"/>
      <c r="N363" s="157"/>
      <c r="O363" s="157"/>
      <c r="P363" s="157"/>
      <c r="Q363" s="157"/>
      <c r="R363" s="157"/>
      <c r="S363" s="157"/>
      <c r="T363" s="157"/>
      <c r="U363" s="157"/>
      <c r="V363" s="157"/>
      <c r="W363" s="157"/>
      <c r="X363" s="157"/>
      <c r="Y363" s="157"/>
      <c r="Z363" s="157"/>
      <c r="AA363" s="158"/>
      <c r="AB363" s="157"/>
      <c r="AC363" s="158"/>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8"/>
      <c r="OF363" s="153"/>
      <c r="OG363" s="153"/>
      <c r="OH363" s="153"/>
      <c r="OI363" s="153"/>
      <c r="OJ363" s="182"/>
      <c r="OK363" s="153"/>
      <c r="OL363" s="153"/>
      <c r="OM363" s="153"/>
      <c r="ON363" s="153"/>
      <c r="OO363" s="153"/>
      <c r="OP363" s="153"/>
      <c r="OQ363" s="153"/>
      <c r="OR363" s="153"/>
      <c r="OS363" s="153"/>
      <c r="OT363" s="153"/>
      <c r="OU363" s="153"/>
      <c r="OV363" s="153"/>
      <c r="OW363" s="153"/>
      <c r="OX363" s="153"/>
      <c r="OY363" s="178"/>
    </row>
    <row r="364" spans="1:415" ht="12.75" x14ac:dyDescent="0.2">
      <c r="A364" s="138" t="s">
        <v>226</v>
      </c>
      <c r="B364" s="195"/>
      <c r="C364" s="139" t="s">
        <v>76</v>
      </c>
      <c r="D364" s="185">
        <v>0</v>
      </c>
      <c r="E364" s="30">
        <f>D364*1.1</f>
        <v>0</v>
      </c>
      <c r="F364" s="278"/>
      <c r="G364" s="27">
        <f t="shared" ref="G364" si="1436">ROUND(ROUND(D364,3)*$F364,2)</f>
        <v>0</v>
      </c>
      <c r="H364" s="85">
        <f t="shared" ref="H364" si="1437">ROUND(ROUND(E364,3)*$F364,2)</f>
        <v>0</v>
      </c>
      <c r="I364" s="102"/>
      <c r="J364" s="69" t="str">
        <f>C364</f>
        <v>km</v>
      </c>
      <c r="K364" s="196"/>
      <c r="L364" s="69">
        <f>K364*$F364</f>
        <v>0</v>
      </c>
      <c r="M364" s="196"/>
      <c r="N364" s="69">
        <f>M364*$F364</f>
        <v>0</v>
      </c>
      <c r="O364" s="196"/>
      <c r="P364" s="69">
        <f>O364*$F364</f>
        <v>0</v>
      </c>
      <c r="Q364" s="196"/>
      <c r="R364" s="69">
        <f>Q364*$F364</f>
        <v>0</v>
      </c>
      <c r="S364" s="196"/>
      <c r="T364" s="69">
        <f>S364*$F364</f>
        <v>0</v>
      </c>
      <c r="U364" s="196"/>
      <c r="V364" s="69">
        <f>U364*$F364</f>
        <v>0</v>
      </c>
      <c r="W364" s="196"/>
      <c r="X364" s="69">
        <f>W364*$F364</f>
        <v>0</v>
      </c>
      <c r="Y364" s="199">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8"/>
      <c r="OF364" s="198">
        <f t="shared" ref="OF364" si="1462">OK364+OM364+OO364+OQ364+OS364+OU364+OW364</f>
        <v>0</v>
      </c>
      <c r="OG364" s="28">
        <f t="shared" ref="OG364" si="1463">OL364+ON364+OP364+OR364+OT364+OV364+OX364</f>
        <v>0</v>
      </c>
      <c r="OH364" s="197">
        <f>D364-OF364</f>
        <v>0</v>
      </c>
      <c r="OI364" s="29">
        <f>G364-OG364</f>
        <v>0</v>
      </c>
      <c r="OJ364" s="92" t="str">
        <f>J364</f>
        <v>km</v>
      </c>
      <c r="OK364" s="216"/>
      <c r="OL364" s="29">
        <f>OK364*F364</f>
        <v>0</v>
      </c>
      <c r="OM364" s="216"/>
      <c r="ON364" s="29">
        <f>OM364*F364</f>
        <v>0</v>
      </c>
      <c r="OO364" s="217"/>
      <c r="OP364" s="29">
        <f>OO364*F364</f>
        <v>0</v>
      </c>
      <c r="OQ364" s="217"/>
      <c r="OR364" s="29">
        <f>OQ364*F364</f>
        <v>0</v>
      </c>
      <c r="OS364" s="217"/>
      <c r="OT364" s="29">
        <f>OS364*F364</f>
        <v>0</v>
      </c>
      <c r="OU364" s="217"/>
      <c r="OV364" s="29">
        <f>OU364*F364</f>
        <v>0</v>
      </c>
      <c r="OW364" s="217"/>
      <c r="OX364" s="29">
        <f>OW364*F364</f>
        <v>0</v>
      </c>
      <c r="OY364" s="178"/>
    </row>
    <row r="365" spans="1:415" s="63" customFormat="1" ht="12.75" hidden="1" outlineLevel="1" x14ac:dyDescent="0.2">
      <c r="A365" s="143"/>
      <c r="B365" s="141"/>
      <c r="C365" s="142"/>
      <c r="D365" s="78"/>
      <c r="E365" s="78"/>
      <c r="F365" s="215"/>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8"/>
      <c r="OF365" s="28"/>
      <c r="OG365" s="28"/>
      <c r="OH365" s="29"/>
      <c r="OI365" s="29"/>
      <c r="OJ365" s="92"/>
      <c r="OK365" s="29"/>
      <c r="OL365" s="29"/>
      <c r="OM365" s="29"/>
      <c r="ON365" s="29"/>
      <c r="OO365" s="28"/>
      <c r="OP365" s="29"/>
      <c r="OQ365" s="28"/>
      <c r="OR365" s="29"/>
      <c r="OS365" s="28"/>
      <c r="OT365" s="29"/>
      <c r="OU365" s="28"/>
      <c r="OV365" s="29"/>
      <c r="OW365" s="28"/>
      <c r="OX365" s="29"/>
      <c r="OY365" s="178"/>
    </row>
    <row r="366" spans="1:415" s="63" customFormat="1" ht="12.75" hidden="1" outlineLevel="2" x14ac:dyDescent="0.2">
      <c r="A366" s="143"/>
      <c r="B366" s="141"/>
      <c r="C366" s="142"/>
      <c r="D366" s="78"/>
      <c r="E366" s="78"/>
      <c r="F366" s="215"/>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8"/>
      <c r="OF366" s="28"/>
      <c r="OG366" s="28"/>
      <c r="OH366" s="29"/>
      <c r="OI366" s="29"/>
      <c r="OJ366" s="92"/>
      <c r="OK366" s="29"/>
      <c r="OL366" s="29"/>
      <c r="OM366" s="29"/>
      <c r="ON366" s="29"/>
      <c r="OO366" s="28"/>
      <c r="OP366" s="29"/>
      <c r="OQ366" s="28"/>
      <c r="OR366" s="29"/>
      <c r="OS366" s="28"/>
      <c r="OT366" s="29"/>
      <c r="OU366" s="28"/>
      <c r="OV366" s="29"/>
      <c r="OW366" s="28"/>
      <c r="OX366" s="29"/>
      <c r="OY366" s="178"/>
    </row>
    <row r="367" spans="1:415" s="63" customFormat="1" ht="12.75" hidden="1" outlineLevel="2" x14ac:dyDescent="0.2">
      <c r="A367" s="143"/>
      <c r="B367" s="141"/>
      <c r="C367" s="142"/>
      <c r="D367" s="78"/>
      <c r="E367" s="78"/>
      <c r="F367" s="215"/>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8"/>
      <c r="OF367" s="28"/>
      <c r="OG367" s="28"/>
      <c r="OH367" s="29"/>
      <c r="OI367" s="29"/>
      <c r="OJ367" s="92"/>
      <c r="OK367" s="29"/>
      <c r="OL367" s="29"/>
      <c r="OM367" s="29"/>
      <c r="ON367" s="29"/>
      <c r="OO367" s="28"/>
      <c r="OP367" s="29"/>
      <c r="OQ367" s="28"/>
      <c r="OR367" s="29"/>
      <c r="OS367" s="28"/>
      <c r="OT367" s="29"/>
      <c r="OU367" s="28"/>
      <c r="OV367" s="29"/>
      <c r="OW367" s="28"/>
      <c r="OX367" s="29"/>
      <c r="OY367" s="178"/>
    </row>
    <row r="368" spans="1:415" ht="12.75" collapsed="1" x14ac:dyDescent="0.2">
      <c r="A368" s="138" t="s">
        <v>227</v>
      </c>
      <c r="B368" s="195"/>
      <c r="C368" s="139" t="s">
        <v>76</v>
      </c>
      <c r="D368" s="185">
        <v>0</v>
      </c>
      <c r="E368" s="30">
        <f>D368*1.1</f>
        <v>0</v>
      </c>
      <c r="F368" s="278"/>
      <c r="G368" s="27">
        <f t="shared" ref="G368" si="1464">ROUND(ROUND(D368,3)*$F368,2)</f>
        <v>0</v>
      </c>
      <c r="H368" s="85">
        <f t="shared" ref="H368" si="1465">ROUND(ROUND(E368,3)*$F368,2)</f>
        <v>0</v>
      </c>
      <c r="I368" s="102"/>
      <c r="J368" s="69" t="str">
        <f>C368</f>
        <v>km</v>
      </c>
      <c r="K368" s="196"/>
      <c r="L368" s="69">
        <f>K368*$F368</f>
        <v>0</v>
      </c>
      <c r="M368" s="196"/>
      <c r="N368" s="69">
        <f>M368*$F368</f>
        <v>0</v>
      </c>
      <c r="O368" s="196"/>
      <c r="P368" s="69">
        <f>O368*$F368</f>
        <v>0</v>
      </c>
      <c r="Q368" s="196"/>
      <c r="R368" s="69">
        <f>Q368*$F368</f>
        <v>0</v>
      </c>
      <c r="S368" s="196"/>
      <c r="T368" s="69">
        <f>S368*$F368</f>
        <v>0</v>
      </c>
      <c r="U368" s="196"/>
      <c r="V368" s="69">
        <f>U368*$F368</f>
        <v>0</v>
      </c>
      <c r="W368" s="196"/>
      <c r="X368" s="69">
        <f>W368*$F368</f>
        <v>0</v>
      </c>
      <c r="Y368" s="199">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8"/>
      <c r="OF368" s="198">
        <f t="shared" ref="OF368" si="1466">OK368+OM368+OO368+OQ368+OS368+OU368+OW368</f>
        <v>0</v>
      </c>
      <c r="OG368" s="28">
        <f t="shared" ref="OG368" si="1467">OL368+ON368+OP368+OR368+OT368+OV368+OX368</f>
        <v>0</v>
      </c>
      <c r="OH368" s="197">
        <f>D368-OF368</f>
        <v>0</v>
      </c>
      <c r="OI368" s="29">
        <f>G368-OG368</f>
        <v>0</v>
      </c>
      <c r="OJ368" s="92" t="str">
        <f>J368</f>
        <v>km</v>
      </c>
      <c r="OK368" s="216"/>
      <c r="OL368" s="29">
        <f>OK368*F368</f>
        <v>0</v>
      </c>
      <c r="OM368" s="216"/>
      <c r="ON368" s="29">
        <f>OM368*F368</f>
        <v>0</v>
      </c>
      <c r="OO368" s="217"/>
      <c r="OP368" s="29">
        <f>OO368*F368</f>
        <v>0</v>
      </c>
      <c r="OQ368" s="217"/>
      <c r="OR368" s="29">
        <f>OQ368*F368</f>
        <v>0</v>
      </c>
      <c r="OS368" s="217"/>
      <c r="OT368" s="29">
        <f>OS368*F368</f>
        <v>0</v>
      </c>
      <c r="OU368" s="217"/>
      <c r="OV368" s="29">
        <f>OU368*F368</f>
        <v>0</v>
      </c>
      <c r="OW368" s="217"/>
      <c r="OX368" s="29">
        <f>OW368*F368</f>
        <v>0</v>
      </c>
      <c r="OY368" s="178"/>
    </row>
    <row r="369" spans="1:415" s="63" customFormat="1" ht="12.75" hidden="1" outlineLevel="1" x14ac:dyDescent="0.2">
      <c r="A369" s="143"/>
      <c r="B369" s="141"/>
      <c r="C369" s="142"/>
      <c r="D369" s="78"/>
      <c r="E369" s="78"/>
      <c r="F369" s="215"/>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8"/>
      <c r="OF369" s="28"/>
      <c r="OG369" s="28"/>
      <c r="OH369" s="29"/>
      <c r="OI369" s="29"/>
      <c r="OJ369" s="92"/>
      <c r="OK369" s="29"/>
      <c r="OL369" s="29"/>
      <c r="OM369" s="29"/>
      <c r="ON369" s="29"/>
      <c r="OO369" s="28"/>
      <c r="OP369" s="29"/>
      <c r="OQ369" s="28"/>
      <c r="OR369" s="29"/>
      <c r="OS369" s="28"/>
      <c r="OT369" s="29"/>
      <c r="OU369" s="28"/>
      <c r="OV369" s="29"/>
      <c r="OW369" s="28"/>
      <c r="OX369" s="29"/>
      <c r="OY369" s="178"/>
    </row>
    <row r="370" spans="1:415" s="63" customFormat="1" ht="12.75" hidden="1" outlineLevel="2" x14ac:dyDescent="0.2">
      <c r="A370" s="143"/>
      <c r="B370" s="141"/>
      <c r="C370" s="142"/>
      <c r="D370" s="78"/>
      <c r="E370" s="78"/>
      <c r="F370" s="215"/>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8"/>
      <c r="OF370" s="28"/>
      <c r="OG370" s="28"/>
      <c r="OH370" s="29"/>
      <c r="OI370" s="29"/>
      <c r="OJ370" s="92"/>
      <c r="OK370" s="29"/>
      <c r="OL370" s="29"/>
      <c r="OM370" s="29"/>
      <c r="ON370" s="29"/>
      <c r="OO370" s="28"/>
      <c r="OP370" s="29"/>
      <c r="OQ370" s="28"/>
      <c r="OR370" s="29"/>
      <c r="OS370" s="28"/>
      <c r="OT370" s="29"/>
      <c r="OU370" s="28"/>
      <c r="OV370" s="29"/>
      <c r="OW370" s="28"/>
      <c r="OX370" s="29"/>
      <c r="OY370" s="178"/>
    </row>
    <row r="371" spans="1:415" s="63" customFormat="1" ht="12.75" hidden="1" outlineLevel="2" x14ac:dyDescent="0.2">
      <c r="A371" s="143"/>
      <c r="B371" s="141"/>
      <c r="C371" s="142"/>
      <c r="D371" s="78"/>
      <c r="E371" s="78"/>
      <c r="F371" s="215"/>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8"/>
      <c r="OF371" s="28"/>
      <c r="OG371" s="28"/>
      <c r="OH371" s="29"/>
      <c r="OI371" s="29"/>
      <c r="OJ371" s="92"/>
      <c r="OK371" s="29"/>
      <c r="OL371" s="29"/>
      <c r="OM371" s="29"/>
      <c r="ON371" s="29"/>
      <c r="OO371" s="28"/>
      <c r="OP371" s="29"/>
      <c r="OQ371" s="28"/>
      <c r="OR371" s="29"/>
      <c r="OS371" s="28"/>
      <c r="OT371" s="29"/>
      <c r="OU371" s="28"/>
      <c r="OV371" s="29"/>
      <c r="OW371" s="28"/>
      <c r="OX371" s="29"/>
      <c r="OY371" s="178"/>
    </row>
    <row r="372" spans="1:415" ht="12.75" collapsed="1" x14ac:dyDescent="0.2">
      <c r="A372" s="138" t="s">
        <v>228</v>
      </c>
      <c r="B372" s="195"/>
      <c r="C372" s="139" t="s">
        <v>76</v>
      </c>
      <c r="D372" s="185">
        <v>0</v>
      </c>
      <c r="E372" s="30">
        <f>D372*1.1</f>
        <v>0</v>
      </c>
      <c r="F372" s="278"/>
      <c r="G372" s="27">
        <f t="shared" ref="G372" si="1468">ROUND(ROUND(D372,3)*$F372,2)</f>
        <v>0</v>
      </c>
      <c r="H372" s="85">
        <f t="shared" ref="H372" si="1469">ROUND(ROUND(E372,3)*$F372,2)</f>
        <v>0</v>
      </c>
      <c r="I372" s="102"/>
      <c r="J372" s="69" t="str">
        <f>C372</f>
        <v>km</v>
      </c>
      <c r="K372" s="196"/>
      <c r="L372" s="69">
        <f>K372*$F372</f>
        <v>0</v>
      </c>
      <c r="M372" s="196"/>
      <c r="N372" s="69">
        <f>M372*$F372</f>
        <v>0</v>
      </c>
      <c r="O372" s="196"/>
      <c r="P372" s="69">
        <f>O372*$F372</f>
        <v>0</v>
      </c>
      <c r="Q372" s="196"/>
      <c r="R372" s="69">
        <f>Q372*$F372</f>
        <v>0</v>
      </c>
      <c r="S372" s="196"/>
      <c r="T372" s="69">
        <f>S372*$F372</f>
        <v>0</v>
      </c>
      <c r="U372" s="196"/>
      <c r="V372" s="69">
        <f>U372*$F372</f>
        <v>0</v>
      </c>
      <c r="W372" s="196"/>
      <c r="X372" s="69">
        <f>W372*$F372</f>
        <v>0</v>
      </c>
      <c r="Y372" s="199">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8"/>
      <c r="OF372" s="198">
        <f t="shared" ref="OF372" si="1470">OK372+OM372+OO372+OQ372+OS372+OU372+OW372</f>
        <v>0</v>
      </c>
      <c r="OG372" s="28">
        <f t="shared" ref="OG372" si="1471">OL372+ON372+OP372+OR372+OT372+OV372+OX372</f>
        <v>0</v>
      </c>
      <c r="OH372" s="197">
        <f>D372-OF372</f>
        <v>0</v>
      </c>
      <c r="OI372" s="29">
        <f>G372-OG372</f>
        <v>0</v>
      </c>
      <c r="OJ372" s="92" t="str">
        <f>J372</f>
        <v>km</v>
      </c>
      <c r="OK372" s="216"/>
      <c r="OL372" s="29">
        <f>OK372*F372</f>
        <v>0</v>
      </c>
      <c r="OM372" s="216"/>
      <c r="ON372" s="29">
        <f>OM372*F372</f>
        <v>0</v>
      </c>
      <c r="OO372" s="217"/>
      <c r="OP372" s="29">
        <f>OO372*F372</f>
        <v>0</v>
      </c>
      <c r="OQ372" s="217"/>
      <c r="OR372" s="29">
        <f>OQ372*F372</f>
        <v>0</v>
      </c>
      <c r="OS372" s="217"/>
      <c r="OT372" s="29">
        <f>OS372*F372</f>
        <v>0</v>
      </c>
      <c r="OU372" s="217"/>
      <c r="OV372" s="29">
        <f>OU372*F372</f>
        <v>0</v>
      </c>
      <c r="OW372" s="217"/>
      <c r="OX372" s="29">
        <f>OW372*F372</f>
        <v>0</v>
      </c>
      <c r="OY372" s="178"/>
    </row>
    <row r="373" spans="1:415" s="63" customFormat="1" ht="12.75" hidden="1" outlineLevel="1" x14ac:dyDescent="0.2">
      <c r="A373" s="143"/>
      <c r="B373" s="141"/>
      <c r="C373" s="142"/>
      <c r="D373" s="78"/>
      <c r="E373" s="78"/>
      <c r="F373" s="215"/>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8"/>
      <c r="OF373" s="28"/>
      <c r="OG373" s="28"/>
      <c r="OH373" s="29"/>
      <c r="OI373" s="29"/>
      <c r="OJ373" s="92"/>
      <c r="OK373" s="29"/>
      <c r="OL373" s="29"/>
      <c r="OM373" s="29"/>
      <c r="ON373" s="29"/>
      <c r="OO373" s="28"/>
      <c r="OP373" s="29"/>
      <c r="OQ373" s="28"/>
      <c r="OR373" s="29"/>
      <c r="OS373" s="28"/>
      <c r="OT373" s="29"/>
      <c r="OU373" s="28"/>
      <c r="OV373" s="29"/>
      <c r="OW373" s="28"/>
      <c r="OX373" s="29"/>
      <c r="OY373" s="178"/>
    </row>
    <row r="374" spans="1:415" s="63" customFormat="1" ht="12.75" hidden="1" outlineLevel="2" x14ac:dyDescent="0.2">
      <c r="A374" s="143"/>
      <c r="B374" s="141"/>
      <c r="C374" s="142"/>
      <c r="D374" s="78"/>
      <c r="E374" s="78"/>
      <c r="F374" s="215"/>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8"/>
      <c r="OF374" s="28"/>
      <c r="OG374" s="28"/>
      <c r="OH374" s="29"/>
      <c r="OI374" s="29"/>
      <c r="OJ374" s="92"/>
      <c r="OK374" s="29"/>
      <c r="OL374" s="29"/>
      <c r="OM374" s="29"/>
      <c r="ON374" s="29"/>
      <c r="OO374" s="28"/>
      <c r="OP374" s="29"/>
      <c r="OQ374" s="28"/>
      <c r="OR374" s="29"/>
      <c r="OS374" s="28"/>
      <c r="OT374" s="29"/>
      <c r="OU374" s="28"/>
      <c r="OV374" s="29"/>
      <c r="OW374" s="28"/>
      <c r="OX374" s="29"/>
      <c r="OY374" s="178"/>
    </row>
    <row r="375" spans="1:415" s="63" customFormat="1" ht="12.75" hidden="1" outlineLevel="2" x14ac:dyDescent="0.2">
      <c r="A375" s="143"/>
      <c r="B375" s="141"/>
      <c r="C375" s="142"/>
      <c r="D375" s="78"/>
      <c r="E375" s="78"/>
      <c r="F375" s="215"/>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8"/>
      <c r="OF375" s="28"/>
      <c r="OG375" s="28"/>
      <c r="OH375" s="29"/>
      <c r="OI375" s="29"/>
      <c r="OJ375" s="92"/>
      <c r="OK375" s="29"/>
      <c r="OL375" s="29"/>
      <c r="OM375" s="29"/>
      <c r="ON375" s="29"/>
      <c r="OO375" s="28"/>
      <c r="OP375" s="29"/>
      <c r="OQ375" s="28"/>
      <c r="OR375" s="29"/>
      <c r="OS375" s="28"/>
      <c r="OT375" s="29"/>
      <c r="OU375" s="28"/>
      <c r="OV375" s="29"/>
      <c r="OW375" s="28"/>
      <c r="OX375" s="29"/>
      <c r="OY375" s="178"/>
    </row>
    <row r="376" spans="1:415" ht="12.75" collapsed="1" x14ac:dyDescent="0.2">
      <c r="A376" s="151" t="s">
        <v>229</v>
      </c>
      <c r="B376" s="152" t="s">
        <v>230</v>
      </c>
      <c r="C376" s="152"/>
      <c r="D376" s="152"/>
      <c r="E376" s="152"/>
      <c r="F376" s="171"/>
      <c r="G376" s="152"/>
      <c r="H376" s="172"/>
      <c r="I376" s="156"/>
      <c r="J376" s="153"/>
      <c r="K376" s="157"/>
      <c r="L376" s="157"/>
      <c r="M376" s="157"/>
      <c r="N376" s="157"/>
      <c r="O376" s="157"/>
      <c r="P376" s="157"/>
      <c r="Q376" s="157"/>
      <c r="R376" s="157"/>
      <c r="S376" s="157"/>
      <c r="T376" s="157"/>
      <c r="U376" s="157"/>
      <c r="V376" s="157"/>
      <c r="W376" s="157"/>
      <c r="X376" s="157"/>
      <c r="Y376" s="157"/>
      <c r="Z376" s="157"/>
      <c r="AA376" s="158"/>
      <c r="AB376" s="157"/>
      <c r="AC376" s="158"/>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8"/>
      <c r="OF376" s="153"/>
      <c r="OG376" s="153"/>
      <c r="OH376" s="153"/>
      <c r="OI376" s="153"/>
      <c r="OJ376" s="182"/>
      <c r="OK376" s="153"/>
      <c r="OL376" s="153"/>
      <c r="OM376" s="153"/>
      <c r="ON376" s="153"/>
      <c r="OO376" s="153"/>
      <c r="OP376" s="153"/>
      <c r="OQ376" s="153"/>
      <c r="OR376" s="153"/>
      <c r="OS376" s="153"/>
      <c r="OT376" s="153"/>
      <c r="OU376" s="153"/>
      <c r="OV376" s="153"/>
      <c r="OW376" s="153"/>
      <c r="OX376" s="153"/>
      <c r="OY376" s="178"/>
    </row>
    <row r="377" spans="1:415" ht="38.25" x14ac:dyDescent="0.2">
      <c r="A377" s="159" t="s">
        <v>231</v>
      </c>
      <c r="B377" s="160" t="s">
        <v>232</v>
      </c>
      <c r="C377" s="160"/>
      <c r="D377" s="161"/>
      <c r="E377" s="161"/>
      <c r="F377" s="162"/>
      <c r="G377" s="161"/>
      <c r="H377" s="163"/>
      <c r="I377" s="156"/>
      <c r="J377" s="153"/>
      <c r="K377" s="157"/>
      <c r="L377" s="157"/>
      <c r="M377" s="157"/>
      <c r="N377" s="157"/>
      <c r="O377" s="157"/>
      <c r="P377" s="157"/>
      <c r="Q377" s="157"/>
      <c r="R377" s="157"/>
      <c r="S377" s="157"/>
      <c r="T377" s="157"/>
      <c r="U377" s="157"/>
      <c r="V377" s="157"/>
      <c r="W377" s="157"/>
      <c r="X377" s="157"/>
      <c r="Y377" s="157"/>
      <c r="Z377" s="157"/>
      <c r="AA377" s="158"/>
      <c r="AB377" s="157"/>
      <c r="AC377" s="158"/>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8"/>
      <c r="OF377" s="153"/>
      <c r="OG377" s="153"/>
      <c r="OH377" s="153"/>
      <c r="OI377" s="153"/>
      <c r="OJ377" s="182"/>
      <c r="OK377" s="153"/>
      <c r="OL377" s="153"/>
      <c r="OM377" s="153"/>
      <c r="ON377" s="153"/>
      <c r="OO377" s="153"/>
      <c r="OP377" s="153"/>
      <c r="OQ377" s="153"/>
      <c r="OR377" s="153"/>
      <c r="OS377" s="153"/>
      <c r="OT377" s="153"/>
      <c r="OU377" s="153"/>
      <c r="OV377" s="153"/>
      <c r="OW377" s="153"/>
      <c r="OX377" s="153"/>
      <c r="OY377" s="178"/>
    </row>
    <row r="378" spans="1:415" ht="12.75" x14ac:dyDescent="0.2">
      <c r="A378" s="138" t="s">
        <v>233</v>
      </c>
      <c r="B378" s="195"/>
      <c r="C378" s="139" t="s">
        <v>76</v>
      </c>
      <c r="D378" s="185">
        <v>0</v>
      </c>
      <c r="E378" s="30">
        <f>D378*1.1</f>
        <v>0</v>
      </c>
      <c r="F378" s="278"/>
      <c r="G378" s="27">
        <f t="shared" ref="G378" si="1472">ROUND(ROUND(D378,3)*$F378,2)</f>
        <v>0</v>
      </c>
      <c r="H378" s="85">
        <f t="shared" ref="H378" si="1473">ROUND(ROUND(E378,3)*$F378,2)</f>
        <v>0</v>
      </c>
      <c r="I378" s="102"/>
      <c r="J378" s="69" t="str">
        <f>C378</f>
        <v>km</v>
      </c>
      <c r="K378" s="196"/>
      <c r="L378" s="69">
        <f>K378*$F378</f>
        <v>0</v>
      </c>
      <c r="M378" s="196"/>
      <c r="N378" s="69">
        <f>M378*$F378</f>
        <v>0</v>
      </c>
      <c r="O378" s="196"/>
      <c r="P378" s="69">
        <f>O378*$F378</f>
        <v>0</v>
      </c>
      <c r="Q378" s="196"/>
      <c r="R378" s="69">
        <f>Q378*$F378</f>
        <v>0</v>
      </c>
      <c r="S378" s="196"/>
      <c r="T378" s="69">
        <f>S378*$F378</f>
        <v>0</v>
      </c>
      <c r="U378" s="196"/>
      <c r="V378" s="69">
        <f>U378*$F378</f>
        <v>0</v>
      </c>
      <c r="W378" s="196"/>
      <c r="X378" s="69">
        <f>W378*$F378</f>
        <v>0</v>
      </c>
      <c r="Y378" s="199">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8"/>
      <c r="OF378" s="198">
        <f t="shared" ref="OF378" si="1498">OK378+OM378+OO378+OQ378+OS378+OU378+OW378</f>
        <v>0</v>
      </c>
      <c r="OG378" s="28">
        <f t="shared" ref="OG378" si="1499">OL378+ON378+OP378+OR378+OT378+OV378+OX378</f>
        <v>0</v>
      </c>
      <c r="OH378" s="197">
        <f>D378-OF378</f>
        <v>0</v>
      </c>
      <c r="OI378" s="29">
        <f>G378-OG378</f>
        <v>0</v>
      </c>
      <c r="OJ378" s="92" t="str">
        <f>J378</f>
        <v>km</v>
      </c>
      <c r="OK378" s="216"/>
      <c r="OL378" s="29">
        <f>OK378*F378</f>
        <v>0</v>
      </c>
      <c r="OM378" s="216"/>
      <c r="ON378" s="29">
        <f>OM378*F378</f>
        <v>0</v>
      </c>
      <c r="OO378" s="217"/>
      <c r="OP378" s="29">
        <f>OO378*F378</f>
        <v>0</v>
      </c>
      <c r="OQ378" s="217"/>
      <c r="OR378" s="29">
        <f>OQ378*F378</f>
        <v>0</v>
      </c>
      <c r="OS378" s="217"/>
      <c r="OT378" s="29">
        <f>OS378*F378</f>
        <v>0</v>
      </c>
      <c r="OU378" s="217"/>
      <c r="OV378" s="29">
        <f>OU378*F378</f>
        <v>0</v>
      </c>
      <c r="OW378" s="217"/>
      <c r="OX378" s="29">
        <f>OW378*F378</f>
        <v>0</v>
      </c>
      <c r="OY378" s="178"/>
    </row>
    <row r="379" spans="1:415" s="63" customFormat="1" ht="12.75" hidden="1" outlineLevel="1" x14ac:dyDescent="0.2">
      <c r="A379" s="143"/>
      <c r="B379" s="141"/>
      <c r="C379" s="142"/>
      <c r="D379" s="78"/>
      <c r="E379" s="78"/>
      <c r="F379" s="215"/>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8"/>
      <c r="OF379" s="28"/>
      <c r="OG379" s="28"/>
      <c r="OH379" s="29"/>
      <c r="OI379" s="29"/>
      <c r="OJ379" s="92"/>
      <c r="OK379" s="29"/>
      <c r="OL379" s="29"/>
      <c r="OM379" s="29"/>
      <c r="ON379" s="29"/>
      <c r="OO379" s="28"/>
      <c r="OP379" s="29"/>
      <c r="OQ379" s="28"/>
      <c r="OR379" s="29"/>
      <c r="OS379" s="28"/>
      <c r="OT379" s="29"/>
      <c r="OU379" s="28"/>
      <c r="OV379" s="29"/>
      <c r="OW379" s="28"/>
      <c r="OX379" s="29"/>
      <c r="OY379" s="178"/>
    </row>
    <row r="380" spans="1:415" s="63" customFormat="1" ht="12.75" hidden="1" outlineLevel="2" x14ac:dyDescent="0.2">
      <c r="A380" s="143"/>
      <c r="B380" s="141"/>
      <c r="C380" s="142"/>
      <c r="D380" s="78"/>
      <c r="E380" s="78"/>
      <c r="F380" s="215"/>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8"/>
      <c r="OF380" s="28"/>
      <c r="OG380" s="28"/>
      <c r="OH380" s="29"/>
      <c r="OI380" s="29"/>
      <c r="OJ380" s="92"/>
      <c r="OK380" s="29"/>
      <c r="OL380" s="29"/>
      <c r="OM380" s="29"/>
      <c r="ON380" s="29"/>
      <c r="OO380" s="28"/>
      <c r="OP380" s="29"/>
      <c r="OQ380" s="28"/>
      <c r="OR380" s="29"/>
      <c r="OS380" s="28"/>
      <c r="OT380" s="29"/>
      <c r="OU380" s="28"/>
      <c r="OV380" s="29"/>
      <c r="OW380" s="28"/>
      <c r="OX380" s="29"/>
      <c r="OY380" s="178"/>
    </row>
    <row r="381" spans="1:415" s="63" customFormat="1" ht="12.75" hidden="1" outlineLevel="2" x14ac:dyDescent="0.2">
      <c r="A381" s="143"/>
      <c r="B381" s="141"/>
      <c r="C381" s="142"/>
      <c r="D381" s="78"/>
      <c r="E381" s="78"/>
      <c r="F381" s="215"/>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8"/>
      <c r="OF381" s="28"/>
      <c r="OG381" s="28"/>
      <c r="OH381" s="29"/>
      <c r="OI381" s="29"/>
      <c r="OJ381" s="92"/>
      <c r="OK381" s="29"/>
      <c r="OL381" s="29"/>
      <c r="OM381" s="29"/>
      <c r="ON381" s="29"/>
      <c r="OO381" s="28"/>
      <c r="OP381" s="29"/>
      <c r="OQ381" s="28"/>
      <c r="OR381" s="29"/>
      <c r="OS381" s="28"/>
      <c r="OT381" s="29"/>
      <c r="OU381" s="28"/>
      <c r="OV381" s="29"/>
      <c r="OW381" s="28"/>
      <c r="OX381" s="29"/>
      <c r="OY381" s="178"/>
    </row>
    <row r="382" spans="1:415" ht="12.75" collapsed="1" x14ac:dyDescent="0.2">
      <c r="A382" s="138" t="s">
        <v>234</v>
      </c>
      <c r="B382" s="195"/>
      <c r="C382" s="139" t="s">
        <v>76</v>
      </c>
      <c r="D382" s="185">
        <v>0</v>
      </c>
      <c r="E382" s="30">
        <f>D382*1.1</f>
        <v>0</v>
      </c>
      <c r="F382" s="278"/>
      <c r="G382" s="27">
        <f t="shared" ref="G382" si="1500">ROUND(ROUND(D382,3)*$F382,2)</f>
        <v>0</v>
      </c>
      <c r="H382" s="85">
        <f t="shared" ref="H382" si="1501">ROUND(ROUND(E382,3)*$F382,2)</f>
        <v>0</v>
      </c>
      <c r="I382" s="102"/>
      <c r="J382" s="69" t="str">
        <f>C382</f>
        <v>km</v>
      </c>
      <c r="K382" s="196"/>
      <c r="L382" s="69">
        <f>K382*$F382</f>
        <v>0</v>
      </c>
      <c r="M382" s="196"/>
      <c r="N382" s="69">
        <f>M382*$F382</f>
        <v>0</v>
      </c>
      <c r="O382" s="196"/>
      <c r="P382" s="69">
        <f>O382*$F382</f>
        <v>0</v>
      </c>
      <c r="Q382" s="196"/>
      <c r="R382" s="69">
        <f>Q382*$F382</f>
        <v>0</v>
      </c>
      <c r="S382" s="196"/>
      <c r="T382" s="69">
        <f>S382*$F382</f>
        <v>0</v>
      </c>
      <c r="U382" s="196"/>
      <c r="V382" s="69">
        <f>U382*$F382</f>
        <v>0</v>
      </c>
      <c r="W382" s="196"/>
      <c r="X382" s="69">
        <f>W382*$F382</f>
        <v>0</v>
      </c>
      <c r="Y382" s="199">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8"/>
      <c r="OF382" s="198">
        <f t="shared" ref="OF382" si="1502">OK382+OM382+OO382+OQ382+OS382+OU382+OW382</f>
        <v>0</v>
      </c>
      <c r="OG382" s="28">
        <f t="shared" ref="OG382" si="1503">OL382+ON382+OP382+OR382+OT382+OV382+OX382</f>
        <v>0</v>
      </c>
      <c r="OH382" s="197">
        <f>D382-OF382</f>
        <v>0</v>
      </c>
      <c r="OI382" s="29">
        <f>G382-OG382</f>
        <v>0</v>
      </c>
      <c r="OJ382" s="92" t="str">
        <f>J382</f>
        <v>km</v>
      </c>
      <c r="OK382" s="216"/>
      <c r="OL382" s="29">
        <f>OK382*F382</f>
        <v>0</v>
      </c>
      <c r="OM382" s="216"/>
      <c r="ON382" s="29">
        <f>OM382*F382</f>
        <v>0</v>
      </c>
      <c r="OO382" s="217"/>
      <c r="OP382" s="29">
        <f>OO382*F382</f>
        <v>0</v>
      </c>
      <c r="OQ382" s="217"/>
      <c r="OR382" s="29">
        <f>OQ382*F382</f>
        <v>0</v>
      </c>
      <c r="OS382" s="217"/>
      <c r="OT382" s="29">
        <f>OS382*F382</f>
        <v>0</v>
      </c>
      <c r="OU382" s="217"/>
      <c r="OV382" s="29">
        <f>OU382*F382</f>
        <v>0</v>
      </c>
      <c r="OW382" s="217"/>
      <c r="OX382" s="29">
        <f>OW382*F382</f>
        <v>0</v>
      </c>
      <c r="OY382" s="178"/>
    </row>
    <row r="383" spans="1:415" s="63" customFormat="1" ht="12.75" hidden="1" outlineLevel="1" x14ac:dyDescent="0.2">
      <c r="A383" s="143"/>
      <c r="B383" s="141"/>
      <c r="C383" s="142"/>
      <c r="D383" s="78"/>
      <c r="E383" s="78"/>
      <c r="F383" s="215"/>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8"/>
      <c r="OF383" s="28"/>
      <c r="OG383" s="28"/>
      <c r="OH383" s="29"/>
      <c r="OI383" s="29"/>
      <c r="OJ383" s="92"/>
      <c r="OK383" s="29"/>
      <c r="OL383" s="29"/>
      <c r="OM383" s="29"/>
      <c r="ON383" s="29"/>
      <c r="OO383" s="28"/>
      <c r="OP383" s="29"/>
      <c r="OQ383" s="28"/>
      <c r="OR383" s="29"/>
      <c r="OS383" s="28"/>
      <c r="OT383" s="29"/>
      <c r="OU383" s="28"/>
      <c r="OV383" s="29"/>
      <c r="OW383" s="28"/>
      <c r="OX383" s="29"/>
      <c r="OY383" s="178"/>
    </row>
    <row r="384" spans="1:415" s="63" customFormat="1" ht="12.75" hidden="1" outlineLevel="2" x14ac:dyDescent="0.2">
      <c r="A384" s="143"/>
      <c r="B384" s="141"/>
      <c r="C384" s="142"/>
      <c r="D384" s="78"/>
      <c r="E384" s="78"/>
      <c r="F384" s="215"/>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8"/>
      <c r="OF384" s="28"/>
      <c r="OG384" s="28"/>
      <c r="OH384" s="29"/>
      <c r="OI384" s="29"/>
      <c r="OJ384" s="92"/>
      <c r="OK384" s="29"/>
      <c r="OL384" s="29"/>
      <c r="OM384" s="29"/>
      <c r="ON384" s="29"/>
      <c r="OO384" s="28"/>
      <c r="OP384" s="29"/>
      <c r="OQ384" s="28"/>
      <c r="OR384" s="29"/>
      <c r="OS384" s="28"/>
      <c r="OT384" s="29"/>
      <c r="OU384" s="28"/>
      <c r="OV384" s="29"/>
      <c r="OW384" s="28"/>
      <c r="OX384" s="29"/>
      <c r="OY384" s="178"/>
    </row>
    <row r="385" spans="1:415" s="63" customFormat="1" ht="12.75" hidden="1" outlineLevel="2" x14ac:dyDescent="0.2">
      <c r="A385" s="143"/>
      <c r="B385" s="141"/>
      <c r="C385" s="142"/>
      <c r="D385" s="78"/>
      <c r="E385" s="78"/>
      <c r="F385" s="215"/>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8"/>
      <c r="OF385" s="28"/>
      <c r="OG385" s="28"/>
      <c r="OH385" s="29"/>
      <c r="OI385" s="29"/>
      <c r="OJ385" s="92"/>
      <c r="OK385" s="29"/>
      <c r="OL385" s="29"/>
      <c r="OM385" s="29"/>
      <c r="ON385" s="29"/>
      <c r="OO385" s="28"/>
      <c r="OP385" s="29"/>
      <c r="OQ385" s="28"/>
      <c r="OR385" s="29"/>
      <c r="OS385" s="28"/>
      <c r="OT385" s="29"/>
      <c r="OU385" s="28"/>
      <c r="OV385" s="29"/>
      <c r="OW385" s="28"/>
      <c r="OX385" s="29"/>
      <c r="OY385" s="178"/>
    </row>
    <row r="386" spans="1:415" ht="12.75" collapsed="1" x14ac:dyDescent="0.2">
      <c r="A386" s="138" t="s">
        <v>235</v>
      </c>
      <c r="B386" s="195"/>
      <c r="C386" s="139" t="s">
        <v>76</v>
      </c>
      <c r="D386" s="185">
        <v>0</v>
      </c>
      <c r="E386" s="30">
        <f>D386*1.1</f>
        <v>0</v>
      </c>
      <c r="F386" s="278"/>
      <c r="G386" s="27">
        <f t="shared" ref="G386" si="1504">ROUND(ROUND(D386,3)*$F386,2)</f>
        <v>0</v>
      </c>
      <c r="H386" s="85">
        <f t="shared" ref="H386" si="1505">ROUND(ROUND(E386,3)*$F386,2)</f>
        <v>0</v>
      </c>
      <c r="I386" s="102"/>
      <c r="J386" s="69" t="str">
        <f>C386</f>
        <v>km</v>
      </c>
      <c r="K386" s="196"/>
      <c r="L386" s="69">
        <f>K386*$F386</f>
        <v>0</v>
      </c>
      <c r="M386" s="196"/>
      <c r="N386" s="69">
        <f>M386*$F386</f>
        <v>0</v>
      </c>
      <c r="O386" s="196"/>
      <c r="P386" s="69">
        <f>O386*$F386</f>
        <v>0</v>
      </c>
      <c r="Q386" s="196"/>
      <c r="R386" s="69">
        <f>Q386*$F386</f>
        <v>0</v>
      </c>
      <c r="S386" s="196"/>
      <c r="T386" s="69">
        <f>S386*$F386</f>
        <v>0</v>
      </c>
      <c r="U386" s="196"/>
      <c r="V386" s="69">
        <f>U386*$F386</f>
        <v>0</v>
      </c>
      <c r="W386" s="196"/>
      <c r="X386" s="69">
        <f>W386*$F386</f>
        <v>0</v>
      </c>
      <c r="Y386" s="199">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8"/>
      <c r="OF386" s="198">
        <f t="shared" ref="OF386" si="1506">OK386+OM386+OO386+OQ386+OS386+OU386+OW386</f>
        <v>0</v>
      </c>
      <c r="OG386" s="28">
        <f t="shared" ref="OG386" si="1507">OL386+ON386+OP386+OR386+OT386+OV386+OX386</f>
        <v>0</v>
      </c>
      <c r="OH386" s="197">
        <f>D386-OF386</f>
        <v>0</v>
      </c>
      <c r="OI386" s="29">
        <f>G386-OG386</f>
        <v>0</v>
      </c>
      <c r="OJ386" s="92" t="str">
        <f>J386</f>
        <v>km</v>
      </c>
      <c r="OK386" s="216"/>
      <c r="OL386" s="29">
        <f>OK386*F386</f>
        <v>0</v>
      </c>
      <c r="OM386" s="216"/>
      <c r="ON386" s="29">
        <f>OM386*F386</f>
        <v>0</v>
      </c>
      <c r="OO386" s="217"/>
      <c r="OP386" s="29">
        <f>OO386*F386</f>
        <v>0</v>
      </c>
      <c r="OQ386" s="217"/>
      <c r="OR386" s="29">
        <f>OQ386*F386</f>
        <v>0</v>
      </c>
      <c r="OS386" s="217"/>
      <c r="OT386" s="29">
        <f>OS386*F386</f>
        <v>0</v>
      </c>
      <c r="OU386" s="217"/>
      <c r="OV386" s="29">
        <f>OU386*F386</f>
        <v>0</v>
      </c>
      <c r="OW386" s="217"/>
      <c r="OX386" s="29">
        <f>OW386*F386</f>
        <v>0</v>
      </c>
      <c r="OY386" s="178"/>
    </row>
    <row r="387" spans="1:415" s="63" customFormat="1" ht="12.75" hidden="1" outlineLevel="1" x14ac:dyDescent="0.2">
      <c r="A387" s="143"/>
      <c r="B387" s="141"/>
      <c r="C387" s="142"/>
      <c r="D387" s="78"/>
      <c r="E387" s="78"/>
      <c r="F387" s="215"/>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8"/>
      <c r="OF387" s="28"/>
      <c r="OG387" s="28"/>
      <c r="OH387" s="29"/>
      <c r="OI387" s="29"/>
      <c r="OJ387" s="92"/>
      <c r="OK387" s="29"/>
      <c r="OL387" s="29"/>
      <c r="OM387" s="29"/>
      <c r="ON387" s="29"/>
      <c r="OO387" s="28"/>
      <c r="OP387" s="29"/>
      <c r="OQ387" s="28"/>
      <c r="OR387" s="29"/>
      <c r="OS387" s="28"/>
      <c r="OT387" s="29"/>
      <c r="OU387" s="28"/>
      <c r="OV387" s="29"/>
      <c r="OW387" s="28"/>
      <c r="OX387" s="29"/>
      <c r="OY387" s="178"/>
    </row>
    <row r="388" spans="1:415" s="63" customFormat="1" ht="12.75" hidden="1" outlineLevel="2" x14ac:dyDescent="0.2">
      <c r="A388" s="143"/>
      <c r="B388" s="141"/>
      <c r="C388" s="142"/>
      <c r="D388" s="78"/>
      <c r="E388" s="78"/>
      <c r="F388" s="215"/>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8"/>
      <c r="OF388" s="28"/>
      <c r="OG388" s="28"/>
      <c r="OH388" s="29"/>
      <c r="OI388" s="29"/>
      <c r="OJ388" s="92"/>
      <c r="OK388" s="29"/>
      <c r="OL388" s="29"/>
      <c r="OM388" s="29"/>
      <c r="ON388" s="29"/>
      <c r="OO388" s="28"/>
      <c r="OP388" s="29"/>
      <c r="OQ388" s="28"/>
      <c r="OR388" s="29"/>
      <c r="OS388" s="28"/>
      <c r="OT388" s="29"/>
      <c r="OU388" s="28"/>
      <c r="OV388" s="29"/>
      <c r="OW388" s="28"/>
      <c r="OX388" s="29"/>
      <c r="OY388" s="178"/>
    </row>
    <row r="389" spans="1:415" s="63" customFormat="1" ht="12.75" hidden="1" outlineLevel="2" x14ac:dyDescent="0.2">
      <c r="A389" s="143"/>
      <c r="B389" s="141"/>
      <c r="C389" s="142"/>
      <c r="D389" s="78"/>
      <c r="E389" s="78"/>
      <c r="F389" s="215"/>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8"/>
      <c r="OF389" s="28"/>
      <c r="OG389" s="28"/>
      <c r="OH389" s="29"/>
      <c r="OI389" s="29"/>
      <c r="OJ389" s="92"/>
      <c r="OK389" s="29"/>
      <c r="OL389" s="29"/>
      <c r="OM389" s="29"/>
      <c r="ON389" s="29"/>
      <c r="OO389" s="28"/>
      <c r="OP389" s="29"/>
      <c r="OQ389" s="28"/>
      <c r="OR389" s="29"/>
      <c r="OS389" s="28"/>
      <c r="OT389" s="29"/>
      <c r="OU389" s="28"/>
      <c r="OV389" s="29"/>
      <c r="OW389" s="28"/>
      <c r="OX389" s="29"/>
      <c r="OY389" s="178"/>
    </row>
    <row r="390" spans="1:415" ht="41.65" customHeight="1" collapsed="1" x14ac:dyDescent="0.2">
      <c r="A390" s="159" t="s">
        <v>236</v>
      </c>
      <c r="B390" s="161" t="s">
        <v>237</v>
      </c>
      <c r="C390" s="160"/>
      <c r="D390" s="175"/>
      <c r="E390" s="175"/>
      <c r="F390" s="150"/>
      <c r="G390" s="175"/>
      <c r="H390" s="176"/>
      <c r="I390" s="156"/>
      <c r="J390" s="153"/>
      <c r="K390" s="157"/>
      <c r="L390" s="157"/>
      <c r="M390" s="157"/>
      <c r="N390" s="157"/>
      <c r="O390" s="157"/>
      <c r="P390" s="157"/>
      <c r="Q390" s="157"/>
      <c r="R390" s="157"/>
      <c r="S390" s="157"/>
      <c r="T390" s="157"/>
      <c r="U390" s="157"/>
      <c r="V390" s="157"/>
      <c r="W390" s="157"/>
      <c r="X390" s="157"/>
      <c r="Y390" s="157"/>
      <c r="Z390" s="157"/>
      <c r="AA390" s="158"/>
      <c r="AB390" s="157"/>
      <c r="AC390" s="158"/>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8"/>
      <c r="OF390" s="153"/>
      <c r="OG390" s="153"/>
      <c r="OH390" s="153"/>
      <c r="OI390" s="153"/>
      <c r="OJ390" s="182"/>
      <c r="OK390" s="153"/>
      <c r="OL390" s="153"/>
      <c r="OM390" s="153"/>
      <c r="ON390" s="153"/>
      <c r="OO390" s="153"/>
      <c r="OP390" s="153"/>
      <c r="OQ390" s="153"/>
      <c r="OR390" s="153"/>
      <c r="OS390" s="153"/>
      <c r="OT390" s="153"/>
      <c r="OU390" s="153"/>
      <c r="OV390" s="153"/>
      <c r="OW390" s="153"/>
      <c r="OX390" s="153"/>
      <c r="OY390" s="178"/>
    </row>
    <row r="391" spans="1:415" ht="12.75" x14ac:dyDescent="0.2">
      <c r="A391" s="138" t="s">
        <v>238</v>
      </c>
      <c r="B391" s="195"/>
      <c r="C391" s="139" t="s">
        <v>76</v>
      </c>
      <c r="D391" s="185">
        <v>0</v>
      </c>
      <c r="E391" s="30">
        <f>D391*1.1</f>
        <v>0</v>
      </c>
      <c r="F391" s="278"/>
      <c r="G391" s="27">
        <f t="shared" ref="G391" si="1508">ROUND(ROUND(D391,3)*$F391,2)</f>
        <v>0</v>
      </c>
      <c r="H391" s="85">
        <f t="shared" ref="H391" si="1509">ROUND(ROUND(E391,3)*$F391,2)</f>
        <v>0</v>
      </c>
      <c r="I391" s="102"/>
      <c r="J391" s="69" t="str">
        <f>C391</f>
        <v>km</v>
      </c>
      <c r="K391" s="196"/>
      <c r="L391" s="69">
        <f>K391*$F391</f>
        <v>0</v>
      </c>
      <c r="M391" s="196"/>
      <c r="N391" s="69">
        <f>M391*$F391</f>
        <v>0</v>
      </c>
      <c r="O391" s="196"/>
      <c r="P391" s="69">
        <f>O391*$F391</f>
        <v>0</v>
      </c>
      <c r="Q391" s="196"/>
      <c r="R391" s="69">
        <f>Q391*$F391</f>
        <v>0</v>
      </c>
      <c r="S391" s="196"/>
      <c r="T391" s="69">
        <f>S391*$F391</f>
        <v>0</v>
      </c>
      <c r="U391" s="196"/>
      <c r="V391" s="69">
        <f>U391*$F391</f>
        <v>0</v>
      </c>
      <c r="W391" s="196"/>
      <c r="X391" s="69">
        <f>W391*$F391</f>
        <v>0</v>
      </c>
      <c r="Y391" s="199">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8"/>
      <c r="OF391" s="198">
        <f t="shared" ref="OF391" si="1534">OK391+OM391+OO391+OQ391+OS391+OU391+OW391</f>
        <v>0</v>
      </c>
      <c r="OG391" s="28">
        <f t="shared" ref="OG391" si="1535">OL391+ON391+OP391+OR391+OT391+OV391+OX391</f>
        <v>0</v>
      </c>
      <c r="OH391" s="197">
        <f>D391-OF391</f>
        <v>0</v>
      </c>
      <c r="OI391" s="29">
        <f>G391-OG391</f>
        <v>0</v>
      </c>
      <c r="OJ391" s="92" t="str">
        <f>J391</f>
        <v>km</v>
      </c>
      <c r="OK391" s="216"/>
      <c r="OL391" s="29">
        <f>OK391*F391</f>
        <v>0</v>
      </c>
      <c r="OM391" s="216"/>
      <c r="ON391" s="29">
        <f>OM391*F391</f>
        <v>0</v>
      </c>
      <c r="OO391" s="217"/>
      <c r="OP391" s="29">
        <f>OO391*F391</f>
        <v>0</v>
      </c>
      <c r="OQ391" s="217"/>
      <c r="OR391" s="29">
        <f>OQ391*F391</f>
        <v>0</v>
      </c>
      <c r="OS391" s="217"/>
      <c r="OT391" s="29">
        <f>OS391*F391</f>
        <v>0</v>
      </c>
      <c r="OU391" s="217"/>
      <c r="OV391" s="29">
        <f>OU391*F391</f>
        <v>0</v>
      </c>
      <c r="OW391" s="217"/>
      <c r="OX391" s="29">
        <f>OW391*F391</f>
        <v>0</v>
      </c>
      <c r="OY391" s="178"/>
    </row>
    <row r="392" spans="1:415" s="63" customFormat="1" ht="12.75" hidden="1" outlineLevel="1" x14ac:dyDescent="0.2">
      <c r="A392" s="143"/>
      <c r="B392" s="141"/>
      <c r="C392" s="142"/>
      <c r="D392" s="78"/>
      <c r="E392" s="78"/>
      <c r="F392" s="215"/>
      <c r="G392" s="69"/>
      <c r="H392" s="86"/>
      <c r="I392" s="94">
        <f>B391</f>
        <v>0</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8"/>
      <c r="OF392" s="28"/>
      <c r="OG392" s="28"/>
      <c r="OH392" s="29"/>
      <c r="OI392" s="29"/>
      <c r="OJ392" s="92"/>
      <c r="OK392" s="29"/>
      <c r="OL392" s="29"/>
      <c r="OM392" s="29"/>
      <c r="ON392" s="29"/>
      <c r="OO392" s="28"/>
      <c r="OP392" s="29"/>
      <c r="OQ392" s="28"/>
      <c r="OR392" s="29"/>
      <c r="OS392" s="28"/>
      <c r="OT392" s="29"/>
      <c r="OU392" s="28"/>
      <c r="OV392" s="29"/>
      <c r="OW392" s="28"/>
      <c r="OX392" s="29"/>
      <c r="OY392" s="178"/>
    </row>
    <row r="393" spans="1:415" s="63" customFormat="1" ht="12.75" hidden="1" outlineLevel="2" x14ac:dyDescent="0.2">
      <c r="A393" s="143"/>
      <c r="B393" s="141"/>
      <c r="C393" s="142"/>
      <c r="D393" s="78"/>
      <c r="E393" s="78"/>
      <c r="F393" s="215"/>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8"/>
      <c r="OF393" s="28"/>
      <c r="OG393" s="28"/>
      <c r="OH393" s="29"/>
      <c r="OI393" s="29"/>
      <c r="OJ393" s="92"/>
      <c r="OK393" s="29"/>
      <c r="OL393" s="29"/>
      <c r="OM393" s="29"/>
      <c r="ON393" s="29"/>
      <c r="OO393" s="28"/>
      <c r="OP393" s="29"/>
      <c r="OQ393" s="28"/>
      <c r="OR393" s="29"/>
      <c r="OS393" s="28"/>
      <c r="OT393" s="29"/>
      <c r="OU393" s="28"/>
      <c r="OV393" s="29"/>
      <c r="OW393" s="28"/>
      <c r="OX393" s="29"/>
      <c r="OY393" s="178"/>
    </row>
    <row r="394" spans="1:415" s="63" customFormat="1" ht="12.75" hidden="1" outlineLevel="2" x14ac:dyDescent="0.2">
      <c r="A394" s="143"/>
      <c r="B394" s="141"/>
      <c r="C394" s="142"/>
      <c r="D394" s="78"/>
      <c r="E394" s="78"/>
      <c r="F394" s="215"/>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8"/>
      <c r="OF394" s="28"/>
      <c r="OG394" s="28"/>
      <c r="OH394" s="29"/>
      <c r="OI394" s="29"/>
      <c r="OJ394" s="92"/>
      <c r="OK394" s="29"/>
      <c r="OL394" s="29"/>
      <c r="OM394" s="29"/>
      <c r="ON394" s="29"/>
      <c r="OO394" s="28"/>
      <c r="OP394" s="29"/>
      <c r="OQ394" s="28"/>
      <c r="OR394" s="29"/>
      <c r="OS394" s="28"/>
      <c r="OT394" s="29"/>
      <c r="OU394" s="28"/>
      <c r="OV394" s="29"/>
      <c r="OW394" s="28"/>
      <c r="OX394" s="29"/>
      <c r="OY394" s="178"/>
    </row>
    <row r="395" spans="1:415" ht="12.75" collapsed="1" x14ac:dyDescent="0.2">
      <c r="A395" s="138" t="s">
        <v>239</v>
      </c>
      <c r="B395" s="195"/>
      <c r="C395" s="139" t="s">
        <v>76</v>
      </c>
      <c r="D395" s="185">
        <v>0</v>
      </c>
      <c r="E395" s="30">
        <f>D395*1.1</f>
        <v>0</v>
      </c>
      <c r="F395" s="278"/>
      <c r="G395" s="27">
        <f t="shared" ref="G395" si="1536">ROUND(ROUND(D395,3)*$F395,2)</f>
        <v>0</v>
      </c>
      <c r="H395" s="85">
        <f t="shared" ref="H395" si="1537">ROUND(ROUND(E395,3)*$F395,2)</f>
        <v>0</v>
      </c>
      <c r="I395" s="102"/>
      <c r="J395" s="69" t="str">
        <f>C395</f>
        <v>km</v>
      </c>
      <c r="K395" s="196"/>
      <c r="L395" s="69">
        <f>K395*$F395</f>
        <v>0</v>
      </c>
      <c r="M395" s="196"/>
      <c r="N395" s="69">
        <f>M395*$F395</f>
        <v>0</v>
      </c>
      <c r="O395" s="196"/>
      <c r="P395" s="69">
        <f>O395*$F395</f>
        <v>0</v>
      </c>
      <c r="Q395" s="196"/>
      <c r="R395" s="69">
        <f>Q395*$F395</f>
        <v>0</v>
      </c>
      <c r="S395" s="196"/>
      <c r="T395" s="69">
        <f>S395*$F395</f>
        <v>0</v>
      </c>
      <c r="U395" s="196"/>
      <c r="V395" s="69">
        <f>U395*$F395</f>
        <v>0</v>
      </c>
      <c r="W395" s="196"/>
      <c r="X395" s="69">
        <f>W395*$F395</f>
        <v>0</v>
      </c>
      <c r="Y395" s="199">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8"/>
      <c r="OF395" s="198">
        <f t="shared" ref="OF395" si="1538">OK395+OM395+OO395+OQ395+OS395+OU395+OW395</f>
        <v>0</v>
      </c>
      <c r="OG395" s="28">
        <f t="shared" ref="OG395" si="1539">OL395+ON395+OP395+OR395+OT395+OV395+OX395</f>
        <v>0</v>
      </c>
      <c r="OH395" s="197">
        <f>D395-OF395</f>
        <v>0</v>
      </c>
      <c r="OI395" s="29">
        <f>G395-OG395</f>
        <v>0</v>
      </c>
      <c r="OJ395" s="92" t="str">
        <f>J395</f>
        <v>km</v>
      </c>
      <c r="OK395" s="216"/>
      <c r="OL395" s="29">
        <f>OK395*F395</f>
        <v>0</v>
      </c>
      <c r="OM395" s="216"/>
      <c r="ON395" s="29">
        <f>OM395*F395</f>
        <v>0</v>
      </c>
      <c r="OO395" s="217"/>
      <c r="OP395" s="29">
        <f>OO395*F395</f>
        <v>0</v>
      </c>
      <c r="OQ395" s="217"/>
      <c r="OR395" s="29">
        <f>OQ395*F395</f>
        <v>0</v>
      </c>
      <c r="OS395" s="217"/>
      <c r="OT395" s="29">
        <f>OS395*F395</f>
        <v>0</v>
      </c>
      <c r="OU395" s="217"/>
      <c r="OV395" s="29">
        <f>OU395*F395</f>
        <v>0</v>
      </c>
      <c r="OW395" s="217"/>
      <c r="OX395" s="29">
        <f>OW395*F395</f>
        <v>0</v>
      </c>
      <c r="OY395" s="178"/>
    </row>
    <row r="396" spans="1:415" s="63" customFormat="1" ht="12.75" hidden="1" outlineLevel="1" x14ac:dyDescent="0.2">
      <c r="A396" s="143"/>
      <c r="B396" s="141"/>
      <c r="C396" s="142"/>
      <c r="D396" s="78"/>
      <c r="E396" s="78"/>
      <c r="F396" s="215"/>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8"/>
      <c r="OF396" s="28"/>
      <c r="OG396" s="28"/>
      <c r="OH396" s="29"/>
      <c r="OI396" s="29"/>
      <c r="OJ396" s="92"/>
      <c r="OK396" s="29"/>
      <c r="OL396" s="29"/>
      <c r="OM396" s="29"/>
      <c r="ON396" s="29"/>
      <c r="OO396" s="28"/>
      <c r="OP396" s="29"/>
      <c r="OQ396" s="28"/>
      <c r="OR396" s="29"/>
      <c r="OS396" s="28"/>
      <c r="OT396" s="29"/>
      <c r="OU396" s="28"/>
      <c r="OV396" s="29"/>
      <c r="OW396" s="28"/>
      <c r="OX396" s="29"/>
      <c r="OY396" s="178"/>
    </row>
    <row r="397" spans="1:415" s="63" customFormat="1" ht="12.75" hidden="1" outlineLevel="2" x14ac:dyDescent="0.2">
      <c r="A397" s="143"/>
      <c r="B397" s="141"/>
      <c r="C397" s="142"/>
      <c r="D397" s="78"/>
      <c r="E397" s="78"/>
      <c r="F397" s="215"/>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8"/>
      <c r="OF397" s="28"/>
      <c r="OG397" s="28"/>
      <c r="OH397" s="29"/>
      <c r="OI397" s="29"/>
      <c r="OJ397" s="92"/>
      <c r="OK397" s="29"/>
      <c r="OL397" s="29"/>
      <c r="OM397" s="29"/>
      <c r="ON397" s="29"/>
      <c r="OO397" s="28"/>
      <c r="OP397" s="29"/>
      <c r="OQ397" s="28"/>
      <c r="OR397" s="29"/>
      <c r="OS397" s="28"/>
      <c r="OT397" s="29"/>
      <c r="OU397" s="28"/>
      <c r="OV397" s="29"/>
      <c r="OW397" s="28"/>
      <c r="OX397" s="29"/>
      <c r="OY397" s="178"/>
    </row>
    <row r="398" spans="1:415" s="63" customFormat="1" ht="12.75" hidden="1" outlineLevel="2" x14ac:dyDescent="0.2">
      <c r="A398" s="143"/>
      <c r="B398" s="141"/>
      <c r="C398" s="142"/>
      <c r="D398" s="78"/>
      <c r="E398" s="78"/>
      <c r="F398" s="215"/>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8"/>
      <c r="OF398" s="28"/>
      <c r="OG398" s="28"/>
      <c r="OH398" s="29"/>
      <c r="OI398" s="29"/>
      <c r="OJ398" s="92"/>
      <c r="OK398" s="29"/>
      <c r="OL398" s="29"/>
      <c r="OM398" s="29"/>
      <c r="ON398" s="29"/>
      <c r="OO398" s="28"/>
      <c r="OP398" s="29"/>
      <c r="OQ398" s="28"/>
      <c r="OR398" s="29"/>
      <c r="OS398" s="28"/>
      <c r="OT398" s="29"/>
      <c r="OU398" s="28"/>
      <c r="OV398" s="29"/>
      <c r="OW398" s="28"/>
      <c r="OX398" s="29"/>
      <c r="OY398" s="178"/>
    </row>
    <row r="399" spans="1:415" ht="12.75" collapsed="1" x14ac:dyDescent="0.2">
      <c r="A399" s="138" t="s">
        <v>240</v>
      </c>
      <c r="B399" s="195"/>
      <c r="C399" s="139" t="s">
        <v>76</v>
      </c>
      <c r="D399" s="185">
        <v>0</v>
      </c>
      <c r="E399" s="30">
        <f>D399*1.1</f>
        <v>0</v>
      </c>
      <c r="F399" s="278"/>
      <c r="G399" s="27">
        <f t="shared" ref="G399" si="1540">ROUND(ROUND(D399,3)*$F399,2)</f>
        <v>0</v>
      </c>
      <c r="H399" s="85">
        <f t="shared" ref="H399" si="1541">ROUND(ROUND(E399,3)*$F399,2)</f>
        <v>0</v>
      </c>
      <c r="I399" s="102"/>
      <c r="J399" s="69" t="str">
        <f>C399</f>
        <v>km</v>
      </c>
      <c r="K399" s="196"/>
      <c r="L399" s="69">
        <f>K399*$F399</f>
        <v>0</v>
      </c>
      <c r="M399" s="196"/>
      <c r="N399" s="69">
        <f>M399*$F399</f>
        <v>0</v>
      </c>
      <c r="O399" s="196"/>
      <c r="P399" s="69">
        <f>O399*$F399</f>
        <v>0</v>
      </c>
      <c r="Q399" s="196"/>
      <c r="R399" s="69">
        <f>Q399*$F399</f>
        <v>0</v>
      </c>
      <c r="S399" s="196"/>
      <c r="T399" s="69">
        <f>S399*$F399</f>
        <v>0</v>
      </c>
      <c r="U399" s="196"/>
      <c r="V399" s="69">
        <f>U399*$F399</f>
        <v>0</v>
      </c>
      <c r="W399" s="196"/>
      <c r="X399" s="69">
        <f>W399*$F399</f>
        <v>0</v>
      </c>
      <c r="Y399" s="199">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8"/>
      <c r="OF399" s="198">
        <f t="shared" ref="OF399" si="1542">OK399+OM399+OO399+OQ399+OS399+OU399+OW399</f>
        <v>0</v>
      </c>
      <c r="OG399" s="28">
        <f t="shared" ref="OG399" si="1543">OL399+ON399+OP399+OR399+OT399+OV399+OX399</f>
        <v>0</v>
      </c>
      <c r="OH399" s="197">
        <f>D399-OF399</f>
        <v>0</v>
      </c>
      <c r="OI399" s="29">
        <f>G399-OG399</f>
        <v>0</v>
      </c>
      <c r="OJ399" s="92" t="str">
        <f>J399</f>
        <v>km</v>
      </c>
      <c r="OK399" s="216"/>
      <c r="OL399" s="29">
        <f>OK399*F399</f>
        <v>0</v>
      </c>
      <c r="OM399" s="216"/>
      <c r="ON399" s="29">
        <f>OM399*F399</f>
        <v>0</v>
      </c>
      <c r="OO399" s="217"/>
      <c r="OP399" s="29">
        <f>OO399*F399</f>
        <v>0</v>
      </c>
      <c r="OQ399" s="217"/>
      <c r="OR399" s="29">
        <f>OQ399*F399</f>
        <v>0</v>
      </c>
      <c r="OS399" s="217"/>
      <c r="OT399" s="29">
        <f>OS399*F399</f>
        <v>0</v>
      </c>
      <c r="OU399" s="217"/>
      <c r="OV399" s="29">
        <f>OU399*F399</f>
        <v>0</v>
      </c>
      <c r="OW399" s="217"/>
      <c r="OX399" s="29">
        <f>OW399*F399</f>
        <v>0</v>
      </c>
      <c r="OY399" s="178"/>
    </row>
    <row r="400" spans="1:415" s="63" customFormat="1" ht="12.75" hidden="1" outlineLevel="1" x14ac:dyDescent="0.2">
      <c r="A400" s="143"/>
      <c r="B400" s="141"/>
      <c r="C400" s="142"/>
      <c r="D400" s="78"/>
      <c r="E400" s="78"/>
      <c r="F400" s="215"/>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8"/>
      <c r="OF400" s="28"/>
      <c r="OG400" s="28"/>
      <c r="OH400" s="29"/>
      <c r="OI400" s="29"/>
      <c r="OJ400" s="92"/>
      <c r="OK400" s="29"/>
      <c r="OL400" s="29"/>
      <c r="OM400" s="29"/>
      <c r="ON400" s="29"/>
      <c r="OO400" s="28"/>
      <c r="OP400" s="29"/>
      <c r="OQ400" s="28"/>
      <c r="OR400" s="29"/>
      <c r="OS400" s="28"/>
      <c r="OT400" s="29"/>
      <c r="OU400" s="28"/>
      <c r="OV400" s="29"/>
      <c r="OW400" s="28"/>
      <c r="OX400" s="29"/>
      <c r="OY400" s="178"/>
    </row>
    <row r="401" spans="1:415" s="63" customFormat="1" ht="12.75" hidden="1" outlineLevel="2" x14ac:dyDescent="0.2">
      <c r="A401" s="143"/>
      <c r="B401" s="141"/>
      <c r="C401" s="142"/>
      <c r="D401" s="78"/>
      <c r="E401" s="78"/>
      <c r="F401" s="215"/>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8"/>
      <c r="OF401" s="28"/>
      <c r="OG401" s="28"/>
      <c r="OH401" s="29"/>
      <c r="OI401" s="29"/>
      <c r="OJ401" s="92"/>
      <c r="OK401" s="29"/>
      <c r="OL401" s="29"/>
      <c r="OM401" s="29"/>
      <c r="ON401" s="29"/>
      <c r="OO401" s="28"/>
      <c r="OP401" s="29"/>
      <c r="OQ401" s="28"/>
      <c r="OR401" s="29"/>
      <c r="OS401" s="28"/>
      <c r="OT401" s="29"/>
      <c r="OU401" s="28"/>
      <c r="OV401" s="29"/>
      <c r="OW401" s="28"/>
      <c r="OX401" s="29"/>
      <c r="OY401" s="178"/>
    </row>
    <row r="402" spans="1:415" s="63" customFormat="1" ht="12.75" hidden="1" outlineLevel="2" x14ac:dyDescent="0.2">
      <c r="A402" s="143"/>
      <c r="B402" s="141"/>
      <c r="C402" s="142"/>
      <c r="D402" s="78"/>
      <c r="E402" s="78"/>
      <c r="F402" s="215"/>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8"/>
      <c r="OF402" s="28"/>
      <c r="OG402" s="28"/>
      <c r="OH402" s="29"/>
      <c r="OI402" s="29"/>
      <c r="OJ402" s="92"/>
      <c r="OK402" s="29"/>
      <c r="OL402" s="29"/>
      <c r="OM402" s="29"/>
      <c r="ON402" s="29"/>
      <c r="OO402" s="28"/>
      <c r="OP402" s="29"/>
      <c r="OQ402" s="28"/>
      <c r="OR402" s="29"/>
      <c r="OS402" s="28"/>
      <c r="OT402" s="29"/>
      <c r="OU402" s="28"/>
      <c r="OV402" s="29"/>
      <c r="OW402" s="28"/>
      <c r="OX402" s="29"/>
      <c r="OY402" s="178"/>
    </row>
    <row r="403" spans="1:415" ht="12.75" collapsed="1" x14ac:dyDescent="0.2">
      <c r="A403" s="231" t="s">
        <v>241</v>
      </c>
      <c r="B403" s="161" t="s">
        <v>242</v>
      </c>
      <c r="C403" s="161"/>
      <c r="D403" s="175"/>
      <c r="E403" s="175"/>
      <c r="F403" s="150"/>
      <c r="G403" s="175"/>
      <c r="H403" s="176"/>
      <c r="I403" s="156"/>
      <c r="J403" s="153"/>
      <c r="K403" s="157"/>
      <c r="L403" s="157"/>
      <c r="M403" s="157"/>
      <c r="N403" s="157"/>
      <c r="O403" s="157"/>
      <c r="P403" s="157"/>
      <c r="Q403" s="157"/>
      <c r="R403" s="157"/>
      <c r="S403" s="157"/>
      <c r="T403" s="157"/>
      <c r="U403" s="157"/>
      <c r="V403" s="157"/>
      <c r="W403" s="157"/>
      <c r="X403" s="157"/>
      <c r="Y403" s="157"/>
      <c r="Z403" s="157"/>
      <c r="AA403" s="158"/>
      <c r="AB403" s="157"/>
      <c r="AC403" s="158"/>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8"/>
      <c r="OF403" s="153"/>
      <c r="OG403" s="153"/>
      <c r="OH403" s="153"/>
      <c r="OI403" s="153"/>
      <c r="OJ403" s="182"/>
      <c r="OK403" s="153"/>
      <c r="OL403" s="153"/>
      <c r="OM403" s="153"/>
      <c r="ON403" s="153"/>
      <c r="OO403" s="153"/>
      <c r="OP403" s="153"/>
      <c r="OQ403" s="153"/>
      <c r="OR403" s="153"/>
      <c r="OS403" s="153"/>
      <c r="OT403" s="153"/>
      <c r="OU403" s="153"/>
      <c r="OV403" s="153"/>
      <c r="OW403" s="153"/>
      <c r="OX403" s="153"/>
      <c r="OY403" s="178"/>
    </row>
    <row r="404" spans="1:415" ht="12.75" x14ac:dyDescent="0.2">
      <c r="A404" s="225" t="s">
        <v>243</v>
      </c>
      <c r="B404" s="232" t="s">
        <v>98</v>
      </c>
      <c r="C404" s="228" t="s">
        <v>76</v>
      </c>
      <c r="D404" s="185">
        <v>0</v>
      </c>
      <c r="E404" s="30">
        <f>D404*1.1</f>
        <v>0</v>
      </c>
      <c r="F404" s="278"/>
      <c r="G404" s="27">
        <f t="shared" ref="G404" si="1544">ROUND(ROUND(D404,3)*$F404,2)</f>
        <v>0</v>
      </c>
      <c r="H404" s="85">
        <f t="shared" ref="H404" si="1545">ROUND(ROUND(E404,3)*$F404,2)</f>
        <v>0</v>
      </c>
      <c r="I404" s="102"/>
      <c r="J404" s="69" t="str">
        <f>C404</f>
        <v>km</v>
      </c>
      <c r="K404" s="196"/>
      <c r="L404" s="69">
        <f>K404*$F404</f>
        <v>0</v>
      </c>
      <c r="M404" s="196"/>
      <c r="N404" s="69">
        <f>M404*$F404</f>
        <v>0</v>
      </c>
      <c r="O404" s="196"/>
      <c r="P404" s="69">
        <f>O404*$F404</f>
        <v>0</v>
      </c>
      <c r="Q404" s="196"/>
      <c r="R404" s="69">
        <f>Q404*$F404</f>
        <v>0</v>
      </c>
      <c r="S404" s="196"/>
      <c r="T404" s="69">
        <f>S404*$F404</f>
        <v>0</v>
      </c>
      <c r="U404" s="196"/>
      <c r="V404" s="69">
        <f>U404*$F404</f>
        <v>0</v>
      </c>
      <c r="W404" s="196"/>
      <c r="X404" s="69">
        <f>W404*$F404</f>
        <v>0</v>
      </c>
      <c r="Y404" s="199">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8"/>
      <c r="OF404" s="198">
        <f t="shared" ref="OF404" si="1546">OK404+OM404+OO404+OQ404+OS404+OU404+OW404</f>
        <v>0</v>
      </c>
      <c r="OG404" s="28">
        <f t="shared" ref="OG404" si="1547">OL404+ON404+OP404+OR404+OT404+OV404+OX404</f>
        <v>0</v>
      </c>
      <c r="OH404" s="197">
        <f>D404-OF404</f>
        <v>0</v>
      </c>
      <c r="OI404" s="29">
        <f>G404-OG404</f>
        <v>0</v>
      </c>
      <c r="OJ404" s="92" t="str">
        <f>J404</f>
        <v>km</v>
      </c>
      <c r="OK404" s="216"/>
      <c r="OL404" s="29">
        <f>OK404*F404</f>
        <v>0</v>
      </c>
      <c r="OM404" s="216"/>
      <c r="ON404" s="29">
        <f>OM404*F404</f>
        <v>0</v>
      </c>
      <c r="OO404" s="217"/>
      <c r="OP404" s="29">
        <f>OO404*F404</f>
        <v>0</v>
      </c>
      <c r="OQ404" s="217"/>
      <c r="OR404" s="29">
        <f>OQ404*F404</f>
        <v>0</v>
      </c>
      <c r="OS404" s="217"/>
      <c r="OT404" s="29">
        <f>OS404*F404</f>
        <v>0</v>
      </c>
      <c r="OU404" s="217"/>
      <c r="OV404" s="29">
        <f>OU404*F404</f>
        <v>0</v>
      </c>
      <c r="OW404" s="217"/>
      <c r="OX404" s="29">
        <f>OW404*F404</f>
        <v>0</v>
      </c>
      <c r="OY404" s="178"/>
    </row>
    <row r="405" spans="1:415" s="63" customFormat="1" ht="12.75" hidden="1" outlineLevel="1" x14ac:dyDescent="0.2">
      <c r="A405" s="108"/>
      <c r="B405" s="227"/>
      <c r="C405" s="229"/>
      <c r="D405" s="78"/>
      <c r="E405" s="78"/>
      <c r="F405" s="215"/>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8"/>
      <c r="OF405" s="28"/>
      <c r="OG405" s="28"/>
      <c r="OH405" s="29"/>
      <c r="OI405" s="29"/>
      <c r="OJ405" s="92"/>
      <c r="OK405" s="29"/>
      <c r="OL405" s="29"/>
      <c r="OM405" s="29"/>
      <c r="ON405" s="29"/>
      <c r="OO405" s="28"/>
      <c r="OP405" s="29"/>
      <c r="OQ405" s="28"/>
      <c r="OR405" s="29"/>
      <c r="OS405" s="28"/>
      <c r="OT405" s="29"/>
      <c r="OU405" s="28"/>
      <c r="OV405" s="29"/>
      <c r="OW405" s="28"/>
      <c r="OX405" s="29"/>
      <c r="OY405" s="178"/>
    </row>
    <row r="406" spans="1:415" s="63" customFormat="1" ht="12.75" hidden="1" outlineLevel="2" x14ac:dyDescent="0.2">
      <c r="A406" s="108"/>
      <c r="B406" s="227"/>
      <c r="C406" s="229"/>
      <c r="D406" s="78"/>
      <c r="E406" s="78"/>
      <c r="F406" s="215"/>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8"/>
      <c r="OF406" s="28"/>
      <c r="OG406" s="28"/>
      <c r="OH406" s="29"/>
      <c r="OI406" s="29"/>
      <c r="OJ406" s="92"/>
      <c r="OK406" s="29"/>
      <c r="OL406" s="29"/>
      <c r="OM406" s="29"/>
      <c r="ON406" s="29"/>
      <c r="OO406" s="28"/>
      <c r="OP406" s="29"/>
      <c r="OQ406" s="28"/>
      <c r="OR406" s="29"/>
      <c r="OS406" s="28"/>
      <c r="OT406" s="29"/>
      <c r="OU406" s="28"/>
      <c r="OV406" s="29"/>
      <c r="OW406" s="28"/>
      <c r="OX406" s="29"/>
      <c r="OY406" s="178"/>
    </row>
    <row r="407" spans="1:415" s="63" customFormat="1" ht="12.75" hidden="1" outlineLevel="2" x14ac:dyDescent="0.2">
      <c r="A407" s="108"/>
      <c r="B407" s="227"/>
      <c r="C407" s="229"/>
      <c r="D407" s="78"/>
      <c r="E407" s="78"/>
      <c r="F407" s="215"/>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8"/>
      <c r="OF407" s="28"/>
      <c r="OG407" s="28"/>
      <c r="OH407" s="29"/>
      <c r="OI407" s="29"/>
      <c r="OJ407" s="92"/>
      <c r="OK407" s="29"/>
      <c r="OL407" s="29"/>
      <c r="OM407" s="29"/>
      <c r="ON407" s="29"/>
      <c r="OO407" s="28"/>
      <c r="OP407" s="29"/>
      <c r="OQ407" s="28"/>
      <c r="OR407" s="29"/>
      <c r="OS407" s="28"/>
      <c r="OT407" s="29"/>
      <c r="OU407" s="28"/>
      <c r="OV407" s="29"/>
      <c r="OW407" s="28"/>
      <c r="OX407" s="29"/>
      <c r="OY407" s="178"/>
    </row>
    <row r="408" spans="1:415" ht="12.75" collapsed="1" x14ac:dyDescent="0.2">
      <c r="A408" s="225" t="s">
        <v>244</v>
      </c>
      <c r="B408" s="232" t="s">
        <v>98</v>
      </c>
      <c r="C408" s="228" t="s">
        <v>76</v>
      </c>
      <c r="D408" s="185">
        <v>0</v>
      </c>
      <c r="E408" s="30">
        <f>D408*1.1</f>
        <v>0</v>
      </c>
      <c r="F408" s="278"/>
      <c r="G408" s="27">
        <f t="shared" ref="G408" si="1554">ROUND(ROUND(D408,3)*$F408,2)</f>
        <v>0</v>
      </c>
      <c r="H408" s="85">
        <f t="shared" ref="H408" si="1555">ROUND(ROUND(E408,3)*$F408,2)</f>
        <v>0</v>
      </c>
      <c r="I408" s="102"/>
      <c r="J408" s="69" t="str">
        <f>C408</f>
        <v>km</v>
      </c>
      <c r="K408" s="196"/>
      <c r="L408" s="69">
        <f>K408*$F408</f>
        <v>0</v>
      </c>
      <c r="M408" s="196"/>
      <c r="N408" s="69">
        <f>M408*$F408</f>
        <v>0</v>
      </c>
      <c r="O408" s="196"/>
      <c r="P408" s="69">
        <f>O408*$F408</f>
        <v>0</v>
      </c>
      <c r="Q408" s="196"/>
      <c r="R408" s="69">
        <f>Q408*$F408</f>
        <v>0</v>
      </c>
      <c r="S408" s="196"/>
      <c r="T408" s="69">
        <f>S408*$F408</f>
        <v>0</v>
      </c>
      <c r="U408" s="196"/>
      <c r="V408" s="69">
        <f>U408*$F408</f>
        <v>0</v>
      </c>
      <c r="W408" s="196"/>
      <c r="X408" s="69">
        <f>W408*$F408</f>
        <v>0</v>
      </c>
      <c r="Y408" s="199">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8"/>
      <c r="OF408" s="198">
        <f t="shared" ref="OF408" si="1560">OK408+OM408+OO408+OQ408+OS408+OU408+OW408</f>
        <v>0</v>
      </c>
      <c r="OG408" s="28">
        <f t="shared" ref="OG408" si="1561">OL408+ON408+OP408+OR408+OT408+OV408+OX408</f>
        <v>0</v>
      </c>
      <c r="OH408" s="197">
        <f>D408-OF408</f>
        <v>0</v>
      </c>
      <c r="OI408" s="29">
        <f>G408-OG408</f>
        <v>0</v>
      </c>
      <c r="OJ408" s="92" t="str">
        <f>J408</f>
        <v>km</v>
      </c>
      <c r="OK408" s="216"/>
      <c r="OL408" s="29">
        <f>OK408*F408</f>
        <v>0</v>
      </c>
      <c r="OM408" s="216"/>
      <c r="ON408" s="29">
        <f>OM408*F408</f>
        <v>0</v>
      </c>
      <c r="OO408" s="217"/>
      <c r="OP408" s="29">
        <f>OO408*F408</f>
        <v>0</v>
      </c>
      <c r="OQ408" s="217"/>
      <c r="OR408" s="29">
        <f>OQ408*F408</f>
        <v>0</v>
      </c>
      <c r="OS408" s="217"/>
      <c r="OT408" s="29">
        <f>OS408*F408</f>
        <v>0</v>
      </c>
      <c r="OU408" s="217"/>
      <c r="OV408" s="29">
        <f>OU408*F408</f>
        <v>0</v>
      </c>
      <c r="OW408" s="217"/>
      <c r="OX408" s="29">
        <f>OW408*F408</f>
        <v>0</v>
      </c>
      <c r="OY408" s="178"/>
    </row>
    <row r="409" spans="1:415" s="63" customFormat="1" ht="12.75" hidden="1" outlineLevel="1" x14ac:dyDescent="0.2">
      <c r="A409" s="108"/>
      <c r="B409" s="227"/>
      <c r="C409" s="229"/>
      <c r="D409" s="78"/>
      <c r="E409" s="78"/>
      <c r="F409" s="215"/>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8"/>
      <c r="OF409" s="28"/>
      <c r="OG409" s="28"/>
      <c r="OH409" s="29"/>
      <c r="OI409" s="29"/>
      <c r="OJ409" s="92"/>
      <c r="OK409" s="29"/>
      <c r="OL409" s="29"/>
      <c r="OM409" s="29"/>
      <c r="ON409" s="29"/>
      <c r="OO409" s="28"/>
      <c r="OP409" s="29"/>
      <c r="OQ409" s="28"/>
      <c r="OR409" s="29"/>
      <c r="OS409" s="28"/>
      <c r="OT409" s="29"/>
      <c r="OU409" s="28"/>
      <c r="OV409" s="29"/>
      <c r="OW409" s="28"/>
      <c r="OX409" s="29"/>
      <c r="OY409" s="178"/>
    </row>
    <row r="410" spans="1:415" s="63" customFormat="1" ht="12.75" hidden="1" outlineLevel="2" x14ac:dyDescent="0.2">
      <c r="A410" s="108"/>
      <c r="B410" s="227"/>
      <c r="C410" s="229"/>
      <c r="D410" s="78"/>
      <c r="E410" s="78"/>
      <c r="F410" s="215"/>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8"/>
      <c r="OF410" s="28"/>
      <c r="OG410" s="28"/>
      <c r="OH410" s="29"/>
      <c r="OI410" s="29"/>
      <c r="OJ410" s="92"/>
      <c r="OK410" s="29"/>
      <c r="OL410" s="29"/>
      <c r="OM410" s="29"/>
      <c r="ON410" s="29"/>
      <c r="OO410" s="28"/>
      <c r="OP410" s="29"/>
      <c r="OQ410" s="28"/>
      <c r="OR410" s="29"/>
      <c r="OS410" s="28"/>
      <c r="OT410" s="29"/>
      <c r="OU410" s="28"/>
      <c r="OV410" s="29"/>
      <c r="OW410" s="28"/>
      <c r="OX410" s="29"/>
      <c r="OY410" s="178"/>
    </row>
    <row r="411" spans="1:415" s="63" customFormat="1" ht="12.75" hidden="1" outlineLevel="2" x14ac:dyDescent="0.2">
      <c r="A411" s="108"/>
      <c r="B411" s="227"/>
      <c r="C411" s="229"/>
      <c r="D411" s="78"/>
      <c r="E411" s="78"/>
      <c r="F411" s="215"/>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8"/>
      <c r="OF411" s="28"/>
      <c r="OG411" s="28"/>
      <c r="OH411" s="29"/>
      <c r="OI411" s="29"/>
      <c r="OJ411" s="92"/>
      <c r="OK411" s="29"/>
      <c r="OL411" s="29"/>
      <c r="OM411" s="29"/>
      <c r="ON411" s="29"/>
      <c r="OO411" s="28"/>
      <c r="OP411" s="29"/>
      <c r="OQ411" s="28"/>
      <c r="OR411" s="29"/>
      <c r="OS411" s="28"/>
      <c r="OT411" s="29"/>
      <c r="OU411" s="28"/>
      <c r="OV411" s="29"/>
      <c r="OW411" s="28"/>
      <c r="OX411" s="29"/>
      <c r="OY411" s="178"/>
    </row>
    <row r="412" spans="1:415" ht="12.75" collapsed="1" x14ac:dyDescent="0.2">
      <c r="A412" s="225" t="s">
        <v>245</v>
      </c>
      <c r="B412" s="232"/>
      <c r="C412" s="228" t="s">
        <v>76</v>
      </c>
      <c r="D412" s="185">
        <v>0</v>
      </c>
      <c r="E412" s="30">
        <f>D412*1.1</f>
        <v>0</v>
      </c>
      <c r="F412" s="278"/>
      <c r="G412" s="27">
        <f t="shared" ref="G412" si="1583">ROUND(ROUND(D412,3)*$F412,2)</f>
        <v>0</v>
      </c>
      <c r="H412" s="85">
        <f t="shared" ref="H412" si="1584">ROUND(ROUND(E412,3)*$F412,2)</f>
        <v>0</v>
      </c>
      <c r="I412" s="102"/>
      <c r="J412" s="69" t="str">
        <f>C412</f>
        <v>km</v>
      </c>
      <c r="K412" s="196"/>
      <c r="L412" s="69">
        <f>K412*$F412</f>
        <v>0</v>
      </c>
      <c r="M412" s="196"/>
      <c r="N412" s="69">
        <f>M412*$F412</f>
        <v>0</v>
      </c>
      <c r="O412" s="196"/>
      <c r="P412" s="69">
        <f>O412*$F412</f>
        <v>0</v>
      </c>
      <c r="Q412" s="196"/>
      <c r="R412" s="69">
        <f>Q412*$F412</f>
        <v>0</v>
      </c>
      <c r="S412" s="196"/>
      <c r="T412" s="69">
        <f>S412*$F412</f>
        <v>0</v>
      </c>
      <c r="U412" s="196"/>
      <c r="V412" s="69">
        <f>U412*$F412</f>
        <v>0</v>
      </c>
      <c r="W412" s="196"/>
      <c r="X412" s="69">
        <f>W412*$F412</f>
        <v>0</v>
      </c>
      <c r="Y412" s="199">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8"/>
      <c r="OF412" s="198">
        <f t="shared" ref="OF412" si="1585">OK412+OM412+OO412+OQ412+OS412+OU412+OW412</f>
        <v>0</v>
      </c>
      <c r="OG412" s="28">
        <f t="shared" ref="OG412" si="1586">OL412+ON412+OP412+OR412+OT412+OV412+OX412</f>
        <v>0</v>
      </c>
      <c r="OH412" s="197">
        <f>D412-OF412</f>
        <v>0</v>
      </c>
      <c r="OI412" s="29">
        <f>G412-OG412</f>
        <v>0</v>
      </c>
      <c r="OJ412" s="92" t="str">
        <f>J412</f>
        <v>km</v>
      </c>
      <c r="OK412" s="216"/>
      <c r="OL412" s="29">
        <f>OK412*F412</f>
        <v>0</v>
      </c>
      <c r="OM412" s="216"/>
      <c r="ON412" s="29">
        <f>OM412*F412</f>
        <v>0</v>
      </c>
      <c r="OO412" s="217"/>
      <c r="OP412" s="29">
        <f>OO412*F412</f>
        <v>0</v>
      </c>
      <c r="OQ412" s="217"/>
      <c r="OR412" s="29">
        <f>OQ412*F412</f>
        <v>0</v>
      </c>
      <c r="OS412" s="217"/>
      <c r="OT412" s="29">
        <f>OS412*F412</f>
        <v>0</v>
      </c>
      <c r="OU412" s="217"/>
      <c r="OV412" s="29">
        <f>OU412*F412</f>
        <v>0</v>
      </c>
      <c r="OW412" s="217"/>
      <c r="OX412" s="29">
        <f>OW412*F412</f>
        <v>0</v>
      </c>
      <c r="OY412" s="178"/>
    </row>
    <row r="413" spans="1:415" s="63" customFormat="1" ht="12.75" hidden="1" outlineLevel="1" x14ac:dyDescent="0.2">
      <c r="A413" s="108"/>
      <c r="B413" s="227"/>
      <c r="C413" s="229"/>
      <c r="D413" s="78"/>
      <c r="E413" s="78"/>
      <c r="F413" s="215"/>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8"/>
      <c r="OF413" s="28"/>
      <c r="OG413" s="28"/>
      <c r="OH413" s="29"/>
      <c r="OI413" s="29"/>
      <c r="OJ413" s="92"/>
      <c r="OK413" s="29"/>
      <c r="OL413" s="29"/>
      <c r="OM413" s="29"/>
      <c r="ON413" s="29"/>
      <c r="OO413" s="28"/>
      <c r="OP413" s="29"/>
      <c r="OQ413" s="28"/>
      <c r="OR413" s="29"/>
      <c r="OS413" s="28"/>
      <c r="OT413" s="29"/>
      <c r="OU413" s="28"/>
      <c r="OV413" s="29"/>
      <c r="OW413" s="28"/>
      <c r="OX413" s="29"/>
      <c r="OY413" s="178"/>
    </row>
    <row r="414" spans="1:415" s="63" customFormat="1" ht="12.75" hidden="1" outlineLevel="2" x14ac:dyDescent="0.2">
      <c r="A414" s="108"/>
      <c r="B414" s="227"/>
      <c r="C414" s="229"/>
      <c r="D414" s="78"/>
      <c r="E414" s="78"/>
      <c r="F414" s="215"/>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8"/>
      <c r="OF414" s="28"/>
      <c r="OG414" s="28"/>
      <c r="OH414" s="29"/>
      <c r="OI414" s="29"/>
      <c r="OJ414" s="92"/>
      <c r="OK414" s="29"/>
      <c r="OL414" s="29"/>
      <c r="OM414" s="29"/>
      <c r="ON414" s="29"/>
      <c r="OO414" s="28"/>
      <c r="OP414" s="29"/>
      <c r="OQ414" s="28"/>
      <c r="OR414" s="29"/>
      <c r="OS414" s="28"/>
      <c r="OT414" s="29"/>
      <c r="OU414" s="28"/>
      <c r="OV414" s="29"/>
      <c r="OW414" s="28"/>
      <c r="OX414" s="29"/>
      <c r="OY414" s="178"/>
    </row>
    <row r="415" spans="1:415" s="63" customFormat="1" ht="12.75" hidden="1" outlineLevel="2" x14ac:dyDescent="0.2">
      <c r="A415" s="108"/>
      <c r="B415" s="227"/>
      <c r="C415" s="229"/>
      <c r="D415" s="78"/>
      <c r="E415" s="78"/>
      <c r="F415" s="215"/>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8"/>
      <c r="OF415" s="28"/>
      <c r="OG415" s="28"/>
      <c r="OH415" s="29"/>
      <c r="OI415" s="29"/>
      <c r="OJ415" s="92"/>
      <c r="OK415" s="29"/>
      <c r="OL415" s="29"/>
      <c r="OM415" s="29"/>
      <c r="ON415" s="29"/>
      <c r="OO415" s="28"/>
      <c r="OP415" s="29"/>
      <c r="OQ415" s="28"/>
      <c r="OR415" s="29"/>
      <c r="OS415" s="28"/>
      <c r="OT415" s="29"/>
      <c r="OU415" s="28"/>
      <c r="OV415" s="29"/>
      <c r="OW415" s="28"/>
      <c r="OX415" s="29"/>
      <c r="OY415" s="178"/>
    </row>
    <row r="416" spans="1:415" ht="12.75" collapsed="1" x14ac:dyDescent="0.2">
      <c r="A416" s="231" t="s">
        <v>246</v>
      </c>
      <c r="B416" s="161" t="s">
        <v>247</v>
      </c>
      <c r="C416" s="161"/>
      <c r="D416" s="175"/>
      <c r="E416" s="175"/>
      <c r="F416" s="150"/>
      <c r="G416" s="175"/>
      <c r="H416" s="176"/>
      <c r="I416" s="156"/>
      <c r="J416" s="153"/>
      <c r="K416" s="157"/>
      <c r="L416" s="157"/>
      <c r="M416" s="157"/>
      <c r="N416" s="157"/>
      <c r="O416" s="157"/>
      <c r="P416" s="157"/>
      <c r="Q416" s="157"/>
      <c r="R416" s="157"/>
      <c r="S416" s="157"/>
      <c r="T416" s="157"/>
      <c r="U416" s="157"/>
      <c r="V416" s="157"/>
      <c r="W416" s="157"/>
      <c r="X416" s="157"/>
      <c r="Y416" s="157"/>
      <c r="Z416" s="157"/>
      <c r="AA416" s="158"/>
      <c r="AB416" s="157"/>
      <c r="AC416" s="158"/>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8"/>
      <c r="OF416" s="153"/>
      <c r="OG416" s="153"/>
      <c r="OH416" s="153"/>
      <c r="OI416" s="153"/>
      <c r="OJ416" s="182"/>
      <c r="OK416" s="153"/>
      <c r="OL416" s="153"/>
      <c r="OM416" s="153"/>
      <c r="ON416" s="153"/>
      <c r="OO416" s="153"/>
      <c r="OP416" s="153"/>
      <c r="OQ416" s="153"/>
      <c r="OR416" s="153"/>
      <c r="OS416" s="153"/>
      <c r="OT416" s="153"/>
      <c r="OU416" s="153"/>
      <c r="OV416" s="153"/>
      <c r="OW416" s="153"/>
      <c r="OX416" s="153"/>
      <c r="OY416" s="178"/>
    </row>
    <row r="417" spans="1:418" ht="12.75" x14ac:dyDescent="0.2">
      <c r="A417" s="225" t="s">
        <v>248</v>
      </c>
      <c r="B417" s="232" t="s">
        <v>98</v>
      </c>
      <c r="C417" s="228" t="s">
        <v>76</v>
      </c>
      <c r="D417" s="185">
        <v>0</v>
      </c>
      <c r="E417" s="30">
        <f>D417*11</f>
        <v>0</v>
      </c>
      <c r="F417" s="278"/>
      <c r="G417" s="27">
        <f t="shared" ref="G417:G419" si="1597">ROUND(ROUND(D417,3)*$F417,2)</f>
        <v>0</v>
      </c>
      <c r="H417" s="85">
        <f t="shared" ref="H417:H419" si="1598">ROUND(ROUND(E417,3)*$F417,2)</f>
        <v>0</v>
      </c>
      <c r="I417" s="102"/>
      <c r="J417" s="69" t="str">
        <f>C417</f>
        <v>km</v>
      </c>
      <c r="K417" s="196"/>
      <c r="L417" s="69">
        <f>K417*$F417</f>
        <v>0</v>
      </c>
      <c r="M417" s="196"/>
      <c r="N417" s="69">
        <f>M417*$F417</f>
        <v>0</v>
      </c>
      <c r="O417" s="196"/>
      <c r="P417" s="69">
        <f>O417*$F417</f>
        <v>0</v>
      </c>
      <c r="Q417" s="196"/>
      <c r="R417" s="69">
        <f>Q417*$F417</f>
        <v>0</v>
      </c>
      <c r="S417" s="196"/>
      <c r="T417" s="69">
        <f>S417*$F417</f>
        <v>0</v>
      </c>
      <c r="U417" s="196"/>
      <c r="V417" s="69">
        <f>U417*$F417</f>
        <v>0</v>
      </c>
      <c r="W417" s="196"/>
      <c r="X417" s="69">
        <f>W417*$F417</f>
        <v>0</v>
      </c>
      <c r="Y417" s="199">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8"/>
      <c r="OF417" s="198">
        <f t="shared" ref="OF417:OF419" si="1606">OK417+OM417+OO417+OQ417+OS417+OU417+OW417</f>
        <v>0</v>
      </c>
      <c r="OG417" s="28">
        <f t="shared" ref="OG417:OG419" si="1607">OL417+ON417+OP417+OR417+OT417+OV417+OX417</f>
        <v>0</v>
      </c>
      <c r="OH417" s="197">
        <f>D417-OF417</f>
        <v>0</v>
      </c>
      <c r="OI417" s="29">
        <f>G417-OG417</f>
        <v>0</v>
      </c>
      <c r="OJ417" s="92" t="str">
        <f>J417</f>
        <v>km</v>
      </c>
      <c r="OK417" s="216"/>
      <c r="OL417" s="29">
        <f>OK417*F417</f>
        <v>0</v>
      </c>
      <c r="OM417" s="216"/>
      <c r="ON417" s="29">
        <f>OM417*F417</f>
        <v>0</v>
      </c>
      <c r="OO417" s="217"/>
      <c r="OP417" s="29">
        <f>OO417*F417</f>
        <v>0</v>
      </c>
      <c r="OQ417" s="217"/>
      <c r="OR417" s="29">
        <f>OQ417*F417</f>
        <v>0</v>
      </c>
      <c r="OS417" s="217"/>
      <c r="OT417" s="29">
        <f>OS417*F417</f>
        <v>0</v>
      </c>
      <c r="OU417" s="217"/>
      <c r="OV417" s="29">
        <f>OU417*F417</f>
        <v>0</v>
      </c>
      <c r="OW417" s="217"/>
      <c r="OX417" s="29">
        <f>OW417*F417</f>
        <v>0</v>
      </c>
      <c r="OY417" s="178"/>
    </row>
    <row r="418" spans="1:418" ht="12.75" collapsed="1" x14ac:dyDescent="0.2">
      <c r="A418" s="225" t="s">
        <v>249</v>
      </c>
      <c r="B418" s="232" t="s">
        <v>98</v>
      </c>
      <c r="C418" s="228" t="s">
        <v>76</v>
      </c>
      <c r="D418" s="185">
        <v>0</v>
      </c>
      <c r="E418" s="30">
        <f>D418*11</f>
        <v>0</v>
      </c>
      <c r="F418" s="278"/>
      <c r="G418" s="27">
        <f t="shared" si="1597"/>
        <v>0</v>
      </c>
      <c r="H418" s="85">
        <f t="shared" si="1598"/>
        <v>0</v>
      </c>
      <c r="I418" s="102"/>
      <c r="J418" s="69" t="str">
        <f>C418</f>
        <v>km</v>
      </c>
      <c r="K418" s="196"/>
      <c r="L418" s="69">
        <f>K418*$F418</f>
        <v>0</v>
      </c>
      <c r="M418" s="196"/>
      <c r="N418" s="69">
        <f>M418*$F418</f>
        <v>0</v>
      </c>
      <c r="O418" s="196"/>
      <c r="P418" s="69">
        <f>O418*$F418</f>
        <v>0</v>
      </c>
      <c r="Q418" s="196"/>
      <c r="R418" s="69">
        <f>Q418*$F418</f>
        <v>0</v>
      </c>
      <c r="S418" s="196"/>
      <c r="T418" s="69">
        <f>S418*$F418</f>
        <v>0</v>
      </c>
      <c r="U418" s="196"/>
      <c r="V418" s="69">
        <f>U418*$F418</f>
        <v>0</v>
      </c>
      <c r="W418" s="196"/>
      <c r="X418" s="69">
        <f>W418*$F418</f>
        <v>0</v>
      </c>
      <c r="Y418" s="199">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8"/>
      <c r="OF418" s="198">
        <f t="shared" si="1606"/>
        <v>0</v>
      </c>
      <c r="OG418" s="28">
        <f t="shared" si="1607"/>
        <v>0</v>
      </c>
      <c r="OH418" s="197">
        <f>D418-OF418</f>
        <v>0</v>
      </c>
      <c r="OI418" s="29">
        <f>G418-OG418</f>
        <v>0</v>
      </c>
      <c r="OJ418" s="92" t="str">
        <f>J418</f>
        <v>km</v>
      </c>
      <c r="OK418" s="216"/>
      <c r="OL418" s="29">
        <f>OK418*F418</f>
        <v>0</v>
      </c>
      <c r="OM418" s="216"/>
      <c r="ON418" s="29">
        <f>OM418*F418</f>
        <v>0</v>
      </c>
      <c r="OO418" s="217"/>
      <c r="OP418" s="29">
        <f>OO418*F418</f>
        <v>0</v>
      </c>
      <c r="OQ418" s="217"/>
      <c r="OR418" s="29">
        <f>OQ418*F418</f>
        <v>0</v>
      </c>
      <c r="OS418" s="217"/>
      <c r="OT418" s="29">
        <f>OS418*F418</f>
        <v>0</v>
      </c>
      <c r="OU418" s="217"/>
      <c r="OV418" s="29">
        <f>OU418*F418</f>
        <v>0</v>
      </c>
      <c r="OW418" s="217"/>
      <c r="OX418" s="29">
        <f>OW418*F418</f>
        <v>0</v>
      </c>
      <c r="OY418" s="178"/>
    </row>
    <row r="419" spans="1:418" ht="12.75" collapsed="1" x14ac:dyDescent="0.2">
      <c r="A419" s="225" t="s">
        <v>250</v>
      </c>
      <c r="B419" s="232"/>
      <c r="C419" s="228" t="s">
        <v>76</v>
      </c>
      <c r="D419" s="185">
        <v>0</v>
      </c>
      <c r="E419" s="30">
        <f>D419*11</f>
        <v>0</v>
      </c>
      <c r="F419" s="278"/>
      <c r="G419" s="27">
        <f t="shared" si="1597"/>
        <v>0</v>
      </c>
      <c r="H419" s="85">
        <f t="shared" si="1598"/>
        <v>0</v>
      </c>
      <c r="I419" s="102"/>
      <c r="J419" s="69" t="str">
        <f>C419</f>
        <v>km</v>
      </c>
      <c r="K419" s="196"/>
      <c r="L419" s="69">
        <f>K419*$F419</f>
        <v>0</v>
      </c>
      <c r="M419" s="196"/>
      <c r="N419" s="69">
        <f>M419*$F419</f>
        <v>0</v>
      </c>
      <c r="O419" s="196"/>
      <c r="P419" s="69">
        <f>O419*$F419</f>
        <v>0</v>
      </c>
      <c r="Q419" s="196"/>
      <c r="R419" s="69">
        <f>Q419*$F419</f>
        <v>0</v>
      </c>
      <c r="S419" s="196"/>
      <c r="T419" s="69">
        <f>S419*$F419</f>
        <v>0</v>
      </c>
      <c r="U419" s="196"/>
      <c r="V419" s="69">
        <f>U419*$F419</f>
        <v>0</v>
      </c>
      <c r="W419" s="196"/>
      <c r="X419" s="69">
        <f>W419*$F419</f>
        <v>0</v>
      </c>
      <c r="Y419" s="199">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8"/>
      <c r="OF419" s="198">
        <f t="shared" si="1606"/>
        <v>0</v>
      </c>
      <c r="OG419" s="28">
        <f t="shared" si="1607"/>
        <v>0</v>
      </c>
      <c r="OH419" s="197">
        <f>D419-OF419</f>
        <v>0</v>
      </c>
      <c r="OI419" s="29">
        <f>G419-OG419</f>
        <v>0</v>
      </c>
      <c r="OJ419" s="92" t="str">
        <f>J419</f>
        <v>km</v>
      </c>
      <c r="OK419" s="216"/>
      <c r="OL419" s="29">
        <f>OK419*F419</f>
        <v>0</v>
      </c>
      <c r="OM419" s="216"/>
      <c r="ON419" s="29">
        <f>OM419*F419</f>
        <v>0</v>
      </c>
      <c r="OO419" s="217"/>
      <c r="OP419" s="29">
        <f>OO419*F419</f>
        <v>0</v>
      </c>
      <c r="OQ419" s="217"/>
      <c r="OR419" s="29">
        <f>OQ419*F419</f>
        <v>0</v>
      </c>
      <c r="OS419" s="217"/>
      <c r="OT419" s="29">
        <f>OS419*F419</f>
        <v>0</v>
      </c>
      <c r="OU419" s="217"/>
      <c r="OV419" s="29">
        <f>OU419*F419</f>
        <v>0</v>
      </c>
      <c r="OW419" s="217"/>
      <c r="OX419" s="29">
        <f>OW419*F419</f>
        <v>0</v>
      </c>
      <c r="OY419" s="178"/>
    </row>
    <row r="420" spans="1:418" ht="28.15" customHeight="1" x14ac:dyDescent="0.2">
      <c r="A420" s="159" t="s">
        <v>251</v>
      </c>
      <c r="B420" s="161" t="s">
        <v>252</v>
      </c>
      <c r="C420" s="160"/>
      <c r="D420" s="175"/>
      <c r="E420" s="175"/>
      <c r="F420" s="150"/>
      <c r="G420" s="175"/>
      <c r="H420" s="176"/>
      <c r="I420" s="156"/>
      <c r="J420" s="153"/>
      <c r="K420" s="157"/>
      <c r="L420" s="157"/>
      <c r="M420" s="157"/>
      <c r="N420" s="157"/>
      <c r="O420" s="157"/>
      <c r="P420" s="157"/>
      <c r="Q420" s="157"/>
      <c r="R420" s="157"/>
      <c r="S420" s="157"/>
      <c r="T420" s="157"/>
      <c r="U420" s="157"/>
      <c r="V420" s="157"/>
      <c r="W420" s="157"/>
      <c r="X420" s="157"/>
      <c r="Y420" s="157"/>
      <c r="Z420" s="157"/>
      <c r="AA420" s="158"/>
      <c r="AB420" s="157"/>
      <c r="AC420" s="158"/>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8"/>
      <c r="OF420" s="153"/>
      <c r="OG420" s="153"/>
      <c r="OH420" s="153"/>
      <c r="OI420" s="153"/>
      <c r="OJ420" s="182"/>
      <c r="OK420" s="153"/>
      <c r="OL420" s="153"/>
      <c r="OM420" s="153"/>
      <c r="ON420" s="153"/>
      <c r="OO420" s="153"/>
      <c r="OP420" s="153"/>
      <c r="OQ420" s="153"/>
      <c r="OR420" s="153"/>
      <c r="OS420" s="153"/>
      <c r="OT420" s="153"/>
      <c r="OU420" s="153"/>
      <c r="OV420" s="153"/>
      <c r="OW420" s="153"/>
      <c r="OX420" s="153"/>
      <c r="OY420" s="178"/>
    </row>
    <row r="421" spans="1:418" ht="12.75" x14ac:dyDescent="0.2">
      <c r="A421" s="265" t="s">
        <v>253</v>
      </c>
      <c r="B421" s="266" t="s">
        <v>419</v>
      </c>
      <c r="C421" s="267" t="s">
        <v>76</v>
      </c>
      <c r="D421" s="272">
        <v>1.5669999999999999</v>
      </c>
      <c r="E421" s="272">
        <f>D421*1.1</f>
        <v>1.7237</v>
      </c>
      <c r="F421" s="269">
        <v>26400</v>
      </c>
      <c r="G421" s="270">
        <f t="shared" ref="G421" si="1608">ROUND(ROUND(D421,3)*$F421,2)</f>
        <v>41368.800000000003</v>
      </c>
      <c r="H421" s="271">
        <f t="shared" ref="H421" si="1609">ROUND(ROUND(E421,3)*$F421,2)</f>
        <v>45513.599999999999</v>
      </c>
      <c r="I421" s="102"/>
      <c r="J421" s="69" t="str">
        <f>C421</f>
        <v>km</v>
      </c>
      <c r="K421" s="196"/>
      <c r="L421" s="69">
        <f>K421*$F421</f>
        <v>0</v>
      </c>
      <c r="M421" s="196"/>
      <c r="N421" s="69">
        <f>M421*$F421</f>
        <v>0</v>
      </c>
      <c r="O421" s="196"/>
      <c r="P421" s="69">
        <f>O421*$F421</f>
        <v>0</v>
      </c>
      <c r="Q421" s="196"/>
      <c r="R421" s="69">
        <f>Q421*$F421</f>
        <v>0</v>
      </c>
      <c r="S421" s="196"/>
      <c r="T421" s="69">
        <f>S421*$F421</f>
        <v>0</v>
      </c>
      <c r="U421" s="196"/>
      <c r="V421" s="69">
        <f>U421*$F421</f>
        <v>0</v>
      </c>
      <c r="W421" s="196"/>
      <c r="X421" s="69">
        <f>W421*$F421</f>
        <v>0</v>
      </c>
      <c r="Y421" s="199">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8"/>
      <c r="OF421" s="198">
        <f t="shared" ref="OF421" si="1634">OK421+OM421+OO421+OQ421+OS421+OU421+OW421</f>
        <v>0</v>
      </c>
      <c r="OG421" s="28">
        <f t="shared" ref="OG421" si="1635">OL421+ON421+OP421+OR421+OT421+OV421+OX421</f>
        <v>0</v>
      </c>
      <c r="OH421" s="197">
        <f>D421-OF421</f>
        <v>1.5669999999999999</v>
      </c>
      <c r="OI421" s="29">
        <f>G421-OG421</f>
        <v>41368.800000000003</v>
      </c>
      <c r="OJ421" s="92" t="str">
        <f>J421</f>
        <v>km</v>
      </c>
      <c r="OK421" s="216"/>
      <c r="OL421" s="29">
        <f>OK421*F421</f>
        <v>0</v>
      </c>
      <c r="OM421" s="216"/>
      <c r="ON421" s="29">
        <f>OM421*F421</f>
        <v>0</v>
      </c>
      <c r="OO421" s="217"/>
      <c r="OP421" s="29">
        <f>OO421*F421</f>
        <v>0</v>
      </c>
      <c r="OQ421" s="217"/>
      <c r="OR421" s="29">
        <f>OQ421*F421</f>
        <v>0</v>
      </c>
      <c r="OS421" s="217"/>
      <c r="OT421" s="29">
        <f>OS421*F421</f>
        <v>0</v>
      </c>
      <c r="OU421" s="217"/>
      <c r="OV421" s="29">
        <f>OU421*F421</f>
        <v>0</v>
      </c>
      <c r="OW421" s="217"/>
      <c r="OX421" s="29">
        <f>OW421*F421</f>
        <v>0</v>
      </c>
      <c r="OY421" s="178"/>
    </row>
    <row r="422" spans="1:418" s="63" customFormat="1" ht="12.75" hidden="1" customHeight="1" outlineLevel="1" x14ac:dyDescent="0.2">
      <c r="A422" s="265"/>
      <c r="B422" s="266"/>
      <c r="C422" s="267"/>
      <c r="D422" s="268"/>
      <c r="E422" s="268"/>
      <c r="F422" s="277"/>
      <c r="G422" s="270"/>
      <c r="H422" s="271"/>
      <c r="I422" s="94" t="str">
        <f>B421</f>
        <v>0,4 kV KL L-KS6049 iš TR-25</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8"/>
      <c r="OF422" s="28"/>
      <c r="OG422" s="28"/>
      <c r="OH422" s="29"/>
      <c r="OI422" s="29"/>
      <c r="OJ422" s="92"/>
      <c r="OK422" s="29"/>
      <c r="OL422" s="29"/>
      <c r="OM422" s="29"/>
      <c r="ON422" s="29"/>
      <c r="OO422" s="28"/>
      <c r="OP422" s="29"/>
      <c r="OQ422" s="28"/>
      <c r="OR422" s="29"/>
      <c r="OS422" s="28"/>
      <c r="OT422" s="29"/>
      <c r="OU422" s="28"/>
      <c r="OV422" s="29"/>
      <c r="OW422" s="28"/>
      <c r="OX422" s="29"/>
      <c r="OY422" s="178"/>
      <c r="PB422" s="63" t="s">
        <v>421</v>
      </c>
    </row>
    <row r="423" spans="1:418" s="63" customFormat="1" ht="12.75" hidden="1" outlineLevel="2" x14ac:dyDescent="0.2">
      <c r="A423" s="265"/>
      <c r="B423" s="266"/>
      <c r="C423" s="267"/>
      <c r="D423" s="268"/>
      <c r="E423" s="268"/>
      <c r="F423" s="277"/>
      <c r="G423" s="270"/>
      <c r="H423" s="271"/>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8"/>
      <c r="OF423" s="28"/>
      <c r="OG423" s="28"/>
      <c r="OH423" s="29"/>
      <c r="OI423" s="29"/>
      <c r="OJ423" s="92"/>
      <c r="OK423" s="29"/>
      <c r="OL423" s="29"/>
      <c r="OM423" s="29"/>
      <c r="ON423" s="29"/>
      <c r="OO423" s="28"/>
      <c r="OP423" s="29"/>
      <c r="OQ423" s="28"/>
      <c r="OR423" s="29"/>
      <c r="OS423" s="28"/>
      <c r="OT423" s="29"/>
      <c r="OU423" s="28"/>
      <c r="OV423" s="29"/>
      <c r="OW423" s="28"/>
      <c r="OX423" s="29"/>
      <c r="OY423" s="178"/>
    </row>
    <row r="424" spans="1:418" s="63" customFormat="1" ht="12.75" hidden="1" outlineLevel="2" x14ac:dyDescent="0.2">
      <c r="A424" s="265"/>
      <c r="B424" s="266"/>
      <c r="C424" s="267"/>
      <c r="D424" s="268"/>
      <c r="E424" s="268"/>
      <c r="F424" s="277"/>
      <c r="G424" s="270"/>
      <c r="H424" s="271"/>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8"/>
      <c r="OF424" s="28"/>
      <c r="OG424" s="28"/>
      <c r="OH424" s="29"/>
      <c r="OI424" s="29"/>
      <c r="OJ424" s="92"/>
      <c r="OK424" s="29"/>
      <c r="OL424" s="29"/>
      <c r="OM424" s="29"/>
      <c r="ON424" s="29"/>
      <c r="OO424" s="28"/>
      <c r="OP424" s="29"/>
      <c r="OQ424" s="28"/>
      <c r="OR424" s="29"/>
      <c r="OS424" s="28"/>
      <c r="OT424" s="29"/>
      <c r="OU424" s="28"/>
      <c r="OV424" s="29"/>
      <c r="OW424" s="28"/>
      <c r="OX424" s="29"/>
      <c r="OY424" s="178"/>
    </row>
    <row r="425" spans="1:418" ht="12.75" collapsed="1" x14ac:dyDescent="0.2">
      <c r="A425" s="265" t="s">
        <v>254</v>
      </c>
      <c r="B425" s="266" t="s">
        <v>420</v>
      </c>
      <c r="C425" s="267" t="s">
        <v>76</v>
      </c>
      <c r="D425" s="272">
        <v>0.64900000000000002</v>
      </c>
      <c r="E425" s="272">
        <f>D425*1.1</f>
        <v>0.71390000000000009</v>
      </c>
      <c r="F425" s="269">
        <v>26400</v>
      </c>
      <c r="G425" s="270">
        <f t="shared" ref="G425" si="1636">ROUND(ROUND(D425,3)*$F425,2)</f>
        <v>17133.599999999999</v>
      </c>
      <c r="H425" s="271">
        <f t="shared" ref="H425" si="1637">ROUND(ROUND(E425,3)*$F425,2)</f>
        <v>18849.599999999999</v>
      </c>
      <c r="I425" s="102"/>
      <c r="J425" s="69" t="str">
        <f>C425</f>
        <v>km</v>
      </c>
      <c r="K425" s="196"/>
      <c r="L425" s="69">
        <f>K425*$F425</f>
        <v>0</v>
      </c>
      <c r="M425" s="196"/>
      <c r="N425" s="69">
        <f>M425*$F425</f>
        <v>0</v>
      </c>
      <c r="O425" s="196"/>
      <c r="P425" s="69">
        <f>O425*$F425</f>
        <v>0</v>
      </c>
      <c r="Q425" s="196"/>
      <c r="R425" s="69">
        <f>Q425*$F425</f>
        <v>0</v>
      </c>
      <c r="S425" s="196"/>
      <c r="T425" s="69">
        <f>S425*$F425</f>
        <v>0</v>
      </c>
      <c r="U425" s="196"/>
      <c r="V425" s="69">
        <f>U425*$F425</f>
        <v>0</v>
      </c>
      <c r="W425" s="196"/>
      <c r="X425" s="69">
        <f>W425*$F425</f>
        <v>0</v>
      </c>
      <c r="Y425" s="199">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8"/>
      <c r="OF425" s="198">
        <f t="shared" ref="OF425" si="1638">OK425+OM425+OO425+OQ425+OS425+OU425+OW425</f>
        <v>0</v>
      </c>
      <c r="OG425" s="28">
        <f t="shared" ref="OG425" si="1639">OL425+ON425+OP425+OR425+OT425+OV425+OX425</f>
        <v>0</v>
      </c>
      <c r="OH425" s="197">
        <f>D425-OF425</f>
        <v>0.64900000000000002</v>
      </c>
      <c r="OI425" s="29">
        <f>G425-OG425</f>
        <v>17133.599999999999</v>
      </c>
      <c r="OJ425" s="92" t="str">
        <f>J425</f>
        <v>km</v>
      </c>
      <c r="OK425" s="216"/>
      <c r="OL425" s="29">
        <f>OK425*F425</f>
        <v>0</v>
      </c>
      <c r="OM425" s="216"/>
      <c r="ON425" s="29">
        <f>OM425*F425</f>
        <v>0</v>
      </c>
      <c r="OO425" s="217"/>
      <c r="OP425" s="29">
        <f>OO425*F425</f>
        <v>0</v>
      </c>
      <c r="OQ425" s="217"/>
      <c r="OR425" s="29">
        <f>OQ425*F425</f>
        <v>0</v>
      </c>
      <c r="OS425" s="217"/>
      <c r="OT425" s="29">
        <f>OS425*F425</f>
        <v>0</v>
      </c>
      <c r="OU425" s="217"/>
      <c r="OV425" s="29">
        <f>OU425*F425</f>
        <v>0</v>
      </c>
      <c r="OW425" s="217"/>
      <c r="OX425" s="29">
        <f>OW425*F425</f>
        <v>0</v>
      </c>
      <c r="OY425" s="178"/>
    </row>
    <row r="426" spans="1:418" s="63" customFormat="1" ht="12.75" hidden="1" outlineLevel="1" x14ac:dyDescent="0.2">
      <c r="A426" s="143"/>
      <c r="B426" s="141"/>
      <c r="C426" s="142"/>
      <c r="D426" s="78"/>
      <c r="E426" s="78"/>
      <c r="F426" s="215"/>
      <c r="G426" s="69"/>
      <c r="H426" s="86"/>
      <c r="I426" s="94" t="str">
        <f>B425</f>
        <v>0,4 kV KL L-KS5245 iš MT-114</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8"/>
      <c r="OF426" s="28"/>
      <c r="OG426" s="28"/>
      <c r="OH426" s="29"/>
      <c r="OI426" s="29"/>
      <c r="OJ426" s="92"/>
      <c r="OK426" s="29"/>
      <c r="OL426" s="29"/>
      <c r="OM426" s="29"/>
      <c r="ON426" s="29"/>
      <c r="OO426" s="28"/>
      <c r="OP426" s="29"/>
      <c r="OQ426" s="28"/>
      <c r="OR426" s="29"/>
      <c r="OS426" s="28"/>
      <c r="OT426" s="29"/>
      <c r="OU426" s="28"/>
      <c r="OV426" s="29"/>
      <c r="OW426" s="28"/>
      <c r="OX426" s="29"/>
      <c r="OY426" s="178"/>
    </row>
    <row r="427" spans="1:418" s="63" customFormat="1" ht="12.75" hidden="1" outlineLevel="2" x14ac:dyDescent="0.2">
      <c r="A427" s="143"/>
      <c r="B427" s="141"/>
      <c r="C427" s="142"/>
      <c r="D427" s="78"/>
      <c r="E427" s="78"/>
      <c r="F427" s="215"/>
      <c r="G427" s="69"/>
      <c r="H427" s="86"/>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8"/>
      <c r="OF427" s="28"/>
      <c r="OG427" s="28"/>
      <c r="OH427" s="29"/>
      <c r="OI427" s="29"/>
      <c r="OJ427" s="92"/>
      <c r="OK427" s="29"/>
      <c r="OL427" s="29"/>
      <c r="OM427" s="29"/>
      <c r="ON427" s="29"/>
      <c r="OO427" s="28"/>
      <c r="OP427" s="29"/>
      <c r="OQ427" s="28"/>
      <c r="OR427" s="29"/>
      <c r="OS427" s="28"/>
      <c r="OT427" s="29"/>
      <c r="OU427" s="28"/>
      <c r="OV427" s="29"/>
      <c r="OW427" s="28"/>
      <c r="OX427" s="29"/>
      <c r="OY427" s="178"/>
    </row>
    <row r="428" spans="1:418" s="63" customFormat="1" ht="12.75" hidden="1" outlineLevel="2" x14ac:dyDescent="0.2">
      <c r="A428" s="143"/>
      <c r="B428" s="141"/>
      <c r="C428" s="142"/>
      <c r="D428" s="78"/>
      <c r="E428" s="78"/>
      <c r="F428" s="215"/>
      <c r="G428" s="69"/>
      <c r="H428" s="86"/>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8"/>
      <c r="OF428" s="28"/>
      <c r="OG428" s="28"/>
      <c r="OH428" s="29"/>
      <c r="OI428" s="29"/>
      <c r="OJ428" s="92"/>
      <c r="OK428" s="29"/>
      <c r="OL428" s="29"/>
      <c r="OM428" s="29"/>
      <c r="ON428" s="29"/>
      <c r="OO428" s="28"/>
      <c r="OP428" s="29"/>
      <c r="OQ428" s="28"/>
      <c r="OR428" s="29"/>
      <c r="OS428" s="28"/>
      <c r="OT428" s="29"/>
      <c r="OU428" s="28"/>
      <c r="OV428" s="29"/>
      <c r="OW428" s="28"/>
      <c r="OX428" s="29"/>
      <c r="OY428" s="178"/>
    </row>
    <row r="429" spans="1:418" ht="12.75" collapsed="1" x14ac:dyDescent="0.2">
      <c r="A429" s="138" t="s">
        <v>255</v>
      </c>
      <c r="B429" s="195"/>
      <c r="C429" s="139" t="s">
        <v>76</v>
      </c>
      <c r="D429" s="185">
        <v>0</v>
      </c>
      <c r="E429" s="30">
        <f>D429*1.1</f>
        <v>0</v>
      </c>
      <c r="F429" s="278"/>
      <c r="G429" s="27">
        <f t="shared" ref="G429" si="1640">ROUND(ROUND(D429,3)*$F429,2)</f>
        <v>0</v>
      </c>
      <c r="H429" s="85">
        <f t="shared" ref="H429" si="1641">ROUND(ROUND(E429,3)*$F429,2)</f>
        <v>0</v>
      </c>
      <c r="I429" s="102"/>
      <c r="J429" s="69" t="str">
        <f>C429</f>
        <v>km</v>
      </c>
      <c r="K429" s="196"/>
      <c r="L429" s="69">
        <f>K429*$F429</f>
        <v>0</v>
      </c>
      <c r="M429" s="196"/>
      <c r="N429" s="69">
        <f>M429*$F429</f>
        <v>0</v>
      </c>
      <c r="O429" s="196"/>
      <c r="P429" s="69">
        <f>O429*$F429</f>
        <v>0</v>
      </c>
      <c r="Q429" s="196"/>
      <c r="R429" s="69">
        <f>Q429*$F429</f>
        <v>0</v>
      </c>
      <c r="S429" s="196"/>
      <c r="T429" s="69">
        <f>S429*$F429</f>
        <v>0</v>
      </c>
      <c r="U429" s="196"/>
      <c r="V429" s="69">
        <f>U429*$F429</f>
        <v>0</v>
      </c>
      <c r="W429" s="196"/>
      <c r="X429" s="69">
        <f>W429*$F429</f>
        <v>0</v>
      </c>
      <c r="Y429" s="199">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8"/>
      <c r="OF429" s="198">
        <f t="shared" ref="OF429" si="1642">OK429+OM429+OO429+OQ429+OS429+OU429+OW429</f>
        <v>0</v>
      </c>
      <c r="OG429" s="28">
        <f t="shared" ref="OG429" si="1643">OL429+ON429+OP429+OR429+OT429+OV429+OX429</f>
        <v>0</v>
      </c>
      <c r="OH429" s="197">
        <f>D429-OF429</f>
        <v>0</v>
      </c>
      <c r="OI429" s="29">
        <f>G429-OG429</f>
        <v>0</v>
      </c>
      <c r="OJ429" s="92" t="str">
        <f>J429</f>
        <v>km</v>
      </c>
      <c r="OK429" s="216"/>
      <c r="OL429" s="29">
        <f>OK429*F429</f>
        <v>0</v>
      </c>
      <c r="OM429" s="216"/>
      <c r="ON429" s="29">
        <f>OM429*F429</f>
        <v>0</v>
      </c>
      <c r="OO429" s="217"/>
      <c r="OP429" s="29">
        <f>OO429*F429</f>
        <v>0</v>
      </c>
      <c r="OQ429" s="217"/>
      <c r="OR429" s="29">
        <f>OQ429*F429</f>
        <v>0</v>
      </c>
      <c r="OS429" s="217"/>
      <c r="OT429" s="29">
        <f>OS429*F429</f>
        <v>0</v>
      </c>
      <c r="OU429" s="217"/>
      <c r="OV429" s="29">
        <f>OU429*F429</f>
        <v>0</v>
      </c>
      <c r="OW429" s="217"/>
      <c r="OX429" s="29">
        <f>OW429*F429</f>
        <v>0</v>
      </c>
      <c r="OY429" s="178"/>
    </row>
    <row r="430" spans="1:418" s="63" customFormat="1" ht="12.75" hidden="1" outlineLevel="1" x14ac:dyDescent="0.2">
      <c r="A430" s="143"/>
      <c r="B430" s="141"/>
      <c r="C430" s="142"/>
      <c r="D430" s="78"/>
      <c r="E430" s="78"/>
      <c r="F430" s="215"/>
      <c r="G430" s="69"/>
      <c r="H430" s="86"/>
      <c r="I430" s="94">
        <f>B429</f>
        <v>0</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78"/>
      <c r="OF430" s="28"/>
      <c r="OG430" s="28"/>
      <c r="OH430" s="29"/>
      <c r="OI430" s="29"/>
      <c r="OJ430" s="92"/>
      <c r="OK430" s="29"/>
      <c r="OL430" s="29"/>
      <c r="OM430" s="29"/>
      <c r="ON430" s="29"/>
      <c r="OO430" s="28"/>
      <c r="OP430" s="29"/>
      <c r="OQ430" s="28"/>
      <c r="OR430" s="29"/>
      <c r="OS430" s="28"/>
      <c r="OT430" s="29"/>
      <c r="OU430" s="28"/>
      <c r="OV430" s="29"/>
      <c r="OW430" s="28"/>
      <c r="OX430" s="29"/>
      <c r="OY430" s="178"/>
    </row>
    <row r="431" spans="1:418" s="63" customFormat="1" ht="12.75" hidden="1" outlineLevel="2" x14ac:dyDescent="0.2">
      <c r="A431" s="143"/>
      <c r="B431" s="141"/>
      <c r="C431" s="142"/>
      <c r="D431" s="78"/>
      <c r="E431" s="78"/>
      <c r="F431" s="215"/>
      <c r="G431" s="69"/>
      <c r="H431" s="86"/>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78"/>
      <c r="OF431" s="28"/>
      <c r="OG431" s="28"/>
      <c r="OH431" s="29"/>
      <c r="OI431" s="29"/>
      <c r="OJ431" s="92"/>
      <c r="OK431" s="29"/>
      <c r="OL431" s="29"/>
      <c r="OM431" s="29"/>
      <c r="ON431" s="29"/>
      <c r="OO431" s="28"/>
      <c r="OP431" s="29"/>
      <c r="OQ431" s="28"/>
      <c r="OR431" s="29"/>
      <c r="OS431" s="28"/>
      <c r="OT431" s="29"/>
      <c r="OU431" s="28"/>
      <c r="OV431" s="29"/>
      <c r="OW431" s="28"/>
      <c r="OX431" s="29"/>
      <c r="OY431" s="178"/>
    </row>
    <row r="432" spans="1:418" s="63" customFormat="1" ht="12.75" hidden="1" outlineLevel="2" x14ac:dyDescent="0.2">
      <c r="A432" s="143"/>
      <c r="B432" s="141"/>
      <c r="C432" s="142"/>
      <c r="D432" s="78"/>
      <c r="E432" s="78"/>
      <c r="F432" s="215"/>
      <c r="G432" s="69"/>
      <c r="H432" s="86"/>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78"/>
      <c r="OF432" s="28"/>
      <c r="OG432" s="28"/>
      <c r="OH432" s="29"/>
      <c r="OI432" s="29"/>
      <c r="OJ432" s="92"/>
      <c r="OK432" s="29"/>
      <c r="OL432" s="29"/>
      <c r="OM432" s="29"/>
      <c r="ON432" s="29"/>
      <c r="OO432" s="28"/>
      <c r="OP432" s="29"/>
      <c r="OQ432" s="28"/>
      <c r="OR432" s="29"/>
      <c r="OS432" s="28"/>
      <c r="OT432" s="29"/>
      <c r="OU432" s="28"/>
      <c r="OV432" s="29"/>
      <c r="OW432" s="28"/>
      <c r="OX432" s="29"/>
      <c r="OY432" s="178"/>
    </row>
    <row r="433" spans="1:415" ht="12.75" collapsed="1" x14ac:dyDescent="0.2">
      <c r="A433" s="231" t="s">
        <v>256</v>
      </c>
      <c r="B433" s="161" t="s">
        <v>257</v>
      </c>
      <c r="C433" s="160"/>
      <c r="D433" s="175"/>
      <c r="E433" s="175"/>
      <c r="F433" s="150"/>
      <c r="G433" s="175"/>
      <c r="H433" s="176"/>
      <c r="I433" s="156"/>
      <c r="J433" s="153"/>
      <c r="K433" s="157"/>
      <c r="L433" s="157"/>
      <c r="M433" s="157"/>
      <c r="N433" s="157"/>
      <c r="O433" s="157"/>
      <c r="P433" s="157"/>
      <c r="Q433" s="157"/>
      <c r="R433" s="157"/>
      <c r="S433" s="157"/>
      <c r="T433" s="157"/>
      <c r="U433" s="157"/>
      <c r="V433" s="157"/>
      <c r="W433" s="157"/>
      <c r="X433" s="157"/>
      <c r="Y433" s="157"/>
      <c r="Z433" s="157"/>
      <c r="AA433" s="158"/>
      <c r="AB433" s="157"/>
      <c r="AC433" s="158"/>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178"/>
      <c r="OF433" s="153"/>
      <c r="OG433" s="153"/>
      <c r="OH433" s="153"/>
      <c r="OI433" s="153"/>
      <c r="OJ433" s="182"/>
      <c r="OK433" s="153"/>
      <c r="OL433" s="153"/>
      <c r="OM433" s="153"/>
      <c r="ON433" s="153"/>
      <c r="OO433" s="153"/>
      <c r="OP433" s="153"/>
      <c r="OQ433" s="153"/>
      <c r="OR433" s="153"/>
      <c r="OS433" s="153"/>
      <c r="OT433" s="153"/>
      <c r="OU433" s="153"/>
      <c r="OV433" s="153"/>
      <c r="OW433" s="153"/>
      <c r="OX433" s="153"/>
      <c r="OY433" s="178"/>
    </row>
    <row r="434" spans="1:415" ht="12.75" x14ac:dyDescent="0.2">
      <c r="A434" s="225" t="s">
        <v>258</v>
      </c>
      <c r="B434" s="232" t="s">
        <v>98</v>
      </c>
      <c r="C434" s="139" t="s">
        <v>76</v>
      </c>
      <c r="D434" s="185">
        <v>0</v>
      </c>
      <c r="E434" s="30">
        <f>D434*1.1</f>
        <v>0</v>
      </c>
      <c r="F434" s="278"/>
      <c r="G434" s="27">
        <f t="shared" ref="G434" si="1644">ROUND(ROUND(D434,3)*$F434,2)</f>
        <v>0</v>
      </c>
      <c r="H434" s="85">
        <f t="shared" ref="H434" si="1645">ROUND(ROUND(E434,3)*$F434,2)</f>
        <v>0</v>
      </c>
      <c r="I434" s="102"/>
      <c r="J434" s="69" t="str">
        <f>C434</f>
        <v>km</v>
      </c>
      <c r="K434" s="196"/>
      <c r="L434" s="69">
        <f>K434*$F434</f>
        <v>0</v>
      </c>
      <c r="M434" s="196"/>
      <c r="N434" s="69">
        <f>M434*$F434</f>
        <v>0</v>
      </c>
      <c r="O434" s="196"/>
      <c r="P434" s="69">
        <f>O434*$F434</f>
        <v>0</v>
      </c>
      <c r="Q434" s="196"/>
      <c r="R434" s="69">
        <f>Q434*$F434</f>
        <v>0</v>
      </c>
      <c r="S434" s="196"/>
      <c r="T434" s="69">
        <f>S434*$F434</f>
        <v>0</v>
      </c>
      <c r="U434" s="196"/>
      <c r="V434" s="69">
        <f>U434*$F434</f>
        <v>0</v>
      </c>
      <c r="W434" s="196"/>
      <c r="X434" s="69">
        <f>W434*$F434</f>
        <v>0</v>
      </c>
      <c r="Y434" s="199">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78"/>
      <c r="OF434" s="198">
        <f t="shared" ref="OF434" si="1669">OK434+OM434+OO434+OQ434+OS434+OU434+OW434</f>
        <v>0</v>
      </c>
      <c r="OG434" s="28">
        <f t="shared" ref="OG434" si="1670">OL434+ON434+OP434+OR434+OT434+OV434+OX434</f>
        <v>0</v>
      </c>
      <c r="OH434" s="197">
        <f>D434-OF434</f>
        <v>0</v>
      </c>
      <c r="OI434" s="29">
        <f>G434-OG434</f>
        <v>0</v>
      </c>
      <c r="OJ434" s="92" t="str">
        <f>J434</f>
        <v>km</v>
      </c>
      <c r="OK434" s="216"/>
      <c r="OL434" s="29">
        <f>OK434*F434</f>
        <v>0</v>
      </c>
      <c r="OM434" s="216"/>
      <c r="ON434" s="29">
        <f>OM434*F434</f>
        <v>0</v>
      </c>
      <c r="OO434" s="217"/>
      <c r="OP434" s="29">
        <f>OO434*F434</f>
        <v>0</v>
      </c>
      <c r="OQ434" s="217"/>
      <c r="OR434" s="29">
        <f>OQ434*F434</f>
        <v>0</v>
      </c>
      <c r="OS434" s="217"/>
      <c r="OT434" s="29">
        <f>OS434*F434</f>
        <v>0</v>
      </c>
      <c r="OU434" s="217"/>
      <c r="OV434" s="29">
        <f>OU434*F434</f>
        <v>0</v>
      </c>
      <c r="OW434" s="217"/>
      <c r="OX434" s="29">
        <f>OW434*F434</f>
        <v>0</v>
      </c>
      <c r="OY434" s="178"/>
    </row>
    <row r="435" spans="1:415" s="63" customFormat="1" ht="12.75" hidden="1" outlineLevel="1" x14ac:dyDescent="0.2">
      <c r="A435" s="108"/>
      <c r="B435" s="227"/>
      <c r="C435" s="142"/>
      <c r="D435" s="78"/>
      <c r="E435" s="78"/>
      <c r="F435" s="215"/>
      <c r="G435" s="69"/>
      <c r="H435" s="86"/>
      <c r="I435" s="94" t="str">
        <f>B434</f>
        <v>Pasirinkti</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78"/>
      <c r="OF435" s="28"/>
      <c r="OG435" s="28"/>
      <c r="OH435" s="29"/>
      <c r="OI435" s="29"/>
      <c r="OJ435" s="92"/>
      <c r="OK435" s="29"/>
      <c r="OL435" s="29"/>
      <c r="OM435" s="29"/>
      <c r="ON435" s="29"/>
      <c r="OO435" s="28"/>
      <c r="OP435" s="29"/>
      <c r="OQ435" s="28"/>
      <c r="OR435" s="29"/>
      <c r="OS435" s="28"/>
      <c r="OT435" s="29"/>
      <c r="OU435" s="28"/>
      <c r="OV435" s="29"/>
      <c r="OW435" s="28"/>
      <c r="OX435" s="29"/>
      <c r="OY435" s="178"/>
    </row>
    <row r="436" spans="1:415" s="63" customFormat="1" ht="12.75" hidden="1" outlineLevel="2" x14ac:dyDescent="0.2">
      <c r="A436" s="108"/>
      <c r="B436" s="227"/>
      <c r="C436" s="142"/>
      <c r="D436" s="78"/>
      <c r="E436" s="78"/>
      <c r="F436" s="215"/>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78"/>
      <c r="OF436" s="28"/>
      <c r="OG436" s="28"/>
      <c r="OH436" s="29"/>
      <c r="OI436" s="29"/>
      <c r="OJ436" s="92"/>
      <c r="OK436" s="29"/>
      <c r="OL436" s="29"/>
      <c r="OM436" s="29"/>
      <c r="ON436" s="29"/>
      <c r="OO436" s="28"/>
      <c r="OP436" s="29"/>
      <c r="OQ436" s="28"/>
      <c r="OR436" s="29"/>
      <c r="OS436" s="28"/>
      <c r="OT436" s="29"/>
      <c r="OU436" s="28"/>
      <c r="OV436" s="29"/>
      <c r="OW436" s="28"/>
      <c r="OX436" s="29"/>
      <c r="OY436" s="178"/>
    </row>
    <row r="437" spans="1:415" s="63" customFormat="1" ht="12.75" hidden="1" outlineLevel="2" x14ac:dyDescent="0.2">
      <c r="A437" s="108"/>
      <c r="B437" s="227"/>
      <c r="C437" s="142"/>
      <c r="D437" s="78"/>
      <c r="E437" s="78"/>
      <c r="F437" s="215"/>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78"/>
      <c r="OF437" s="28"/>
      <c r="OG437" s="28"/>
      <c r="OH437" s="29"/>
      <c r="OI437" s="29"/>
      <c r="OJ437" s="92"/>
      <c r="OK437" s="29"/>
      <c r="OL437" s="29"/>
      <c r="OM437" s="29"/>
      <c r="ON437" s="29"/>
      <c r="OO437" s="28"/>
      <c r="OP437" s="29"/>
      <c r="OQ437" s="28"/>
      <c r="OR437" s="29"/>
      <c r="OS437" s="28"/>
      <c r="OT437" s="29"/>
      <c r="OU437" s="28"/>
      <c r="OV437" s="29"/>
      <c r="OW437" s="28"/>
      <c r="OX437" s="29"/>
      <c r="OY437" s="178"/>
    </row>
    <row r="438" spans="1:415" ht="12.75" collapsed="1" x14ac:dyDescent="0.2">
      <c r="A438" s="225" t="s">
        <v>259</v>
      </c>
      <c r="B438" s="232" t="s">
        <v>98</v>
      </c>
      <c r="C438" s="139" t="s">
        <v>76</v>
      </c>
      <c r="D438" s="185">
        <v>0</v>
      </c>
      <c r="E438" s="30">
        <f>D438*1.1</f>
        <v>0</v>
      </c>
      <c r="F438" s="278"/>
      <c r="G438" s="27">
        <f t="shared" ref="G438" si="1671">ROUND(ROUND(D438,3)*$F438,2)</f>
        <v>0</v>
      </c>
      <c r="H438" s="85">
        <f t="shared" ref="H438" si="1672">ROUND(ROUND(E438,3)*$F438,2)</f>
        <v>0</v>
      </c>
      <c r="I438" s="102"/>
      <c r="J438" s="69" t="str">
        <f>C438</f>
        <v>km</v>
      </c>
      <c r="K438" s="196"/>
      <c r="L438" s="69">
        <f>K438*$F438</f>
        <v>0</v>
      </c>
      <c r="M438" s="196"/>
      <c r="N438" s="69">
        <f>M438*$F438</f>
        <v>0</v>
      </c>
      <c r="O438" s="196"/>
      <c r="P438" s="69">
        <f>O438*$F438</f>
        <v>0</v>
      </c>
      <c r="Q438" s="196"/>
      <c r="R438" s="69">
        <f>Q438*$F438</f>
        <v>0</v>
      </c>
      <c r="S438" s="196"/>
      <c r="T438" s="69">
        <f>S438*$F438</f>
        <v>0</v>
      </c>
      <c r="U438" s="196"/>
      <c r="V438" s="69">
        <f>U438*$F438</f>
        <v>0</v>
      </c>
      <c r="W438" s="196"/>
      <c r="X438" s="69">
        <f>W438*$F438</f>
        <v>0</v>
      </c>
      <c r="Y438" s="199">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78"/>
      <c r="OF438" s="198">
        <f t="shared" ref="OF438" si="1673">OK438+OM438+OO438+OQ438+OS438+OU438+OW438</f>
        <v>0</v>
      </c>
      <c r="OG438" s="28">
        <f t="shared" ref="OG438" si="1674">OL438+ON438+OP438+OR438+OT438+OV438+OX438</f>
        <v>0</v>
      </c>
      <c r="OH438" s="197">
        <f>D438-OF438</f>
        <v>0</v>
      </c>
      <c r="OI438" s="29">
        <f>G438-OG438</f>
        <v>0</v>
      </c>
      <c r="OJ438" s="92" t="str">
        <f>J438</f>
        <v>km</v>
      </c>
      <c r="OK438" s="216"/>
      <c r="OL438" s="29">
        <f>OK438*F438</f>
        <v>0</v>
      </c>
      <c r="OM438" s="216"/>
      <c r="ON438" s="29">
        <f>OM438*F438</f>
        <v>0</v>
      </c>
      <c r="OO438" s="217"/>
      <c r="OP438" s="29">
        <f>OO438*F438</f>
        <v>0</v>
      </c>
      <c r="OQ438" s="217"/>
      <c r="OR438" s="29">
        <f>OQ438*F438</f>
        <v>0</v>
      </c>
      <c r="OS438" s="217"/>
      <c r="OT438" s="29">
        <f>OS438*F438</f>
        <v>0</v>
      </c>
      <c r="OU438" s="217"/>
      <c r="OV438" s="29">
        <f>OU438*F438</f>
        <v>0</v>
      </c>
      <c r="OW438" s="217"/>
      <c r="OX438" s="29">
        <f>OW438*F438</f>
        <v>0</v>
      </c>
      <c r="OY438" s="178"/>
    </row>
    <row r="439" spans="1:415" s="63" customFormat="1" ht="12.75" hidden="1" outlineLevel="1" x14ac:dyDescent="0.2">
      <c r="A439" s="108"/>
      <c r="B439" s="227"/>
      <c r="C439" s="142"/>
      <c r="D439" s="78"/>
      <c r="E439" s="78"/>
      <c r="F439" s="215"/>
      <c r="G439" s="69"/>
      <c r="H439" s="86"/>
      <c r="I439" s="94" t="str">
        <f>B438</f>
        <v>Pasirinkti</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78"/>
      <c r="OF439" s="28"/>
      <c r="OG439" s="28"/>
      <c r="OH439" s="29"/>
      <c r="OI439" s="29"/>
      <c r="OJ439" s="92"/>
      <c r="OK439" s="29"/>
      <c r="OL439" s="29"/>
      <c r="OM439" s="29"/>
      <c r="ON439" s="29"/>
      <c r="OO439" s="28"/>
      <c r="OP439" s="29"/>
      <c r="OQ439" s="28"/>
      <c r="OR439" s="29"/>
      <c r="OS439" s="28"/>
      <c r="OT439" s="29"/>
      <c r="OU439" s="28"/>
      <c r="OV439" s="29"/>
      <c r="OW439" s="28"/>
      <c r="OX439" s="29"/>
      <c r="OY439" s="178"/>
    </row>
    <row r="440" spans="1:415" s="63" customFormat="1" ht="12.75" hidden="1" outlineLevel="2" x14ac:dyDescent="0.2">
      <c r="A440" s="108"/>
      <c r="B440" s="227"/>
      <c r="C440" s="142"/>
      <c r="D440" s="78"/>
      <c r="E440" s="78"/>
      <c r="F440" s="215"/>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78"/>
      <c r="OF440" s="28"/>
      <c r="OG440" s="28"/>
      <c r="OH440" s="29"/>
      <c r="OI440" s="29"/>
      <c r="OJ440" s="92"/>
      <c r="OK440" s="29"/>
      <c r="OL440" s="29"/>
      <c r="OM440" s="29"/>
      <c r="ON440" s="29"/>
      <c r="OO440" s="28"/>
      <c r="OP440" s="29"/>
      <c r="OQ440" s="28"/>
      <c r="OR440" s="29"/>
      <c r="OS440" s="28"/>
      <c r="OT440" s="29"/>
      <c r="OU440" s="28"/>
      <c r="OV440" s="29"/>
      <c r="OW440" s="28"/>
      <c r="OX440" s="29"/>
      <c r="OY440" s="178"/>
    </row>
    <row r="441" spans="1:415" s="63" customFormat="1" ht="12.75" hidden="1" outlineLevel="2" x14ac:dyDescent="0.2">
      <c r="A441" s="108"/>
      <c r="B441" s="227"/>
      <c r="C441" s="142"/>
      <c r="D441" s="78"/>
      <c r="E441" s="78"/>
      <c r="F441" s="215"/>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78"/>
      <c r="OF441" s="28"/>
      <c r="OG441" s="28"/>
      <c r="OH441" s="29"/>
      <c r="OI441" s="29"/>
      <c r="OJ441" s="92"/>
      <c r="OK441" s="29"/>
      <c r="OL441" s="29"/>
      <c r="OM441" s="29"/>
      <c r="ON441" s="29"/>
      <c r="OO441" s="28"/>
      <c r="OP441" s="29"/>
      <c r="OQ441" s="28"/>
      <c r="OR441" s="29"/>
      <c r="OS441" s="28"/>
      <c r="OT441" s="29"/>
      <c r="OU441" s="28"/>
      <c r="OV441" s="29"/>
      <c r="OW441" s="28"/>
      <c r="OX441" s="29"/>
      <c r="OY441" s="178"/>
    </row>
    <row r="442" spans="1:415" ht="12.75" collapsed="1" x14ac:dyDescent="0.2">
      <c r="A442" s="225" t="s">
        <v>260</v>
      </c>
      <c r="B442" s="232" t="s">
        <v>98</v>
      </c>
      <c r="C442" s="139" t="s">
        <v>76</v>
      </c>
      <c r="D442" s="185">
        <v>0</v>
      </c>
      <c r="E442" s="30">
        <f>D442*1.1</f>
        <v>0</v>
      </c>
      <c r="F442" s="278"/>
      <c r="G442" s="27">
        <f t="shared" ref="G442" si="1675">ROUND(ROUND(D442,3)*$F442,2)</f>
        <v>0</v>
      </c>
      <c r="H442" s="85">
        <f t="shared" ref="H442" si="1676">ROUND(ROUND(E442,3)*$F442,2)</f>
        <v>0</v>
      </c>
      <c r="I442" s="102"/>
      <c r="J442" s="69" t="str">
        <f>C442</f>
        <v>km</v>
      </c>
      <c r="K442" s="196"/>
      <c r="L442" s="69">
        <f>K442*$F442</f>
        <v>0</v>
      </c>
      <c r="M442" s="196"/>
      <c r="N442" s="69">
        <f>M442*$F442</f>
        <v>0</v>
      </c>
      <c r="O442" s="196"/>
      <c r="P442" s="69">
        <f>O442*$F442</f>
        <v>0</v>
      </c>
      <c r="Q442" s="196"/>
      <c r="R442" s="69">
        <f>Q442*$F442</f>
        <v>0</v>
      </c>
      <c r="S442" s="196"/>
      <c r="T442" s="69">
        <f>S442*$F442</f>
        <v>0</v>
      </c>
      <c r="U442" s="196"/>
      <c r="V442" s="69">
        <f>U442*$F442</f>
        <v>0</v>
      </c>
      <c r="W442" s="196"/>
      <c r="X442" s="69">
        <f>W442*$F442</f>
        <v>0</v>
      </c>
      <c r="Y442" s="199">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78"/>
      <c r="OF442" s="198">
        <f t="shared" ref="OF442" si="1677">OK442+OM442+OO442+OQ442+OS442+OU442+OW442</f>
        <v>0</v>
      </c>
      <c r="OG442" s="28">
        <f t="shared" ref="OG442" si="1678">OL442+ON442+OP442+OR442+OT442+OV442+OX442</f>
        <v>0</v>
      </c>
      <c r="OH442" s="197">
        <f>D442-OF442</f>
        <v>0</v>
      </c>
      <c r="OI442" s="29">
        <f>G442-OG442</f>
        <v>0</v>
      </c>
      <c r="OJ442" s="92" t="str">
        <f>J442</f>
        <v>km</v>
      </c>
      <c r="OK442" s="216"/>
      <c r="OL442" s="29">
        <f>OK442*F442</f>
        <v>0</v>
      </c>
      <c r="OM442" s="216"/>
      <c r="ON442" s="29">
        <f>OM442*F442</f>
        <v>0</v>
      </c>
      <c r="OO442" s="217"/>
      <c r="OP442" s="29">
        <f>OO442*F442</f>
        <v>0</v>
      </c>
      <c r="OQ442" s="217"/>
      <c r="OR442" s="29">
        <f>OQ442*F442</f>
        <v>0</v>
      </c>
      <c r="OS442" s="217"/>
      <c r="OT442" s="29">
        <f>OS442*F442</f>
        <v>0</v>
      </c>
      <c r="OU442" s="217"/>
      <c r="OV442" s="29">
        <f>OU442*F442</f>
        <v>0</v>
      </c>
      <c r="OW442" s="217"/>
      <c r="OX442" s="29">
        <f>OW442*F442</f>
        <v>0</v>
      </c>
      <c r="OY442" s="178"/>
    </row>
    <row r="443" spans="1:415" s="63" customFormat="1" ht="12.75" hidden="1" outlineLevel="1" x14ac:dyDescent="0.2">
      <c r="A443" s="108"/>
      <c r="B443" s="227"/>
      <c r="C443" s="142"/>
      <c r="D443" s="78"/>
      <c r="E443" s="78"/>
      <c r="F443" s="215"/>
      <c r="G443" s="69"/>
      <c r="H443" s="86"/>
      <c r="I443" s="94" t="str">
        <f>B442</f>
        <v>Pasirinkti</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78"/>
      <c r="OF443" s="28"/>
      <c r="OG443" s="28"/>
      <c r="OH443" s="29"/>
      <c r="OI443" s="29"/>
      <c r="OJ443" s="92"/>
      <c r="OK443" s="29"/>
      <c r="OL443" s="29"/>
      <c r="OM443" s="29"/>
      <c r="ON443" s="29"/>
      <c r="OO443" s="28"/>
      <c r="OP443" s="29"/>
      <c r="OQ443" s="28"/>
      <c r="OR443" s="29"/>
      <c r="OS443" s="28"/>
      <c r="OT443" s="29"/>
      <c r="OU443" s="28"/>
      <c r="OV443" s="29"/>
      <c r="OW443" s="28"/>
      <c r="OX443" s="29"/>
      <c r="OY443" s="178"/>
    </row>
    <row r="444" spans="1:415" s="63" customFormat="1" ht="12.75" hidden="1" outlineLevel="2" x14ac:dyDescent="0.2">
      <c r="A444" s="108"/>
      <c r="B444" s="227"/>
      <c r="C444" s="142"/>
      <c r="D444" s="78"/>
      <c r="E444" s="78"/>
      <c r="F444" s="215"/>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78"/>
      <c r="OF444" s="28"/>
      <c r="OG444" s="28"/>
      <c r="OH444" s="29"/>
      <c r="OI444" s="29"/>
      <c r="OJ444" s="92"/>
      <c r="OK444" s="29"/>
      <c r="OL444" s="29"/>
      <c r="OM444" s="29"/>
      <c r="ON444" s="29"/>
      <c r="OO444" s="28"/>
      <c r="OP444" s="29"/>
      <c r="OQ444" s="28"/>
      <c r="OR444" s="29"/>
      <c r="OS444" s="28"/>
      <c r="OT444" s="29"/>
      <c r="OU444" s="28"/>
      <c r="OV444" s="29"/>
      <c r="OW444" s="28"/>
      <c r="OX444" s="29"/>
      <c r="OY444" s="178"/>
    </row>
    <row r="445" spans="1:415" s="63" customFormat="1" ht="12.75" hidden="1" outlineLevel="2" x14ac:dyDescent="0.2">
      <c r="A445" s="108"/>
      <c r="B445" s="227"/>
      <c r="C445" s="142"/>
      <c r="D445" s="78"/>
      <c r="E445" s="78"/>
      <c r="F445" s="215"/>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78"/>
      <c r="OF445" s="28"/>
      <c r="OG445" s="28"/>
      <c r="OH445" s="29"/>
      <c r="OI445" s="29"/>
      <c r="OJ445" s="92"/>
      <c r="OK445" s="29"/>
      <c r="OL445" s="29"/>
      <c r="OM445" s="29"/>
      <c r="ON445" s="29"/>
      <c r="OO445" s="28"/>
      <c r="OP445" s="29"/>
      <c r="OQ445" s="28"/>
      <c r="OR445" s="29"/>
      <c r="OS445" s="28"/>
      <c r="OT445" s="29"/>
      <c r="OU445" s="28"/>
      <c r="OV445" s="29"/>
      <c r="OW445" s="28"/>
      <c r="OX445" s="29"/>
      <c r="OY445" s="178"/>
    </row>
    <row r="446" spans="1:415" ht="12.75" collapsed="1" x14ac:dyDescent="0.2">
      <c r="A446" s="225" t="s">
        <v>261</v>
      </c>
      <c r="B446" s="232"/>
      <c r="C446" s="139" t="s">
        <v>76</v>
      </c>
      <c r="D446" s="185">
        <v>0</v>
      </c>
      <c r="E446" s="30">
        <f>D446*1.1</f>
        <v>0</v>
      </c>
      <c r="F446" s="278"/>
      <c r="G446" s="27">
        <f t="shared" ref="G446" si="1679">ROUND(ROUND(D446,3)*$F446,2)</f>
        <v>0</v>
      </c>
      <c r="H446" s="85">
        <f t="shared" ref="H446" si="1680">ROUND(ROUND(E446,3)*$F446,2)</f>
        <v>0</v>
      </c>
      <c r="I446" s="102"/>
      <c r="J446" s="69" t="str">
        <f>C446</f>
        <v>km</v>
      </c>
      <c r="K446" s="196"/>
      <c r="L446" s="69">
        <f>K446*$F446</f>
        <v>0</v>
      </c>
      <c r="M446" s="196"/>
      <c r="N446" s="69">
        <f>M446*$F446</f>
        <v>0</v>
      </c>
      <c r="O446" s="196"/>
      <c r="P446" s="69">
        <f>O446*$F446</f>
        <v>0</v>
      </c>
      <c r="Q446" s="196"/>
      <c r="R446" s="69">
        <f>Q446*$F446</f>
        <v>0</v>
      </c>
      <c r="S446" s="196"/>
      <c r="T446" s="69">
        <f>S446*$F446</f>
        <v>0</v>
      </c>
      <c r="U446" s="196"/>
      <c r="V446" s="69">
        <f>U446*$F446</f>
        <v>0</v>
      </c>
      <c r="W446" s="196"/>
      <c r="X446" s="69">
        <f>W446*$F446</f>
        <v>0</v>
      </c>
      <c r="Y446" s="199">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78"/>
      <c r="OF446" s="198">
        <f t="shared" ref="OF446" si="1681">OK446+OM446+OO446+OQ446+OS446+OU446+OW446</f>
        <v>0</v>
      </c>
      <c r="OG446" s="28">
        <f t="shared" ref="OG446" si="1682">OL446+ON446+OP446+OR446+OT446+OV446+OX446</f>
        <v>0</v>
      </c>
      <c r="OH446" s="197">
        <f>D446-OF446</f>
        <v>0</v>
      </c>
      <c r="OI446" s="29">
        <f>G446-OG446</f>
        <v>0</v>
      </c>
      <c r="OJ446" s="92" t="str">
        <f>J446</f>
        <v>km</v>
      </c>
      <c r="OK446" s="216"/>
      <c r="OL446" s="29">
        <f>OK446*F446</f>
        <v>0</v>
      </c>
      <c r="OM446" s="216"/>
      <c r="ON446" s="29">
        <f>OM446*F446</f>
        <v>0</v>
      </c>
      <c r="OO446" s="217"/>
      <c r="OP446" s="29">
        <f>OO446*F446</f>
        <v>0</v>
      </c>
      <c r="OQ446" s="217"/>
      <c r="OR446" s="29">
        <f>OQ446*F446</f>
        <v>0</v>
      </c>
      <c r="OS446" s="217"/>
      <c r="OT446" s="29">
        <f>OS446*F446</f>
        <v>0</v>
      </c>
      <c r="OU446" s="217"/>
      <c r="OV446" s="29">
        <f>OU446*F446</f>
        <v>0</v>
      </c>
      <c r="OW446" s="217"/>
      <c r="OX446" s="29">
        <f>OW446*F446</f>
        <v>0</v>
      </c>
      <c r="OY446" s="178"/>
    </row>
    <row r="447" spans="1:415" s="63" customFormat="1" ht="12.75" hidden="1" outlineLevel="1" x14ac:dyDescent="0.2">
      <c r="A447" s="108"/>
      <c r="B447" s="227"/>
      <c r="C447" s="142"/>
      <c r="D447" s="78"/>
      <c r="E447" s="78"/>
      <c r="F447" s="215"/>
      <c r="G447" s="69"/>
      <c r="H447" s="86"/>
      <c r="I447" s="94">
        <f>B446</f>
        <v>0</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78"/>
      <c r="OF447" s="28"/>
      <c r="OG447" s="28"/>
      <c r="OH447" s="29"/>
      <c r="OI447" s="29"/>
      <c r="OJ447" s="92"/>
      <c r="OK447" s="29"/>
      <c r="OL447" s="29"/>
      <c r="OM447" s="29"/>
      <c r="ON447" s="29"/>
      <c r="OO447" s="28"/>
      <c r="OP447" s="29"/>
      <c r="OQ447" s="28"/>
      <c r="OR447" s="29"/>
      <c r="OS447" s="28"/>
      <c r="OT447" s="29"/>
      <c r="OU447" s="28"/>
      <c r="OV447" s="29"/>
      <c r="OW447" s="28"/>
      <c r="OX447" s="29"/>
      <c r="OY447" s="178"/>
    </row>
    <row r="448" spans="1:415" s="63" customFormat="1" ht="12.75" hidden="1" outlineLevel="2" x14ac:dyDescent="0.2">
      <c r="A448" s="108"/>
      <c r="B448" s="227"/>
      <c r="C448" s="142"/>
      <c r="D448" s="78"/>
      <c r="E448" s="78"/>
      <c r="F448" s="215"/>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78"/>
      <c r="OF448" s="28"/>
      <c r="OG448" s="28"/>
      <c r="OH448" s="29"/>
      <c r="OI448" s="29"/>
      <c r="OJ448" s="92"/>
      <c r="OK448" s="29"/>
      <c r="OL448" s="29"/>
      <c r="OM448" s="29"/>
      <c r="ON448" s="29"/>
      <c r="OO448" s="28"/>
      <c r="OP448" s="29"/>
      <c r="OQ448" s="28"/>
      <c r="OR448" s="29"/>
      <c r="OS448" s="28"/>
      <c r="OT448" s="29"/>
      <c r="OU448" s="28"/>
      <c r="OV448" s="29"/>
      <c r="OW448" s="28"/>
      <c r="OX448" s="29"/>
      <c r="OY448" s="178"/>
    </row>
    <row r="449" spans="1:415" s="63" customFormat="1" ht="12.75" hidden="1" outlineLevel="2" x14ac:dyDescent="0.2">
      <c r="A449" s="108"/>
      <c r="B449" s="227"/>
      <c r="C449" s="142"/>
      <c r="D449" s="78"/>
      <c r="E449" s="78"/>
      <c r="F449" s="215"/>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78"/>
      <c r="OF449" s="28"/>
      <c r="OG449" s="28"/>
      <c r="OH449" s="29"/>
      <c r="OI449" s="29"/>
      <c r="OJ449" s="92"/>
      <c r="OK449" s="29"/>
      <c r="OL449" s="29"/>
      <c r="OM449" s="29"/>
      <c r="ON449" s="29"/>
      <c r="OO449" s="28"/>
      <c r="OP449" s="29"/>
      <c r="OQ449" s="28"/>
      <c r="OR449" s="29"/>
      <c r="OS449" s="28"/>
      <c r="OT449" s="29"/>
      <c r="OU449" s="28"/>
      <c r="OV449" s="29"/>
      <c r="OW449" s="28"/>
      <c r="OX449" s="29"/>
      <c r="OY449" s="178"/>
    </row>
    <row r="450" spans="1:415" ht="12.75" collapsed="1" x14ac:dyDescent="0.2">
      <c r="A450" s="231" t="s">
        <v>262</v>
      </c>
      <c r="B450" s="161" t="s">
        <v>263</v>
      </c>
      <c r="C450" s="160"/>
      <c r="D450" s="175"/>
      <c r="E450" s="175"/>
      <c r="F450" s="150"/>
      <c r="G450" s="175"/>
      <c r="H450" s="176"/>
      <c r="I450" s="156"/>
      <c r="J450" s="153"/>
      <c r="K450" s="157"/>
      <c r="L450" s="157"/>
      <c r="M450" s="157"/>
      <c r="N450" s="157"/>
      <c r="O450" s="157"/>
      <c r="P450" s="157"/>
      <c r="Q450" s="157"/>
      <c r="R450" s="157"/>
      <c r="S450" s="157"/>
      <c r="T450" s="157"/>
      <c r="U450" s="157"/>
      <c r="V450" s="157"/>
      <c r="W450" s="157"/>
      <c r="X450" s="157"/>
      <c r="Y450" s="157"/>
      <c r="Z450" s="157"/>
      <c r="AA450" s="158"/>
      <c r="AB450" s="157"/>
      <c r="AC450" s="158"/>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178"/>
      <c r="OF450" s="153"/>
      <c r="OG450" s="153"/>
      <c r="OH450" s="153"/>
      <c r="OI450" s="153"/>
      <c r="OJ450" s="182"/>
      <c r="OK450" s="153"/>
      <c r="OL450" s="153"/>
      <c r="OM450" s="153"/>
      <c r="ON450" s="153"/>
      <c r="OO450" s="153"/>
      <c r="OP450" s="153"/>
      <c r="OQ450" s="153"/>
      <c r="OR450" s="153"/>
      <c r="OS450" s="153"/>
      <c r="OT450" s="153"/>
      <c r="OU450" s="153"/>
      <c r="OV450" s="153"/>
      <c r="OW450" s="153"/>
      <c r="OX450" s="153"/>
      <c r="OY450" s="178"/>
    </row>
    <row r="451" spans="1:415" ht="12.75" x14ac:dyDescent="0.2">
      <c r="A451" s="273" t="s">
        <v>264</v>
      </c>
      <c r="B451" s="274" t="s">
        <v>356</v>
      </c>
      <c r="C451" s="267" t="s">
        <v>76</v>
      </c>
      <c r="D451" s="275">
        <v>0.1024</v>
      </c>
      <c r="E451" s="272">
        <f>D451*11</f>
        <v>1.1264000000000001</v>
      </c>
      <c r="F451" s="269">
        <v>20000</v>
      </c>
      <c r="G451" s="270">
        <f t="shared" ref="G451:G454" si="1695">ROUND(ROUND(D451,3)*$F451,2)</f>
        <v>2040</v>
      </c>
      <c r="H451" s="271">
        <f t="shared" ref="H451:H454" si="1696">ROUND(ROUND(E451,3)*$F451,2)</f>
        <v>22520</v>
      </c>
      <c r="I451" s="102"/>
      <c r="J451" s="69" t="str">
        <f>C451</f>
        <v>km</v>
      </c>
      <c r="K451" s="196"/>
      <c r="L451" s="69">
        <f>K451*$F451</f>
        <v>0</v>
      </c>
      <c r="M451" s="196"/>
      <c r="N451" s="69">
        <f>M451*$F451</f>
        <v>0</v>
      </c>
      <c r="O451" s="196"/>
      <c r="P451" s="69">
        <f>O451*$F451</f>
        <v>0</v>
      </c>
      <c r="Q451" s="196"/>
      <c r="R451" s="69">
        <f>Q451*$F451</f>
        <v>0</v>
      </c>
      <c r="S451" s="196"/>
      <c r="T451" s="69">
        <f>S451*$F451</f>
        <v>0</v>
      </c>
      <c r="U451" s="196"/>
      <c r="V451" s="69">
        <f>U451*$F451</f>
        <v>0</v>
      </c>
      <c r="W451" s="196"/>
      <c r="X451" s="69">
        <f>W451*$F451</f>
        <v>0</v>
      </c>
      <c r="Y451" s="199">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78"/>
      <c r="OF451" s="198">
        <f t="shared" ref="OF451:OF454" si="1708">OK451+OM451+OO451+OQ451+OS451+OU451+OW451</f>
        <v>0</v>
      </c>
      <c r="OG451" s="28">
        <f t="shared" ref="OG451:OG454" si="1709">OL451+ON451+OP451+OR451+OT451+OV451+OX451</f>
        <v>0</v>
      </c>
      <c r="OH451" s="197">
        <f>D451-OF451</f>
        <v>0.1024</v>
      </c>
      <c r="OI451" s="29">
        <f>G451-OG451</f>
        <v>2040</v>
      </c>
      <c r="OJ451" s="92" t="str">
        <f>J451</f>
        <v>km</v>
      </c>
      <c r="OK451" s="216"/>
      <c r="OL451" s="29">
        <f>OK451*F451</f>
        <v>0</v>
      </c>
      <c r="OM451" s="216"/>
      <c r="ON451" s="29">
        <f>OM451*F451</f>
        <v>0</v>
      </c>
      <c r="OO451" s="217"/>
      <c r="OP451" s="29">
        <f>OO451*F451</f>
        <v>0</v>
      </c>
      <c r="OQ451" s="217"/>
      <c r="OR451" s="29">
        <f>OQ451*F451</f>
        <v>0</v>
      </c>
      <c r="OS451" s="217"/>
      <c r="OT451" s="29">
        <f>OS451*F451</f>
        <v>0</v>
      </c>
      <c r="OU451" s="217"/>
      <c r="OV451" s="29">
        <f>OU451*F451</f>
        <v>0</v>
      </c>
      <c r="OW451" s="217"/>
      <c r="OX451" s="29">
        <f>OW451*F451</f>
        <v>0</v>
      </c>
      <c r="OY451" s="178"/>
    </row>
    <row r="452" spans="1:415" ht="12.75" collapsed="1" x14ac:dyDescent="0.2">
      <c r="A452" s="273" t="s">
        <v>265</v>
      </c>
      <c r="B452" s="274" t="s">
        <v>416</v>
      </c>
      <c r="C452" s="267" t="s">
        <v>76</v>
      </c>
      <c r="D452" s="275">
        <v>3.4500000000000003E-2</v>
      </c>
      <c r="E452" s="272">
        <f>D452*11</f>
        <v>0.37950000000000006</v>
      </c>
      <c r="F452" s="269">
        <v>8000</v>
      </c>
      <c r="G452" s="270">
        <f t="shared" si="1695"/>
        <v>280</v>
      </c>
      <c r="H452" s="271">
        <f t="shared" si="1696"/>
        <v>3040</v>
      </c>
      <c r="I452" s="102"/>
      <c r="J452" s="69" t="str">
        <f>C452</f>
        <v>km</v>
      </c>
      <c r="K452" s="196"/>
      <c r="L452" s="69">
        <f>K452*$F452</f>
        <v>0</v>
      </c>
      <c r="M452" s="196"/>
      <c r="N452" s="69">
        <f>M452*$F452</f>
        <v>0</v>
      </c>
      <c r="O452" s="196"/>
      <c r="P452" s="69">
        <f>O452*$F452</f>
        <v>0</v>
      </c>
      <c r="Q452" s="196"/>
      <c r="R452" s="69">
        <f>Q452*$F452</f>
        <v>0</v>
      </c>
      <c r="S452" s="196"/>
      <c r="T452" s="69">
        <f>S452*$F452</f>
        <v>0</v>
      </c>
      <c r="U452" s="196"/>
      <c r="V452" s="69">
        <f>U452*$F452</f>
        <v>0</v>
      </c>
      <c r="W452" s="196"/>
      <c r="X452" s="69">
        <f>W452*$F452</f>
        <v>0</v>
      </c>
      <c r="Y452" s="199">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78"/>
      <c r="OF452" s="198">
        <f t="shared" si="1708"/>
        <v>0</v>
      </c>
      <c r="OG452" s="28">
        <f t="shared" si="1709"/>
        <v>0</v>
      </c>
      <c r="OH452" s="197">
        <f>D452-OF452</f>
        <v>3.4500000000000003E-2</v>
      </c>
      <c r="OI452" s="29">
        <f>G452-OG452</f>
        <v>280</v>
      </c>
      <c r="OJ452" s="92" t="str">
        <f>J452</f>
        <v>km</v>
      </c>
      <c r="OK452" s="216"/>
      <c r="OL452" s="29">
        <f>OK452*F452</f>
        <v>0</v>
      </c>
      <c r="OM452" s="216"/>
      <c r="ON452" s="29">
        <f>OM452*F452</f>
        <v>0</v>
      </c>
      <c r="OO452" s="217"/>
      <c r="OP452" s="29">
        <f>OO452*F452</f>
        <v>0</v>
      </c>
      <c r="OQ452" s="217"/>
      <c r="OR452" s="29">
        <f>OQ452*F452</f>
        <v>0</v>
      </c>
      <c r="OS452" s="217"/>
      <c r="OT452" s="29">
        <f>OS452*F452</f>
        <v>0</v>
      </c>
      <c r="OU452" s="217"/>
      <c r="OV452" s="29">
        <f>OU452*F452</f>
        <v>0</v>
      </c>
      <c r="OW452" s="217"/>
      <c r="OX452" s="29">
        <f>OW452*F452</f>
        <v>0</v>
      </c>
      <c r="OY452" s="178"/>
    </row>
    <row r="453" spans="1:415" ht="12.75" collapsed="1" x14ac:dyDescent="0.2">
      <c r="A453" s="225" t="s">
        <v>266</v>
      </c>
      <c r="B453" s="232" t="s">
        <v>98</v>
      </c>
      <c r="C453" s="139" t="s">
        <v>76</v>
      </c>
      <c r="D453" s="185">
        <v>0</v>
      </c>
      <c r="E453" s="30">
        <f>D453*11</f>
        <v>0</v>
      </c>
      <c r="F453" s="278"/>
      <c r="G453" s="27">
        <f t="shared" si="1695"/>
        <v>0</v>
      </c>
      <c r="H453" s="85">
        <f t="shared" si="1696"/>
        <v>0</v>
      </c>
      <c r="I453" s="102"/>
      <c r="J453" s="69" t="str">
        <f>C453</f>
        <v>km</v>
      </c>
      <c r="K453" s="196"/>
      <c r="L453" s="69">
        <f>K453*$F453</f>
        <v>0</v>
      </c>
      <c r="M453" s="196"/>
      <c r="N453" s="69">
        <f>M453*$F453</f>
        <v>0</v>
      </c>
      <c r="O453" s="196"/>
      <c r="P453" s="69">
        <f>O453*$F453</f>
        <v>0</v>
      </c>
      <c r="Q453" s="196"/>
      <c r="R453" s="69">
        <f>Q453*$F453</f>
        <v>0</v>
      </c>
      <c r="S453" s="196"/>
      <c r="T453" s="69">
        <f>S453*$F453</f>
        <v>0</v>
      </c>
      <c r="U453" s="196"/>
      <c r="V453" s="69">
        <f>U453*$F453</f>
        <v>0</v>
      </c>
      <c r="W453" s="196"/>
      <c r="X453" s="69">
        <f>W453*$F453</f>
        <v>0</v>
      </c>
      <c r="Y453" s="199">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78"/>
      <c r="OF453" s="198">
        <f t="shared" si="1708"/>
        <v>0</v>
      </c>
      <c r="OG453" s="28">
        <f t="shared" si="1709"/>
        <v>0</v>
      </c>
      <c r="OH453" s="197">
        <f>D453-OF453</f>
        <v>0</v>
      </c>
      <c r="OI453" s="29">
        <f>G453-OG453</f>
        <v>0</v>
      </c>
      <c r="OJ453" s="92" t="str">
        <f>J453</f>
        <v>km</v>
      </c>
      <c r="OK453" s="216"/>
      <c r="OL453" s="29">
        <f>OK453*F453</f>
        <v>0</v>
      </c>
      <c r="OM453" s="216"/>
      <c r="ON453" s="29">
        <f>OM453*F453</f>
        <v>0</v>
      </c>
      <c r="OO453" s="217"/>
      <c r="OP453" s="29">
        <f>OO453*F453</f>
        <v>0</v>
      </c>
      <c r="OQ453" s="217"/>
      <c r="OR453" s="29">
        <f>OQ453*F453</f>
        <v>0</v>
      </c>
      <c r="OS453" s="217"/>
      <c r="OT453" s="29">
        <f>OS453*F453</f>
        <v>0</v>
      </c>
      <c r="OU453" s="217"/>
      <c r="OV453" s="29">
        <f>OU453*F453</f>
        <v>0</v>
      </c>
      <c r="OW453" s="217"/>
      <c r="OX453" s="29">
        <f>OW453*F453</f>
        <v>0</v>
      </c>
      <c r="OY453" s="178"/>
    </row>
    <row r="454" spans="1:415" ht="12.75" collapsed="1" x14ac:dyDescent="0.2">
      <c r="A454" s="225" t="s">
        <v>267</v>
      </c>
      <c r="B454" s="232"/>
      <c r="C454" s="139" t="s">
        <v>76</v>
      </c>
      <c r="D454" s="185">
        <v>0</v>
      </c>
      <c r="E454" s="30">
        <f>D454*11</f>
        <v>0</v>
      </c>
      <c r="F454" s="278"/>
      <c r="G454" s="27">
        <f t="shared" si="1695"/>
        <v>0</v>
      </c>
      <c r="H454" s="85">
        <f t="shared" si="1696"/>
        <v>0</v>
      </c>
      <c r="I454" s="102"/>
      <c r="J454" s="69" t="str">
        <f>C454</f>
        <v>km</v>
      </c>
      <c r="K454" s="196"/>
      <c r="L454" s="69">
        <f>K454*$F454</f>
        <v>0</v>
      </c>
      <c r="M454" s="196"/>
      <c r="N454" s="69">
        <f>M454*$F454</f>
        <v>0</v>
      </c>
      <c r="O454" s="196"/>
      <c r="P454" s="69">
        <f>O454*$F454</f>
        <v>0</v>
      </c>
      <c r="Q454" s="196"/>
      <c r="R454" s="69">
        <f>Q454*$F454</f>
        <v>0</v>
      </c>
      <c r="S454" s="196"/>
      <c r="T454" s="69">
        <f>S454*$F454</f>
        <v>0</v>
      </c>
      <c r="U454" s="196"/>
      <c r="V454" s="69">
        <f>U454*$F454</f>
        <v>0</v>
      </c>
      <c r="W454" s="196"/>
      <c r="X454" s="69">
        <f>W454*$F454</f>
        <v>0</v>
      </c>
      <c r="Y454" s="199">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78"/>
      <c r="OF454" s="198">
        <f t="shared" si="1708"/>
        <v>0</v>
      </c>
      <c r="OG454" s="28">
        <f t="shared" si="1709"/>
        <v>0</v>
      </c>
      <c r="OH454" s="197">
        <f>D454-OF454</f>
        <v>0</v>
      </c>
      <c r="OI454" s="29">
        <f>G454-OG454</f>
        <v>0</v>
      </c>
      <c r="OJ454" s="92" t="str">
        <f>J454</f>
        <v>km</v>
      </c>
      <c r="OK454" s="216"/>
      <c r="OL454" s="29">
        <f>OK454*F454</f>
        <v>0</v>
      </c>
      <c r="OM454" s="216"/>
      <c r="ON454" s="29">
        <f>OM454*F454</f>
        <v>0</v>
      </c>
      <c r="OO454" s="217"/>
      <c r="OP454" s="29">
        <f>OO454*F454</f>
        <v>0</v>
      </c>
      <c r="OQ454" s="217"/>
      <c r="OR454" s="29">
        <f>OQ454*F454</f>
        <v>0</v>
      </c>
      <c r="OS454" s="217"/>
      <c r="OT454" s="29">
        <f>OS454*F454</f>
        <v>0</v>
      </c>
      <c r="OU454" s="217"/>
      <c r="OV454" s="29">
        <f>OU454*F454</f>
        <v>0</v>
      </c>
      <c r="OW454" s="217"/>
      <c r="OX454" s="29">
        <f>OW454*F454</f>
        <v>0</v>
      </c>
      <c r="OY454" s="178"/>
    </row>
    <row r="455" spans="1:415" ht="12.75" x14ac:dyDescent="0.2">
      <c r="A455" s="177" t="s">
        <v>268</v>
      </c>
      <c r="B455" s="152" t="s">
        <v>269</v>
      </c>
      <c r="C455" s="152"/>
      <c r="D455" s="152"/>
      <c r="E455" s="152"/>
      <c r="F455" s="171"/>
      <c r="G455" s="152"/>
      <c r="H455" s="172"/>
      <c r="I455" s="156"/>
      <c r="J455" s="153"/>
      <c r="K455" s="157"/>
      <c r="L455" s="157"/>
      <c r="M455" s="157"/>
      <c r="N455" s="157"/>
      <c r="O455" s="157"/>
      <c r="P455" s="157"/>
      <c r="Q455" s="157"/>
      <c r="R455" s="157"/>
      <c r="S455" s="157"/>
      <c r="T455" s="157"/>
      <c r="U455" s="157"/>
      <c r="V455" s="157"/>
      <c r="W455" s="157"/>
      <c r="X455" s="157"/>
      <c r="Y455" s="157"/>
      <c r="Z455" s="157"/>
      <c r="AA455" s="158"/>
      <c r="AB455" s="157"/>
      <c r="AC455" s="158"/>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78"/>
      <c r="OF455" s="153"/>
      <c r="OG455" s="153"/>
      <c r="OH455" s="153"/>
      <c r="OI455" s="153"/>
      <c r="OJ455" s="182"/>
      <c r="OK455" s="153"/>
      <c r="OL455" s="153"/>
      <c r="OM455" s="153"/>
      <c r="ON455" s="153"/>
      <c r="OO455" s="153"/>
      <c r="OP455" s="153"/>
      <c r="OQ455" s="153"/>
      <c r="OR455" s="153"/>
      <c r="OS455" s="153"/>
      <c r="OT455" s="153"/>
      <c r="OU455" s="153"/>
      <c r="OV455" s="153"/>
      <c r="OW455" s="153"/>
      <c r="OX455" s="153"/>
      <c r="OY455" s="178"/>
    </row>
    <row r="456" spans="1:415" ht="12.75" x14ac:dyDescent="0.2">
      <c r="A456" s="138" t="s">
        <v>270</v>
      </c>
      <c r="B456" s="55" t="s">
        <v>271</v>
      </c>
      <c r="C456" s="139" t="s">
        <v>52</v>
      </c>
      <c r="D456" s="93">
        <v>0</v>
      </c>
      <c r="E456" s="26">
        <f>D456</f>
        <v>0</v>
      </c>
      <c r="F456" s="278"/>
      <c r="G456" s="27">
        <f t="shared" ref="G456" si="1720">ROUND(ROUND(D456,3)*$F456,2)</f>
        <v>0</v>
      </c>
      <c r="H456" s="85">
        <f t="shared" ref="H456" si="1721">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78"/>
      <c r="OF456" s="28">
        <f t="shared" ref="OF456" si="1746">OK456+OM456+OO456+OQ456+OS456+OU456+OW456</f>
        <v>0</v>
      </c>
      <c r="OG456" s="28">
        <f t="shared" ref="OG456" si="1747">OL456+ON456+OP456+OR456+OT456+OV456+OX456</f>
        <v>0</v>
      </c>
      <c r="OH456" s="29">
        <f>D456-OF456</f>
        <v>0</v>
      </c>
      <c r="OI456" s="29">
        <f>G456-OG456</f>
        <v>0</v>
      </c>
      <c r="OJ456" s="92" t="str">
        <f>J456</f>
        <v>kompl.</v>
      </c>
      <c r="OK456" s="213"/>
      <c r="OL456" s="29">
        <f>OK456*F456</f>
        <v>0</v>
      </c>
      <c r="OM456" s="213"/>
      <c r="ON456" s="29">
        <f>OM456*F456</f>
        <v>0</v>
      </c>
      <c r="OO456" s="214"/>
      <c r="OP456" s="29">
        <f>OO456*F456</f>
        <v>0</v>
      </c>
      <c r="OQ456" s="214"/>
      <c r="OR456" s="29">
        <f>OQ456*F456</f>
        <v>0</v>
      </c>
      <c r="OS456" s="214"/>
      <c r="OT456" s="29">
        <f>OS456*F456</f>
        <v>0</v>
      </c>
      <c r="OU456" s="214"/>
      <c r="OV456" s="29">
        <f>OU456*F456</f>
        <v>0</v>
      </c>
      <c r="OW456" s="214"/>
      <c r="OX456" s="29">
        <f>OW456*F456</f>
        <v>0</v>
      </c>
      <c r="OY456" s="178"/>
    </row>
    <row r="457" spans="1:415" s="63" customFormat="1" ht="12.75" hidden="1" outlineLevel="1" x14ac:dyDescent="0.2">
      <c r="A457" s="143"/>
      <c r="B457" s="141"/>
      <c r="C457" s="142"/>
      <c r="D457" s="78"/>
      <c r="E457" s="78"/>
      <c r="F457" s="215"/>
      <c r="G457" s="69"/>
      <c r="H457" s="86"/>
      <c r="I457" s="94" t="str">
        <f>B456</f>
        <v>35 kV OL / KL trasoje atliekami melioracijos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78"/>
      <c r="OF457" s="28"/>
      <c r="OG457" s="28"/>
      <c r="OH457" s="29"/>
      <c r="OI457" s="29"/>
      <c r="OJ457" s="92"/>
      <c r="OK457" s="29"/>
      <c r="OL457" s="29"/>
      <c r="OM457" s="29"/>
      <c r="ON457" s="29"/>
      <c r="OO457" s="28"/>
      <c r="OP457" s="29"/>
      <c r="OQ457" s="28"/>
      <c r="OR457" s="29"/>
      <c r="OS457" s="28"/>
      <c r="OT457" s="29"/>
      <c r="OU457" s="28"/>
      <c r="OV457" s="29"/>
      <c r="OW457" s="28"/>
      <c r="OX457" s="29"/>
      <c r="OY457" s="178"/>
    </row>
    <row r="458" spans="1:415" s="63" customFormat="1" ht="12.75" hidden="1" outlineLevel="2" x14ac:dyDescent="0.2">
      <c r="A458" s="143"/>
      <c r="B458" s="141"/>
      <c r="C458" s="142"/>
      <c r="D458" s="78"/>
      <c r="E458" s="78"/>
      <c r="F458" s="215"/>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78"/>
      <c r="OF458" s="28"/>
      <c r="OG458" s="28"/>
      <c r="OH458" s="29"/>
      <c r="OI458" s="29"/>
      <c r="OJ458" s="92"/>
      <c r="OK458" s="29"/>
      <c r="OL458" s="29"/>
      <c r="OM458" s="29"/>
      <c r="ON458" s="29"/>
      <c r="OO458" s="28"/>
      <c r="OP458" s="29"/>
      <c r="OQ458" s="28"/>
      <c r="OR458" s="29"/>
      <c r="OS458" s="28"/>
      <c r="OT458" s="29"/>
      <c r="OU458" s="28"/>
      <c r="OV458" s="29"/>
      <c r="OW458" s="28"/>
      <c r="OX458" s="29"/>
      <c r="OY458" s="178"/>
    </row>
    <row r="459" spans="1:415" s="63" customFormat="1" ht="12.75" hidden="1" outlineLevel="2" x14ac:dyDescent="0.2">
      <c r="A459" s="143"/>
      <c r="B459" s="141"/>
      <c r="C459" s="142"/>
      <c r="D459" s="78"/>
      <c r="E459" s="78"/>
      <c r="F459" s="215"/>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78"/>
      <c r="OF459" s="28"/>
      <c r="OG459" s="28"/>
      <c r="OH459" s="29"/>
      <c r="OI459" s="29"/>
      <c r="OJ459" s="92"/>
      <c r="OK459" s="29"/>
      <c r="OL459" s="29"/>
      <c r="OM459" s="29"/>
      <c r="ON459" s="29"/>
      <c r="OO459" s="28"/>
      <c r="OP459" s="29"/>
      <c r="OQ459" s="28"/>
      <c r="OR459" s="29"/>
      <c r="OS459" s="28"/>
      <c r="OT459" s="29"/>
      <c r="OU459" s="28"/>
      <c r="OV459" s="29"/>
      <c r="OW459" s="28"/>
      <c r="OX459" s="29"/>
      <c r="OY459" s="178"/>
    </row>
    <row r="460" spans="1:415" ht="25.5" collapsed="1" x14ac:dyDescent="0.2">
      <c r="A460" s="138" t="s">
        <v>272</v>
      </c>
      <c r="B460" s="55" t="s">
        <v>273</v>
      </c>
      <c r="C460" s="139" t="s">
        <v>52</v>
      </c>
      <c r="D460" s="93">
        <v>0</v>
      </c>
      <c r="E460" s="26">
        <f>D460</f>
        <v>0</v>
      </c>
      <c r="F460" s="278"/>
      <c r="G460" s="27">
        <f t="shared" ref="G460" si="1748">ROUND(ROUND(D460,3)*$F460,2)</f>
        <v>0</v>
      </c>
      <c r="H460" s="85">
        <f t="shared" ref="H460" si="1749">ROUND(ROUND(E460,3)*$F460,2)</f>
        <v>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78"/>
      <c r="OF460" s="28">
        <f t="shared" ref="OF460" si="1750">OK460+OM460+OO460+OQ460+OS460+OU460+OW460</f>
        <v>0</v>
      </c>
      <c r="OG460" s="28">
        <f t="shared" ref="OG460" si="1751">OL460+ON460+OP460+OR460+OT460+OV460+OX460</f>
        <v>0</v>
      </c>
      <c r="OH460" s="29">
        <f>D460-OF460</f>
        <v>0</v>
      </c>
      <c r="OI460" s="29">
        <f>G460-OG460</f>
        <v>0</v>
      </c>
      <c r="OJ460" s="92" t="str">
        <f>J460</f>
        <v>kompl.</v>
      </c>
      <c r="OK460" s="213"/>
      <c r="OL460" s="29">
        <f>OK460*F460</f>
        <v>0</v>
      </c>
      <c r="OM460" s="213"/>
      <c r="ON460" s="29">
        <f>OM460*F460</f>
        <v>0</v>
      </c>
      <c r="OO460" s="214"/>
      <c r="OP460" s="29">
        <f>OO460*F460</f>
        <v>0</v>
      </c>
      <c r="OQ460" s="214"/>
      <c r="OR460" s="29">
        <f>OQ460*F460</f>
        <v>0</v>
      </c>
      <c r="OS460" s="214"/>
      <c r="OT460" s="29">
        <f>OS460*F460</f>
        <v>0</v>
      </c>
      <c r="OU460" s="214"/>
      <c r="OV460" s="29">
        <f>OU460*F460</f>
        <v>0</v>
      </c>
      <c r="OW460" s="214"/>
      <c r="OX460" s="29">
        <f>OW460*F460</f>
        <v>0</v>
      </c>
      <c r="OY460" s="178"/>
    </row>
    <row r="461" spans="1:415" s="63" customFormat="1" ht="12.75" hidden="1" outlineLevel="1" x14ac:dyDescent="0.2">
      <c r="A461" s="143"/>
      <c r="B461" s="141"/>
      <c r="C461" s="142"/>
      <c r="D461" s="78"/>
      <c r="E461" s="78"/>
      <c r="F461" s="215"/>
      <c r="G461" s="69"/>
      <c r="H461" s="86"/>
      <c r="I461" s="94" t="str">
        <f>B460</f>
        <v>10 kV OL / OLI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78"/>
      <c r="OF461" s="28"/>
      <c r="OG461" s="28"/>
      <c r="OH461" s="29"/>
      <c r="OI461" s="29"/>
      <c r="OJ461" s="92"/>
      <c r="OK461" s="29"/>
      <c r="OL461" s="29"/>
      <c r="OM461" s="29"/>
      <c r="ON461" s="29"/>
      <c r="OO461" s="28"/>
      <c r="OP461" s="29"/>
      <c r="OQ461" s="28"/>
      <c r="OR461" s="29"/>
      <c r="OS461" s="28"/>
      <c r="OT461" s="29"/>
      <c r="OU461" s="28"/>
      <c r="OV461" s="29"/>
      <c r="OW461" s="28"/>
      <c r="OX461" s="29"/>
      <c r="OY461" s="178"/>
    </row>
    <row r="462" spans="1:415" s="63" customFormat="1" ht="12.75" hidden="1" outlineLevel="2" x14ac:dyDescent="0.2">
      <c r="A462" s="143"/>
      <c r="B462" s="141"/>
      <c r="C462" s="142"/>
      <c r="D462" s="78"/>
      <c r="E462" s="78"/>
      <c r="F462" s="215"/>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78"/>
      <c r="OF462" s="28"/>
      <c r="OG462" s="28"/>
      <c r="OH462" s="29"/>
      <c r="OI462" s="29"/>
      <c r="OJ462" s="92"/>
      <c r="OK462" s="29"/>
      <c r="OL462" s="29"/>
      <c r="OM462" s="29"/>
      <c r="ON462" s="29"/>
      <c r="OO462" s="28"/>
      <c r="OP462" s="29"/>
      <c r="OQ462" s="28"/>
      <c r="OR462" s="29"/>
      <c r="OS462" s="28"/>
      <c r="OT462" s="29"/>
      <c r="OU462" s="28"/>
      <c r="OV462" s="29"/>
      <c r="OW462" s="28"/>
      <c r="OX462" s="29"/>
      <c r="OY462" s="178"/>
    </row>
    <row r="463" spans="1:415" s="63" customFormat="1" ht="12.75" hidden="1" outlineLevel="2" x14ac:dyDescent="0.2">
      <c r="A463" s="143"/>
      <c r="B463" s="141"/>
      <c r="C463" s="142"/>
      <c r="D463" s="78"/>
      <c r="E463" s="78"/>
      <c r="F463" s="215"/>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78"/>
      <c r="OF463" s="28"/>
      <c r="OG463" s="28"/>
      <c r="OH463" s="29"/>
      <c r="OI463" s="29"/>
      <c r="OJ463" s="92"/>
      <c r="OK463" s="29"/>
      <c r="OL463" s="29"/>
      <c r="OM463" s="29"/>
      <c r="ON463" s="29"/>
      <c r="OO463" s="28"/>
      <c r="OP463" s="29"/>
      <c r="OQ463" s="28"/>
      <c r="OR463" s="29"/>
      <c r="OS463" s="28"/>
      <c r="OT463" s="29"/>
      <c r="OU463" s="28"/>
      <c r="OV463" s="29"/>
      <c r="OW463" s="28"/>
      <c r="OX463" s="29"/>
      <c r="OY463" s="178"/>
    </row>
    <row r="464" spans="1:415" ht="25.5" collapsed="1" x14ac:dyDescent="0.2">
      <c r="A464" s="138" t="s">
        <v>274</v>
      </c>
      <c r="B464" s="55" t="s">
        <v>275</v>
      </c>
      <c r="C464" s="139" t="s">
        <v>52</v>
      </c>
      <c r="D464" s="93">
        <v>0</v>
      </c>
      <c r="E464" s="26">
        <f>D464</f>
        <v>0</v>
      </c>
      <c r="F464" s="278"/>
      <c r="G464" s="27">
        <f t="shared" ref="G464" si="1752">ROUND(ROUND(D464,3)*$F464,2)</f>
        <v>0</v>
      </c>
      <c r="H464" s="85">
        <f t="shared" ref="H464" si="1753">ROUND(ROUND(E464,3)*$F464,2)</f>
        <v>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78"/>
      <c r="OF464" s="28">
        <f t="shared" ref="OF464" si="1754">OK464+OM464+OO464+OQ464+OS464+OU464+OW464</f>
        <v>0</v>
      </c>
      <c r="OG464" s="28">
        <f t="shared" ref="OG464" si="1755">OL464+ON464+OP464+OR464+OT464+OV464+OX464</f>
        <v>0</v>
      </c>
      <c r="OH464" s="29">
        <f>D464-OF464</f>
        <v>0</v>
      </c>
      <c r="OI464" s="29">
        <f>G464-OG464</f>
        <v>0</v>
      </c>
      <c r="OJ464" s="92" t="str">
        <f>J464</f>
        <v>kompl.</v>
      </c>
      <c r="OK464" s="213"/>
      <c r="OL464" s="29">
        <f>OK464*F464</f>
        <v>0</v>
      </c>
      <c r="OM464" s="213"/>
      <c r="ON464" s="29">
        <f>OM464*F464</f>
        <v>0</v>
      </c>
      <c r="OO464" s="214"/>
      <c r="OP464" s="29">
        <f>OO464*F464</f>
        <v>0</v>
      </c>
      <c r="OQ464" s="214"/>
      <c r="OR464" s="29">
        <f>OQ464*F464</f>
        <v>0</v>
      </c>
      <c r="OS464" s="214"/>
      <c r="OT464" s="29">
        <f>OS464*F464</f>
        <v>0</v>
      </c>
      <c r="OU464" s="214"/>
      <c r="OV464" s="29">
        <f>OU464*F464</f>
        <v>0</v>
      </c>
      <c r="OW464" s="214"/>
      <c r="OX464" s="29">
        <f>OW464*F464</f>
        <v>0</v>
      </c>
      <c r="OY464" s="178"/>
    </row>
    <row r="465" spans="1:415" s="63" customFormat="1" ht="12.75" hidden="1" outlineLevel="1" x14ac:dyDescent="0.2">
      <c r="A465" s="143"/>
      <c r="B465" s="141"/>
      <c r="C465" s="142"/>
      <c r="D465" s="78"/>
      <c r="E465" s="78"/>
      <c r="F465" s="215"/>
      <c r="G465" s="69"/>
      <c r="H465" s="86"/>
      <c r="I465" s="94" t="str">
        <f>B464</f>
        <v>0,4 kV OL / OKL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78"/>
      <c r="OF465" s="28"/>
      <c r="OG465" s="28"/>
      <c r="OH465" s="29"/>
      <c r="OI465" s="29"/>
      <c r="OJ465" s="92"/>
      <c r="OK465" s="29"/>
      <c r="OL465" s="29"/>
      <c r="OM465" s="29"/>
      <c r="ON465" s="29"/>
      <c r="OO465" s="28"/>
      <c r="OP465" s="29"/>
      <c r="OQ465" s="28"/>
      <c r="OR465" s="29"/>
      <c r="OS465" s="28"/>
      <c r="OT465" s="29"/>
      <c r="OU465" s="28"/>
      <c r="OV465" s="29"/>
      <c r="OW465" s="28"/>
      <c r="OX465" s="29"/>
      <c r="OY465" s="178"/>
    </row>
    <row r="466" spans="1:415" s="63" customFormat="1" ht="12.75" hidden="1" outlineLevel="2" x14ac:dyDescent="0.2">
      <c r="A466" s="143"/>
      <c r="B466" s="141"/>
      <c r="C466" s="142"/>
      <c r="D466" s="78"/>
      <c r="E466" s="78"/>
      <c r="F466" s="215"/>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78"/>
      <c r="OF466" s="28"/>
      <c r="OG466" s="28"/>
      <c r="OH466" s="29"/>
      <c r="OI466" s="29"/>
      <c r="OJ466" s="92"/>
      <c r="OK466" s="29"/>
      <c r="OL466" s="29"/>
      <c r="OM466" s="29"/>
      <c r="ON466" s="29"/>
      <c r="OO466" s="28"/>
      <c r="OP466" s="29"/>
      <c r="OQ466" s="28"/>
      <c r="OR466" s="29"/>
      <c r="OS466" s="28"/>
      <c r="OT466" s="29"/>
      <c r="OU466" s="28"/>
      <c r="OV466" s="29"/>
      <c r="OW466" s="28"/>
      <c r="OX466" s="29"/>
      <c r="OY466" s="178"/>
    </row>
    <row r="467" spans="1:415" s="63" customFormat="1" ht="12.75" hidden="1" outlineLevel="2" x14ac:dyDescent="0.2">
      <c r="A467" s="143"/>
      <c r="B467" s="141"/>
      <c r="C467" s="142"/>
      <c r="D467" s="78"/>
      <c r="E467" s="78"/>
      <c r="F467" s="215"/>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78"/>
      <c r="OF467" s="28"/>
      <c r="OG467" s="28"/>
      <c r="OH467" s="29"/>
      <c r="OI467" s="29"/>
      <c r="OJ467" s="92"/>
      <c r="OK467" s="29"/>
      <c r="OL467" s="29"/>
      <c r="OM467" s="29"/>
      <c r="ON467" s="29"/>
      <c r="OO467" s="28"/>
      <c r="OP467" s="29"/>
      <c r="OQ467" s="28"/>
      <c r="OR467" s="29"/>
      <c r="OS467" s="28"/>
      <c r="OT467" s="29"/>
      <c r="OU467" s="28"/>
      <c r="OV467" s="29"/>
      <c r="OW467" s="28"/>
      <c r="OX467" s="29"/>
      <c r="OY467" s="178"/>
    </row>
    <row r="468" spans="1:415" ht="12.75" collapsed="1" x14ac:dyDescent="0.2">
      <c r="A468" s="177" t="s">
        <v>276</v>
      </c>
      <c r="B468" s="152" t="s">
        <v>277</v>
      </c>
      <c r="C468" s="152"/>
      <c r="D468" s="152"/>
      <c r="E468" s="152"/>
      <c r="F468" s="171"/>
      <c r="G468" s="152"/>
      <c r="H468" s="172"/>
      <c r="I468" s="156"/>
      <c r="J468" s="153"/>
      <c r="K468" s="157"/>
      <c r="L468" s="157"/>
      <c r="M468" s="157"/>
      <c r="N468" s="157"/>
      <c r="O468" s="157"/>
      <c r="P468" s="157"/>
      <c r="Q468" s="157"/>
      <c r="R468" s="157"/>
      <c r="S468" s="157"/>
      <c r="T468" s="157"/>
      <c r="U468" s="157"/>
      <c r="V468" s="157"/>
      <c r="W468" s="157"/>
      <c r="X468" s="157"/>
      <c r="Y468" s="157"/>
      <c r="Z468" s="157"/>
      <c r="AA468" s="158"/>
      <c r="AB468" s="157"/>
      <c r="AC468" s="158"/>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78"/>
      <c r="OF468" s="153"/>
      <c r="OG468" s="153"/>
      <c r="OH468" s="153"/>
      <c r="OI468" s="153"/>
      <c r="OJ468" s="182"/>
      <c r="OK468" s="153"/>
      <c r="OL468" s="153"/>
      <c r="OM468" s="153"/>
      <c r="ON468" s="153"/>
      <c r="OO468" s="153"/>
      <c r="OP468" s="153"/>
      <c r="OQ468" s="153"/>
      <c r="OR468" s="153"/>
      <c r="OS468" s="153"/>
      <c r="OT468" s="153"/>
      <c r="OU468" s="153"/>
      <c r="OV468" s="153"/>
      <c r="OW468" s="153"/>
      <c r="OX468" s="153"/>
      <c r="OY468" s="178"/>
    </row>
    <row r="469" spans="1:415" ht="12.75" x14ac:dyDescent="0.2">
      <c r="A469" s="138" t="s">
        <v>278</v>
      </c>
      <c r="B469" s="55" t="s">
        <v>279</v>
      </c>
      <c r="C469" s="139" t="s">
        <v>52</v>
      </c>
      <c r="D469" s="93">
        <v>0</v>
      </c>
      <c r="E469" s="26">
        <f>D469</f>
        <v>0</v>
      </c>
      <c r="F469" s="278"/>
      <c r="G469" s="27">
        <f t="shared" ref="G469" si="1756">ROUND(ROUND(D469,3)*$F469,2)</f>
        <v>0</v>
      </c>
      <c r="H469" s="85">
        <f t="shared" ref="H469" si="1757">ROUND(ROUND(E469,3)*$F469,2)</f>
        <v>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78"/>
      <c r="OF469" s="28">
        <f t="shared" ref="OF469" si="1758">OK469+OM469+OO469+OQ469+OS469+OU469+OW469</f>
        <v>0</v>
      </c>
      <c r="OG469" s="28">
        <f t="shared" ref="OG469" si="1759">OL469+ON469+OP469+OR469+OT469+OV469+OX469</f>
        <v>0</v>
      </c>
      <c r="OH469" s="29">
        <f>D469-OF469</f>
        <v>0</v>
      </c>
      <c r="OI469" s="29">
        <f>G469-OG469</f>
        <v>0</v>
      </c>
      <c r="OJ469" s="92" t="str">
        <f>J469</f>
        <v>kompl.</v>
      </c>
      <c r="OK469" s="213"/>
      <c r="OL469" s="29">
        <f>OK469*F469</f>
        <v>0</v>
      </c>
      <c r="OM469" s="213"/>
      <c r="ON469" s="29">
        <f>OM469*F469</f>
        <v>0</v>
      </c>
      <c r="OO469" s="214"/>
      <c r="OP469" s="29">
        <f>OO469*F469</f>
        <v>0</v>
      </c>
      <c r="OQ469" s="214"/>
      <c r="OR469" s="29">
        <f>OQ469*F469</f>
        <v>0</v>
      </c>
      <c r="OS469" s="214"/>
      <c r="OT469" s="29">
        <f>OS469*F469</f>
        <v>0</v>
      </c>
      <c r="OU469" s="214"/>
      <c r="OV469" s="29">
        <f>OU469*F469</f>
        <v>0</v>
      </c>
      <c r="OW469" s="214"/>
      <c r="OX469" s="29">
        <f>OW469*F469</f>
        <v>0</v>
      </c>
      <c r="OY469" s="178"/>
    </row>
    <row r="470" spans="1:415" s="63" customFormat="1" ht="12.75" hidden="1" outlineLevel="1" x14ac:dyDescent="0.2">
      <c r="A470" s="143"/>
      <c r="B470" s="141"/>
      <c r="C470" s="142"/>
      <c r="D470" s="78"/>
      <c r="E470" s="78"/>
      <c r="F470" s="215"/>
      <c r="G470" s="69"/>
      <c r="H470" s="86"/>
      <c r="I470" s="94" t="str">
        <f>B469</f>
        <v>35 kV OL / KL trasoje atliekami archeologijos darbai, visi tam reikalingi darbai ir medžiagos</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78"/>
      <c r="OF470" s="28"/>
      <c r="OG470" s="28"/>
      <c r="OH470" s="29"/>
      <c r="OI470" s="29"/>
      <c r="OJ470" s="92"/>
      <c r="OK470" s="29"/>
      <c r="OL470" s="29"/>
      <c r="OM470" s="29"/>
      <c r="ON470" s="29"/>
      <c r="OO470" s="28"/>
      <c r="OP470" s="29"/>
      <c r="OQ470" s="28"/>
      <c r="OR470" s="29"/>
      <c r="OS470" s="28"/>
      <c r="OT470" s="29"/>
      <c r="OU470" s="28"/>
      <c r="OV470" s="29"/>
      <c r="OW470" s="28"/>
      <c r="OX470" s="29"/>
      <c r="OY470" s="178"/>
    </row>
    <row r="471" spans="1:415" s="63" customFormat="1" ht="12.75" hidden="1" outlineLevel="2" x14ac:dyDescent="0.2">
      <c r="A471" s="143"/>
      <c r="B471" s="141"/>
      <c r="C471" s="142"/>
      <c r="D471" s="78"/>
      <c r="E471" s="78"/>
      <c r="F471" s="215"/>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78"/>
      <c r="OF471" s="28"/>
      <c r="OG471" s="28"/>
      <c r="OH471" s="29"/>
      <c r="OI471" s="29"/>
      <c r="OJ471" s="92"/>
      <c r="OK471" s="29"/>
      <c r="OL471" s="29"/>
      <c r="OM471" s="29"/>
      <c r="ON471" s="29"/>
      <c r="OO471" s="28"/>
      <c r="OP471" s="29"/>
      <c r="OQ471" s="28"/>
      <c r="OR471" s="29"/>
      <c r="OS471" s="28"/>
      <c r="OT471" s="29"/>
      <c r="OU471" s="28"/>
      <c r="OV471" s="29"/>
      <c r="OW471" s="28"/>
      <c r="OX471" s="29"/>
      <c r="OY471" s="178"/>
    </row>
    <row r="472" spans="1:415" s="63" customFormat="1" ht="12.75" hidden="1" outlineLevel="2" x14ac:dyDescent="0.2">
      <c r="A472" s="143"/>
      <c r="B472" s="141"/>
      <c r="C472" s="142"/>
      <c r="D472" s="78"/>
      <c r="E472" s="78"/>
      <c r="F472" s="215"/>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78"/>
      <c r="OF472" s="28"/>
      <c r="OG472" s="28"/>
      <c r="OH472" s="29"/>
      <c r="OI472" s="29"/>
      <c r="OJ472" s="92"/>
      <c r="OK472" s="29"/>
      <c r="OL472" s="29"/>
      <c r="OM472" s="29"/>
      <c r="ON472" s="29"/>
      <c r="OO472" s="28"/>
      <c r="OP472" s="29"/>
      <c r="OQ472" s="28"/>
      <c r="OR472" s="29"/>
      <c r="OS472" s="28"/>
      <c r="OT472" s="29"/>
      <c r="OU472" s="28"/>
      <c r="OV472" s="29"/>
      <c r="OW472" s="28"/>
      <c r="OX472" s="29"/>
      <c r="OY472" s="178"/>
    </row>
    <row r="473" spans="1:415" ht="25.5" collapsed="1" x14ac:dyDescent="0.2">
      <c r="A473" s="138" t="s">
        <v>280</v>
      </c>
      <c r="B473" s="55" t="s">
        <v>281</v>
      </c>
      <c r="C473" s="139" t="s">
        <v>52</v>
      </c>
      <c r="D473" s="93">
        <v>0</v>
      </c>
      <c r="E473" s="26">
        <f>D473</f>
        <v>0</v>
      </c>
      <c r="F473" s="278"/>
      <c r="G473" s="27">
        <f t="shared" ref="G473" si="1784">ROUND(ROUND(D473,3)*$F473,2)</f>
        <v>0</v>
      </c>
      <c r="H473" s="85">
        <f t="shared" ref="H473" si="1785">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78"/>
      <c r="OF473" s="28">
        <f t="shared" ref="OF473" si="1786">OK473+OM473+OO473+OQ473+OS473+OU473+OW473</f>
        <v>0</v>
      </c>
      <c r="OG473" s="28">
        <f t="shared" ref="OG473" si="1787">OL473+ON473+OP473+OR473+OT473+OV473+OX473</f>
        <v>0</v>
      </c>
      <c r="OH473" s="29">
        <f>D473-OF473</f>
        <v>0</v>
      </c>
      <c r="OI473" s="29">
        <f>G473-OG473</f>
        <v>0</v>
      </c>
      <c r="OJ473" s="92" t="str">
        <f>J473</f>
        <v>kompl.</v>
      </c>
      <c r="OK473" s="213"/>
      <c r="OL473" s="29">
        <f>OK473*F473</f>
        <v>0</v>
      </c>
      <c r="OM473" s="213"/>
      <c r="ON473" s="29">
        <f>OM473*F473</f>
        <v>0</v>
      </c>
      <c r="OO473" s="214"/>
      <c r="OP473" s="29">
        <f>OO473*F473</f>
        <v>0</v>
      </c>
      <c r="OQ473" s="214"/>
      <c r="OR473" s="29">
        <f>OQ473*F473</f>
        <v>0</v>
      </c>
      <c r="OS473" s="214"/>
      <c r="OT473" s="29">
        <f>OS473*F473</f>
        <v>0</v>
      </c>
      <c r="OU473" s="214"/>
      <c r="OV473" s="29">
        <f>OU473*F473</f>
        <v>0</v>
      </c>
      <c r="OW473" s="214"/>
      <c r="OX473" s="29">
        <f>OW473*F473</f>
        <v>0</v>
      </c>
      <c r="OY473" s="178"/>
    </row>
    <row r="474" spans="1:415" s="63" customFormat="1" ht="12.75" hidden="1" outlineLevel="1" x14ac:dyDescent="0.2">
      <c r="A474" s="143"/>
      <c r="B474" s="141"/>
      <c r="C474" s="142"/>
      <c r="D474" s="78"/>
      <c r="E474" s="78"/>
      <c r="F474" s="215"/>
      <c r="G474" s="69"/>
      <c r="H474" s="86"/>
      <c r="I474" s="94" t="str">
        <f>B473</f>
        <v>10 kV OL / OLI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78"/>
      <c r="OF474" s="28"/>
      <c r="OG474" s="28"/>
      <c r="OH474" s="29"/>
      <c r="OI474" s="29"/>
      <c r="OJ474" s="92"/>
      <c r="OK474" s="29"/>
      <c r="OL474" s="29"/>
      <c r="OM474" s="29"/>
      <c r="ON474" s="29"/>
      <c r="OO474" s="28"/>
      <c r="OP474" s="29"/>
      <c r="OQ474" s="28"/>
      <c r="OR474" s="29"/>
      <c r="OS474" s="28"/>
      <c r="OT474" s="29"/>
      <c r="OU474" s="28"/>
      <c r="OV474" s="29"/>
      <c r="OW474" s="28"/>
      <c r="OX474" s="29"/>
      <c r="OY474" s="178"/>
    </row>
    <row r="475" spans="1:415" s="63" customFormat="1" ht="12.75" hidden="1" outlineLevel="2" x14ac:dyDescent="0.2">
      <c r="A475" s="143"/>
      <c r="B475" s="141"/>
      <c r="C475" s="142"/>
      <c r="D475" s="78"/>
      <c r="E475" s="78"/>
      <c r="F475" s="215"/>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78"/>
      <c r="OF475" s="28"/>
      <c r="OG475" s="28"/>
      <c r="OH475" s="29"/>
      <c r="OI475" s="29"/>
      <c r="OJ475" s="92"/>
      <c r="OK475" s="29"/>
      <c r="OL475" s="29"/>
      <c r="OM475" s="29"/>
      <c r="ON475" s="29"/>
      <c r="OO475" s="28"/>
      <c r="OP475" s="29"/>
      <c r="OQ475" s="28"/>
      <c r="OR475" s="29"/>
      <c r="OS475" s="28"/>
      <c r="OT475" s="29"/>
      <c r="OU475" s="28"/>
      <c r="OV475" s="29"/>
      <c r="OW475" s="28"/>
      <c r="OX475" s="29"/>
      <c r="OY475" s="178"/>
    </row>
    <row r="476" spans="1:415" s="63" customFormat="1" ht="12.75" hidden="1" outlineLevel="2" x14ac:dyDescent="0.2">
      <c r="A476" s="143"/>
      <c r="B476" s="141"/>
      <c r="C476" s="142"/>
      <c r="D476" s="78"/>
      <c r="E476" s="78"/>
      <c r="F476" s="215"/>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78"/>
      <c r="OF476" s="28"/>
      <c r="OG476" s="28"/>
      <c r="OH476" s="29"/>
      <c r="OI476" s="29"/>
      <c r="OJ476" s="92"/>
      <c r="OK476" s="29"/>
      <c r="OL476" s="29"/>
      <c r="OM476" s="29"/>
      <c r="ON476" s="29"/>
      <c r="OO476" s="28"/>
      <c r="OP476" s="29"/>
      <c r="OQ476" s="28"/>
      <c r="OR476" s="29"/>
      <c r="OS476" s="28"/>
      <c r="OT476" s="29"/>
      <c r="OU476" s="28"/>
      <c r="OV476" s="29"/>
      <c r="OW476" s="28"/>
      <c r="OX476" s="29"/>
      <c r="OY476" s="178"/>
    </row>
    <row r="477" spans="1:415" ht="25.5" collapsed="1" x14ac:dyDescent="0.2">
      <c r="A477" s="138" t="s">
        <v>282</v>
      </c>
      <c r="B477" s="55" t="s">
        <v>283</v>
      </c>
      <c r="C477" s="139" t="s">
        <v>52</v>
      </c>
      <c r="D477" s="93">
        <v>0</v>
      </c>
      <c r="E477" s="26">
        <f>D477</f>
        <v>0</v>
      </c>
      <c r="F477" s="278"/>
      <c r="G477" s="27">
        <f t="shared" ref="G477" si="1788">ROUND(ROUND(D477,3)*$F477,2)</f>
        <v>0</v>
      </c>
      <c r="H477" s="85">
        <f t="shared" ref="H477" si="1789">ROUND(ROUND(E477,3)*$F477,2)</f>
        <v>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78"/>
      <c r="OF477" s="28">
        <f t="shared" ref="OF477" si="1790">OK477+OM477+OO477+OQ477+OS477+OU477+OW477</f>
        <v>0</v>
      </c>
      <c r="OG477" s="28">
        <f t="shared" ref="OG477" si="1791">OL477+ON477+OP477+OR477+OT477+OV477+OX477</f>
        <v>0</v>
      </c>
      <c r="OH477" s="29">
        <f>D477-OF477</f>
        <v>0</v>
      </c>
      <c r="OI477" s="29">
        <f>G477-OG477</f>
        <v>0</v>
      </c>
      <c r="OJ477" s="92" t="str">
        <f>J477</f>
        <v>kompl.</v>
      </c>
      <c r="OK477" s="213"/>
      <c r="OL477" s="29">
        <f>OK477*F477</f>
        <v>0</v>
      </c>
      <c r="OM477" s="213"/>
      <c r="ON477" s="29">
        <f>OM477*F477</f>
        <v>0</v>
      </c>
      <c r="OO477" s="214"/>
      <c r="OP477" s="29">
        <f>OO477*F477</f>
        <v>0</v>
      </c>
      <c r="OQ477" s="214"/>
      <c r="OR477" s="29">
        <f>OQ477*F477</f>
        <v>0</v>
      </c>
      <c r="OS477" s="214"/>
      <c r="OT477" s="29">
        <f>OS477*F477</f>
        <v>0</v>
      </c>
      <c r="OU477" s="214"/>
      <c r="OV477" s="29">
        <f>OU477*F477</f>
        <v>0</v>
      </c>
      <c r="OW477" s="214"/>
      <c r="OX477" s="29">
        <f>OW477*F477</f>
        <v>0</v>
      </c>
      <c r="OY477" s="178"/>
    </row>
    <row r="478" spans="1:415" s="63" customFormat="1" ht="12.75" hidden="1" outlineLevel="1" x14ac:dyDescent="0.2">
      <c r="A478" s="143"/>
      <c r="B478" s="141"/>
      <c r="C478" s="142"/>
      <c r="D478" s="78"/>
      <c r="E478" s="78"/>
      <c r="F478" s="215"/>
      <c r="G478" s="69"/>
      <c r="H478" s="86"/>
      <c r="I478" s="94" t="str">
        <f>B477</f>
        <v>0,4 kV OL / OKL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78"/>
      <c r="OF478" s="28"/>
      <c r="OG478" s="28"/>
      <c r="OH478" s="29"/>
      <c r="OI478" s="29"/>
      <c r="OJ478" s="92"/>
      <c r="OK478" s="29"/>
      <c r="OL478" s="29"/>
      <c r="OM478" s="29"/>
      <c r="ON478" s="29"/>
      <c r="OO478" s="28"/>
      <c r="OP478" s="29"/>
      <c r="OQ478" s="28"/>
      <c r="OR478" s="29"/>
      <c r="OS478" s="28"/>
      <c r="OT478" s="29"/>
      <c r="OU478" s="28"/>
      <c r="OV478" s="29"/>
      <c r="OW478" s="28"/>
      <c r="OX478" s="29"/>
      <c r="OY478" s="178"/>
    </row>
    <row r="479" spans="1:415" s="63" customFormat="1" ht="12.75" hidden="1" outlineLevel="2" x14ac:dyDescent="0.2">
      <c r="A479" s="143"/>
      <c r="B479" s="141"/>
      <c r="C479" s="142"/>
      <c r="D479" s="78"/>
      <c r="E479" s="78"/>
      <c r="F479" s="215"/>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78"/>
      <c r="OF479" s="28"/>
      <c r="OG479" s="28"/>
      <c r="OH479" s="29"/>
      <c r="OI479" s="29"/>
      <c r="OJ479" s="92"/>
      <c r="OK479" s="29"/>
      <c r="OL479" s="29"/>
      <c r="OM479" s="29"/>
      <c r="ON479" s="29"/>
      <c r="OO479" s="28"/>
      <c r="OP479" s="29"/>
      <c r="OQ479" s="28"/>
      <c r="OR479" s="29"/>
      <c r="OS479" s="28"/>
      <c r="OT479" s="29"/>
      <c r="OU479" s="28"/>
      <c r="OV479" s="29"/>
      <c r="OW479" s="28"/>
      <c r="OX479" s="29"/>
      <c r="OY479" s="178"/>
    </row>
    <row r="480" spans="1:415" s="63" customFormat="1" ht="12.75" hidden="1" outlineLevel="2" x14ac:dyDescent="0.2">
      <c r="A480" s="143"/>
      <c r="B480" s="141"/>
      <c r="C480" s="142"/>
      <c r="D480" s="78"/>
      <c r="E480" s="78"/>
      <c r="F480" s="215"/>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78"/>
      <c r="OF480" s="28"/>
      <c r="OG480" s="28"/>
      <c r="OH480" s="29"/>
      <c r="OI480" s="29"/>
      <c r="OJ480" s="92"/>
      <c r="OK480" s="29"/>
      <c r="OL480" s="29"/>
      <c r="OM480" s="29"/>
      <c r="ON480" s="29"/>
      <c r="OO480" s="28"/>
      <c r="OP480" s="29"/>
      <c r="OQ480" s="28"/>
      <c r="OR480" s="29"/>
      <c r="OS480" s="28"/>
      <c r="OT480" s="29"/>
      <c r="OU480" s="28"/>
      <c r="OV480" s="29"/>
      <c r="OW480" s="28"/>
      <c r="OX480" s="29"/>
      <c r="OY480" s="178"/>
    </row>
    <row r="481" spans="1:415" ht="12.75" collapsed="1" x14ac:dyDescent="0.2">
      <c r="A481" s="177" t="s">
        <v>284</v>
      </c>
      <c r="B481" s="152" t="s">
        <v>285</v>
      </c>
      <c r="C481" s="152"/>
      <c r="D481" s="152"/>
      <c r="E481" s="152"/>
      <c r="F481" s="171"/>
      <c r="G481" s="152"/>
      <c r="H481" s="172"/>
      <c r="I481" s="156"/>
      <c r="J481" s="153"/>
      <c r="K481" s="157"/>
      <c r="L481" s="157"/>
      <c r="M481" s="157"/>
      <c r="N481" s="157"/>
      <c r="O481" s="157"/>
      <c r="P481" s="157"/>
      <c r="Q481" s="157"/>
      <c r="R481" s="157"/>
      <c r="S481" s="157"/>
      <c r="T481" s="157"/>
      <c r="U481" s="157"/>
      <c r="V481" s="157"/>
      <c r="W481" s="157"/>
      <c r="X481" s="157"/>
      <c r="Y481" s="157"/>
      <c r="Z481" s="157"/>
      <c r="AA481" s="158"/>
      <c r="AB481" s="157"/>
      <c r="AC481" s="158"/>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78"/>
      <c r="OF481" s="153"/>
      <c r="OG481" s="153"/>
      <c r="OH481" s="153"/>
      <c r="OI481" s="153"/>
      <c r="OJ481" s="182"/>
      <c r="OK481" s="153"/>
      <c r="OL481" s="153"/>
      <c r="OM481" s="153"/>
      <c r="ON481" s="153"/>
      <c r="OO481" s="153"/>
      <c r="OP481" s="153"/>
      <c r="OQ481" s="153"/>
      <c r="OR481" s="153"/>
      <c r="OS481" s="153"/>
      <c r="OT481" s="153"/>
      <c r="OU481" s="153"/>
      <c r="OV481" s="153"/>
      <c r="OW481" s="153"/>
      <c r="OX481" s="153"/>
      <c r="OY481" s="178"/>
    </row>
    <row r="482" spans="1:415" ht="12.75" x14ac:dyDescent="0.2">
      <c r="A482" s="138" t="s">
        <v>286</v>
      </c>
      <c r="B482" s="55" t="s">
        <v>287</v>
      </c>
      <c r="C482" s="139" t="s">
        <v>52</v>
      </c>
      <c r="D482" s="93">
        <v>0</v>
      </c>
      <c r="E482" s="26">
        <f>D482</f>
        <v>0</v>
      </c>
      <c r="F482" s="278"/>
      <c r="G482" s="27">
        <f t="shared" ref="G482" si="1792">ROUND(ROUND(D482,3)*$F482,2)</f>
        <v>0</v>
      </c>
      <c r="H482" s="85">
        <f t="shared" ref="H482" si="1793">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78"/>
      <c r="OF482" s="28">
        <f t="shared" ref="OF482" si="1818">OK482+OM482+OO482+OQ482+OS482+OU482+OW482</f>
        <v>0</v>
      </c>
      <c r="OG482" s="28">
        <f t="shared" ref="OG482" si="1819">OL482+ON482+OP482+OR482+OT482+OV482+OX482</f>
        <v>0</v>
      </c>
      <c r="OH482" s="29">
        <f>D482-OF482</f>
        <v>0</v>
      </c>
      <c r="OI482" s="29">
        <f>G482-OG482</f>
        <v>0</v>
      </c>
      <c r="OJ482" s="92" t="str">
        <f>J482</f>
        <v>kompl.</v>
      </c>
      <c r="OK482" s="213"/>
      <c r="OL482" s="29">
        <f>OK482*F482</f>
        <v>0</v>
      </c>
      <c r="OM482" s="213"/>
      <c r="ON482" s="29">
        <f>OM482*F482</f>
        <v>0</v>
      </c>
      <c r="OO482" s="214"/>
      <c r="OP482" s="29">
        <f>OO482*F482</f>
        <v>0</v>
      </c>
      <c r="OQ482" s="214"/>
      <c r="OR482" s="29">
        <f>OQ482*F482</f>
        <v>0</v>
      </c>
      <c r="OS482" s="214"/>
      <c r="OT482" s="29">
        <f>OS482*F482</f>
        <v>0</v>
      </c>
      <c r="OU482" s="214"/>
      <c r="OV482" s="29">
        <f>OU482*F482</f>
        <v>0</v>
      </c>
      <c r="OW482" s="214"/>
      <c r="OX482" s="29">
        <f>OW482*F482</f>
        <v>0</v>
      </c>
      <c r="OY482" s="178"/>
    </row>
    <row r="483" spans="1:415" s="63" customFormat="1" ht="12.75" hidden="1" outlineLevel="1" x14ac:dyDescent="0.2">
      <c r="A483" s="143"/>
      <c r="B483" s="141"/>
      <c r="C483" s="142"/>
      <c r="D483" s="78"/>
      <c r="E483" s="78"/>
      <c r="F483" s="215"/>
      <c r="G483" s="69"/>
      <c r="H483" s="86"/>
      <c r="I483" s="94" t="str">
        <f>B482</f>
        <v>35 kV oro linijų demontavimas, visi tam reikalingi darbai</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78"/>
      <c r="OF483" s="28"/>
      <c r="OG483" s="28"/>
      <c r="OH483" s="29"/>
      <c r="OI483" s="29"/>
      <c r="OJ483" s="92"/>
      <c r="OK483" s="29"/>
      <c r="OL483" s="29"/>
      <c r="OM483" s="29"/>
      <c r="ON483" s="29"/>
      <c r="OO483" s="28"/>
      <c r="OP483" s="29"/>
      <c r="OQ483" s="28"/>
      <c r="OR483" s="29"/>
      <c r="OS483" s="28"/>
      <c r="OT483" s="29"/>
      <c r="OU483" s="28"/>
      <c r="OV483" s="29"/>
      <c r="OW483" s="28"/>
      <c r="OX483" s="29"/>
      <c r="OY483" s="178"/>
    </row>
    <row r="484" spans="1:415" s="63" customFormat="1" ht="12.75" hidden="1" outlineLevel="2" x14ac:dyDescent="0.2">
      <c r="A484" s="143"/>
      <c r="B484" s="141"/>
      <c r="C484" s="142"/>
      <c r="D484" s="78"/>
      <c r="E484" s="78"/>
      <c r="F484" s="215"/>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78"/>
      <c r="OF484" s="28"/>
      <c r="OG484" s="28"/>
      <c r="OH484" s="29"/>
      <c r="OI484" s="29"/>
      <c r="OJ484" s="92"/>
      <c r="OK484" s="29"/>
      <c r="OL484" s="29"/>
      <c r="OM484" s="29"/>
      <c r="ON484" s="29"/>
      <c r="OO484" s="28"/>
      <c r="OP484" s="29"/>
      <c r="OQ484" s="28"/>
      <c r="OR484" s="29"/>
      <c r="OS484" s="28"/>
      <c r="OT484" s="29"/>
      <c r="OU484" s="28"/>
      <c r="OV484" s="29"/>
      <c r="OW484" s="28"/>
      <c r="OX484" s="29"/>
      <c r="OY484" s="178"/>
    </row>
    <row r="485" spans="1:415" s="63" customFormat="1" ht="12.75" hidden="1" outlineLevel="2" x14ac:dyDescent="0.2">
      <c r="A485" s="143"/>
      <c r="B485" s="141"/>
      <c r="C485" s="142"/>
      <c r="D485" s="78"/>
      <c r="E485" s="78"/>
      <c r="F485" s="215"/>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78"/>
      <c r="OF485" s="28"/>
      <c r="OG485" s="28"/>
      <c r="OH485" s="29"/>
      <c r="OI485" s="29"/>
      <c r="OJ485" s="92"/>
      <c r="OK485" s="29"/>
      <c r="OL485" s="29"/>
      <c r="OM485" s="29"/>
      <c r="ON485" s="29"/>
      <c r="OO485" s="28"/>
      <c r="OP485" s="29"/>
      <c r="OQ485" s="28"/>
      <c r="OR485" s="29"/>
      <c r="OS485" s="28"/>
      <c r="OT485" s="29"/>
      <c r="OU485" s="28"/>
      <c r="OV485" s="29"/>
      <c r="OW485" s="28"/>
      <c r="OX485" s="29"/>
      <c r="OY485" s="178"/>
    </row>
    <row r="486" spans="1:415" ht="12.75" collapsed="1" x14ac:dyDescent="0.2">
      <c r="A486" s="138" t="s">
        <v>288</v>
      </c>
      <c r="B486" s="55" t="s">
        <v>289</v>
      </c>
      <c r="C486" s="139" t="s">
        <v>52</v>
      </c>
      <c r="D486" s="93">
        <v>0</v>
      </c>
      <c r="E486" s="26">
        <f>D486</f>
        <v>0</v>
      </c>
      <c r="F486" s="278"/>
      <c r="G486" s="27">
        <f t="shared" ref="G486" si="1820">ROUND(ROUND(D486,3)*$F486,2)</f>
        <v>0</v>
      </c>
      <c r="H486" s="85">
        <f t="shared" ref="H486" si="1821">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78"/>
      <c r="OF486" s="28">
        <f t="shared" ref="OF486" si="1822">OK486+OM486+OO486+OQ486+OS486+OU486+OW486</f>
        <v>0</v>
      </c>
      <c r="OG486" s="28">
        <f t="shared" ref="OG486" si="1823">OL486+ON486+OP486+OR486+OT486+OV486+OX486</f>
        <v>0</v>
      </c>
      <c r="OH486" s="29">
        <f>D486-OF486</f>
        <v>0</v>
      </c>
      <c r="OI486" s="29">
        <f>G486-OG486</f>
        <v>0</v>
      </c>
      <c r="OJ486" s="92" t="str">
        <f>J486</f>
        <v>kompl.</v>
      </c>
      <c r="OK486" s="213"/>
      <c r="OL486" s="29">
        <f>OK486*F486</f>
        <v>0</v>
      </c>
      <c r="OM486" s="213"/>
      <c r="ON486" s="29">
        <f>OM486*F486</f>
        <v>0</v>
      </c>
      <c r="OO486" s="214"/>
      <c r="OP486" s="29">
        <f>OO486*F486</f>
        <v>0</v>
      </c>
      <c r="OQ486" s="214"/>
      <c r="OR486" s="29">
        <f>OQ486*F486</f>
        <v>0</v>
      </c>
      <c r="OS486" s="214"/>
      <c r="OT486" s="29">
        <f>OS486*F486</f>
        <v>0</v>
      </c>
      <c r="OU486" s="214"/>
      <c r="OV486" s="29">
        <f>OU486*F486</f>
        <v>0</v>
      </c>
      <c r="OW486" s="214"/>
      <c r="OX486" s="29">
        <f>OW486*F486</f>
        <v>0</v>
      </c>
      <c r="OY486" s="178"/>
    </row>
    <row r="487" spans="1:415" s="63" customFormat="1" ht="12.75" hidden="1" outlineLevel="1" x14ac:dyDescent="0.2">
      <c r="A487" s="143"/>
      <c r="B487" s="141"/>
      <c r="C487" s="142"/>
      <c r="D487" s="78"/>
      <c r="E487" s="78"/>
      <c r="F487" s="215"/>
      <c r="G487" s="69"/>
      <c r="H487" s="86"/>
      <c r="I487" s="94" t="str">
        <f>B486</f>
        <v>10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78"/>
      <c r="OF487" s="28"/>
      <c r="OG487" s="28"/>
      <c r="OH487" s="29"/>
      <c r="OI487" s="29"/>
      <c r="OJ487" s="92"/>
      <c r="OK487" s="29"/>
      <c r="OL487" s="29"/>
      <c r="OM487" s="29"/>
      <c r="ON487" s="29"/>
      <c r="OO487" s="28"/>
      <c r="OP487" s="29"/>
      <c r="OQ487" s="28"/>
      <c r="OR487" s="29"/>
      <c r="OS487" s="28"/>
      <c r="OT487" s="29"/>
      <c r="OU487" s="28"/>
      <c r="OV487" s="29"/>
      <c r="OW487" s="28"/>
      <c r="OX487" s="29"/>
      <c r="OY487" s="178"/>
    </row>
    <row r="488" spans="1:415" s="63" customFormat="1" ht="12.75" hidden="1" outlineLevel="2" x14ac:dyDescent="0.2">
      <c r="A488" s="143"/>
      <c r="B488" s="141"/>
      <c r="C488" s="142"/>
      <c r="D488" s="78"/>
      <c r="E488" s="78"/>
      <c r="F488" s="215"/>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78"/>
      <c r="OF488" s="28"/>
      <c r="OG488" s="28"/>
      <c r="OH488" s="29"/>
      <c r="OI488" s="29"/>
      <c r="OJ488" s="92"/>
      <c r="OK488" s="29"/>
      <c r="OL488" s="29"/>
      <c r="OM488" s="29"/>
      <c r="ON488" s="29"/>
      <c r="OO488" s="28"/>
      <c r="OP488" s="29"/>
      <c r="OQ488" s="28"/>
      <c r="OR488" s="29"/>
      <c r="OS488" s="28"/>
      <c r="OT488" s="29"/>
      <c r="OU488" s="28"/>
      <c r="OV488" s="29"/>
      <c r="OW488" s="28"/>
      <c r="OX488" s="29"/>
      <c r="OY488" s="178"/>
    </row>
    <row r="489" spans="1:415" s="63" customFormat="1" ht="12.75" hidden="1" outlineLevel="2" x14ac:dyDescent="0.2">
      <c r="A489" s="143"/>
      <c r="B489" s="141"/>
      <c r="C489" s="142"/>
      <c r="D489" s="78"/>
      <c r="E489" s="78"/>
      <c r="F489" s="215"/>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78"/>
      <c r="OF489" s="28"/>
      <c r="OG489" s="28"/>
      <c r="OH489" s="29"/>
      <c r="OI489" s="29"/>
      <c r="OJ489" s="92"/>
      <c r="OK489" s="29"/>
      <c r="OL489" s="29"/>
      <c r="OM489" s="29"/>
      <c r="ON489" s="29"/>
      <c r="OO489" s="28"/>
      <c r="OP489" s="29"/>
      <c r="OQ489" s="28"/>
      <c r="OR489" s="29"/>
      <c r="OS489" s="28"/>
      <c r="OT489" s="29"/>
      <c r="OU489" s="28"/>
      <c r="OV489" s="29"/>
      <c r="OW489" s="28"/>
      <c r="OX489" s="29"/>
      <c r="OY489" s="178"/>
    </row>
    <row r="490" spans="1:415" ht="12.75" collapsed="1" x14ac:dyDescent="0.2">
      <c r="A490" s="265" t="s">
        <v>290</v>
      </c>
      <c r="B490" s="266" t="s">
        <v>291</v>
      </c>
      <c r="C490" s="267" t="s">
        <v>52</v>
      </c>
      <c r="D490" s="268">
        <v>1</v>
      </c>
      <c r="E490" s="268">
        <f>D490</f>
        <v>1</v>
      </c>
      <c r="F490" s="269">
        <v>4400</v>
      </c>
      <c r="G490" s="270">
        <f t="shared" ref="G490" si="1824">ROUND(ROUND(D490,3)*$F490,2)</f>
        <v>4400</v>
      </c>
      <c r="H490" s="271">
        <f t="shared" ref="H490" si="1825">ROUND(ROUND(E490,3)*$F490,2)</f>
        <v>4400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78"/>
      <c r="OF490" s="28">
        <f t="shared" ref="OF490" si="1826">OK490+OM490+OO490+OQ490+OS490+OU490+OW490</f>
        <v>0</v>
      </c>
      <c r="OG490" s="28">
        <f t="shared" ref="OG490" si="1827">OL490+ON490+OP490+OR490+OT490+OV490+OX490</f>
        <v>0</v>
      </c>
      <c r="OH490" s="29">
        <f>D490-OF490</f>
        <v>1</v>
      </c>
      <c r="OI490" s="29">
        <f>G490-OG490</f>
        <v>4400</v>
      </c>
      <c r="OJ490" s="92" t="str">
        <f>J490</f>
        <v>kompl.</v>
      </c>
      <c r="OK490" s="213"/>
      <c r="OL490" s="29">
        <f>OK490*F490</f>
        <v>0</v>
      </c>
      <c r="OM490" s="213"/>
      <c r="ON490" s="29">
        <f>OM490*F490</f>
        <v>0</v>
      </c>
      <c r="OO490" s="214"/>
      <c r="OP490" s="29">
        <f>OO490*F490</f>
        <v>0</v>
      </c>
      <c r="OQ490" s="214"/>
      <c r="OR490" s="29">
        <f>OQ490*F490</f>
        <v>0</v>
      </c>
      <c r="OS490" s="214"/>
      <c r="OT490" s="29">
        <f>OS490*F490</f>
        <v>0</v>
      </c>
      <c r="OU490" s="214"/>
      <c r="OV490" s="29">
        <f>OU490*F490</f>
        <v>0</v>
      </c>
      <c r="OW490" s="214"/>
      <c r="OX490" s="29">
        <f>OW490*F490</f>
        <v>0</v>
      </c>
      <c r="OY490" s="178"/>
    </row>
    <row r="491" spans="1:415" s="63" customFormat="1" ht="12.75" hidden="1" outlineLevel="1" x14ac:dyDescent="0.2">
      <c r="A491" s="143"/>
      <c r="B491" s="141"/>
      <c r="C491" s="142"/>
      <c r="D491" s="78"/>
      <c r="E491" s="78"/>
      <c r="F491" s="215"/>
      <c r="G491" s="69"/>
      <c r="H491" s="86"/>
      <c r="I491" s="94" t="str">
        <f>B490</f>
        <v>0,4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78"/>
      <c r="OF491" s="28"/>
      <c r="OG491" s="28"/>
      <c r="OH491" s="29"/>
      <c r="OI491" s="29"/>
      <c r="OJ491" s="92"/>
      <c r="OK491" s="29"/>
      <c r="OL491" s="29"/>
      <c r="OM491" s="29"/>
      <c r="ON491" s="29"/>
      <c r="OO491" s="28"/>
      <c r="OP491" s="29"/>
      <c r="OQ491" s="28"/>
      <c r="OR491" s="29"/>
      <c r="OS491" s="28"/>
      <c r="OT491" s="29"/>
      <c r="OU491" s="28"/>
      <c r="OV491" s="29"/>
      <c r="OW491" s="28"/>
      <c r="OX491" s="29"/>
      <c r="OY491" s="178"/>
    </row>
    <row r="492" spans="1:415" s="63" customFormat="1" ht="12.75" hidden="1" outlineLevel="2" x14ac:dyDescent="0.2">
      <c r="A492" s="143"/>
      <c r="B492" s="141"/>
      <c r="C492" s="142"/>
      <c r="D492" s="78"/>
      <c r="E492" s="78"/>
      <c r="F492" s="215"/>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78"/>
      <c r="OF492" s="28"/>
      <c r="OG492" s="28"/>
      <c r="OH492" s="29"/>
      <c r="OI492" s="29"/>
      <c r="OJ492" s="92"/>
      <c r="OK492" s="29"/>
      <c r="OL492" s="29"/>
      <c r="OM492" s="29"/>
      <c r="ON492" s="29"/>
      <c r="OO492" s="28"/>
      <c r="OP492" s="29"/>
      <c r="OQ492" s="28"/>
      <c r="OR492" s="29"/>
      <c r="OS492" s="28"/>
      <c r="OT492" s="29"/>
      <c r="OU492" s="28"/>
      <c r="OV492" s="29"/>
      <c r="OW492" s="28"/>
      <c r="OX492" s="29"/>
      <c r="OY492" s="178"/>
    </row>
    <row r="493" spans="1:415" s="63" customFormat="1" ht="12.75" hidden="1" outlineLevel="2" x14ac:dyDescent="0.2">
      <c r="A493" s="143"/>
      <c r="B493" s="141"/>
      <c r="C493" s="142"/>
      <c r="D493" s="78"/>
      <c r="E493" s="78"/>
      <c r="F493" s="215"/>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78"/>
      <c r="OF493" s="28"/>
      <c r="OG493" s="28"/>
      <c r="OH493" s="29"/>
      <c r="OI493" s="29"/>
      <c r="OJ493" s="92"/>
      <c r="OK493" s="29"/>
      <c r="OL493" s="29"/>
      <c r="OM493" s="29"/>
      <c r="ON493" s="29"/>
      <c r="OO493" s="28"/>
      <c r="OP493" s="29"/>
      <c r="OQ493" s="28"/>
      <c r="OR493" s="29"/>
      <c r="OS493" s="28"/>
      <c r="OT493" s="29"/>
      <c r="OU493" s="28"/>
      <c r="OV493" s="29"/>
      <c r="OW493" s="28"/>
      <c r="OX493" s="29"/>
      <c r="OY493" s="178"/>
    </row>
    <row r="494" spans="1:415" ht="12.75" collapsed="1" x14ac:dyDescent="0.2">
      <c r="A494" s="177" t="s">
        <v>292</v>
      </c>
      <c r="B494" s="167" t="s">
        <v>293</v>
      </c>
      <c r="C494" s="152"/>
      <c r="D494" s="152"/>
      <c r="E494" s="152"/>
      <c r="F494" s="171"/>
      <c r="G494" s="152"/>
      <c r="H494" s="172"/>
      <c r="I494" s="156"/>
      <c r="J494" s="153"/>
      <c r="K494" s="157"/>
      <c r="L494" s="157"/>
      <c r="M494" s="157"/>
      <c r="N494" s="157"/>
      <c r="O494" s="157"/>
      <c r="P494" s="157"/>
      <c r="Q494" s="157"/>
      <c r="R494" s="157"/>
      <c r="S494" s="157"/>
      <c r="T494" s="157"/>
      <c r="U494" s="157"/>
      <c r="V494" s="157"/>
      <c r="W494" s="157"/>
      <c r="X494" s="157"/>
      <c r="Y494" s="157"/>
      <c r="Z494" s="157"/>
      <c r="AA494" s="158"/>
      <c r="AB494" s="157"/>
      <c r="AC494" s="158"/>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78"/>
      <c r="OF494" s="153"/>
      <c r="OG494" s="153"/>
      <c r="OH494" s="153"/>
      <c r="OI494" s="153"/>
      <c r="OJ494" s="182"/>
      <c r="OK494" s="153"/>
      <c r="OL494" s="153"/>
      <c r="OM494" s="153"/>
      <c r="ON494" s="153"/>
      <c r="OO494" s="153"/>
      <c r="OP494" s="153"/>
      <c r="OQ494" s="153"/>
      <c r="OR494" s="153"/>
      <c r="OS494" s="153"/>
      <c r="OT494" s="153"/>
      <c r="OU494" s="153"/>
      <c r="OV494" s="153"/>
      <c r="OW494" s="153"/>
      <c r="OX494" s="153"/>
      <c r="OY494" s="178"/>
    </row>
    <row r="495" spans="1:415" ht="35.1" customHeight="1" x14ac:dyDescent="0.2">
      <c r="A495" s="138" t="s">
        <v>294</v>
      </c>
      <c r="B495" s="55" t="s">
        <v>295</v>
      </c>
      <c r="C495" s="139" t="s">
        <v>52</v>
      </c>
      <c r="D495" s="93">
        <v>0</v>
      </c>
      <c r="E495" s="26">
        <f>D495</f>
        <v>0</v>
      </c>
      <c r="F495" s="278"/>
      <c r="G495" s="27">
        <f t="shared" ref="G495" si="1828">ROUND(ROUND(D495,3)*$F495,2)</f>
        <v>0</v>
      </c>
      <c r="H495" s="85">
        <f t="shared" ref="H495" si="1829">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78"/>
      <c r="OF495" s="28">
        <f t="shared" ref="OF495" si="1830">OK495+OM495+OO495+OQ495+OS495+OU495+OW495</f>
        <v>0</v>
      </c>
      <c r="OG495" s="28">
        <f t="shared" ref="OG495" si="1831">OL495+ON495+OP495+OR495+OT495+OV495+OX495</f>
        <v>0</v>
      </c>
      <c r="OH495" s="29">
        <f>D495-OF495</f>
        <v>0</v>
      </c>
      <c r="OI495" s="29">
        <f>G495-OG495</f>
        <v>0</v>
      </c>
      <c r="OJ495" s="92" t="str">
        <f>J495</f>
        <v>kompl.</v>
      </c>
      <c r="OK495" s="213"/>
      <c r="OL495" s="29">
        <f>OK495*F495</f>
        <v>0</v>
      </c>
      <c r="OM495" s="213"/>
      <c r="ON495" s="29">
        <f>OM495*F495</f>
        <v>0</v>
      </c>
      <c r="OO495" s="214"/>
      <c r="OP495" s="29">
        <f>OO495*F495</f>
        <v>0</v>
      </c>
      <c r="OQ495" s="214"/>
      <c r="OR495" s="29">
        <f>OQ495*F495</f>
        <v>0</v>
      </c>
      <c r="OS495" s="214"/>
      <c r="OT495" s="29">
        <f>OS495*F495</f>
        <v>0</v>
      </c>
      <c r="OU495" s="214"/>
      <c r="OV495" s="29">
        <f>OU495*F495</f>
        <v>0</v>
      </c>
      <c r="OW495" s="214"/>
      <c r="OX495" s="29">
        <f>OW495*F495</f>
        <v>0</v>
      </c>
      <c r="OY495" s="178"/>
    </row>
    <row r="496" spans="1:415" s="63" customFormat="1" ht="25.5" hidden="1" outlineLevel="1" x14ac:dyDescent="0.2">
      <c r="A496" s="143"/>
      <c r="B496" s="141"/>
      <c r="C496" s="142"/>
      <c r="D496" s="78"/>
      <c r="E496" s="78"/>
      <c r="F496" s="215"/>
      <c r="G496" s="69"/>
      <c r="H496" s="86"/>
      <c r="I496" s="94" t="str">
        <f>B495</f>
        <v>35 kV OL / KL trasoje atliekami dangų atstatymo ir gerbūvio sutvarkymo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78"/>
      <c r="OF496" s="28"/>
      <c r="OG496" s="28"/>
      <c r="OH496" s="29"/>
      <c r="OI496" s="29"/>
      <c r="OJ496" s="92"/>
      <c r="OK496" s="29"/>
      <c r="OL496" s="29"/>
      <c r="OM496" s="29"/>
      <c r="ON496" s="29"/>
      <c r="OO496" s="28"/>
      <c r="OP496" s="29"/>
      <c r="OQ496" s="28"/>
      <c r="OR496" s="29"/>
      <c r="OS496" s="28"/>
      <c r="OT496" s="29"/>
      <c r="OU496" s="28"/>
      <c r="OV496" s="29"/>
      <c r="OW496" s="28"/>
      <c r="OX496" s="29"/>
      <c r="OY496" s="178"/>
    </row>
    <row r="497" spans="1:415" s="63" customFormat="1" ht="12.75" hidden="1" outlineLevel="2" x14ac:dyDescent="0.2">
      <c r="A497" s="143"/>
      <c r="B497" s="141"/>
      <c r="C497" s="142"/>
      <c r="D497" s="78"/>
      <c r="E497" s="78"/>
      <c r="F497" s="215"/>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78"/>
      <c r="OF497" s="28"/>
      <c r="OG497" s="28"/>
      <c r="OH497" s="29"/>
      <c r="OI497" s="29"/>
      <c r="OJ497" s="92"/>
      <c r="OK497" s="29"/>
      <c r="OL497" s="29"/>
      <c r="OM497" s="29"/>
      <c r="ON497" s="29"/>
      <c r="OO497" s="28"/>
      <c r="OP497" s="29"/>
      <c r="OQ497" s="28"/>
      <c r="OR497" s="29"/>
      <c r="OS497" s="28"/>
      <c r="OT497" s="29"/>
      <c r="OU497" s="28"/>
      <c r="OV497" s="29"/>
      <c r="OW497" s="28"/>
      <c r="OX497" s="29"/>
      <c r="OY497" s="178"/>
    </row>
    <row r="498" spans="1:415" s="63" customFormat="1" ht="12.75" hidden="1" outlineLevel="2" x14ac:dyDescent="0.2">
      <c r="A498" s="143"/>
      <c r="B498" s="141"/>
      <c r="C498" s="142"/>
      <c r="D498" s="78"/>
      <c r="E498" s="78"/>
      <c r="F498" s="215"/>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78"/>
      <c r="OF498" s="28"/>
      <c r="OG498" s="28"/>
      <c r="OH498" s="29"/>
      <c r="OI498" s="29"/>
      <c r="OJ498" s="92"/>
      <c r="OK498" s="29"/>
      <c r="OL498" s="29"/>
      <c r="OM498" s="29"/>
      <c r="ON498" s="29"/>
      <c r="OO498" s="28"/>
      <c r="OP498" s="29"/>
      <c r="OQ498" s="28"/>
      <c r="OR498" s="29"/>
      <c r="OS498" s="28"/>
      <c r="OT498" s="29"/>
      <c r="OU498" s="28"/>
      <c r="OV498" s="29"/>
      <c r="OW498" s="28"/>
      <c r="OX498" s="29"/>
      <c r="OY498" s="178"/>
    </row>
    <row r="499" spans="1:415" ht="25.5" collapsed="1" x14ac:dyDescent="0.2">
      <c r="A499" s="138" t="s">
        <v>296</v>
      </c>
      <c r="B499" s="55" t="s">
        <v>297</v>
      </c>
      <c r="C499" s="139" t="s">
        <v>52</v>
      </c>
      <c r="D499" s="93">
        <v>0</v>
      </c>
      <c r="E499" s="26">
        <f>D499</f>
        <v>0</v>
      </c>
      <c r="F499" s="278"/>
      <c r="G499" s="27">
        <f t="shared" ref="G499" si="1856">ROUND(ROUND(D499,3)*$F499,2)</f>
        <v>0</v>
      </c>
      <c r="H499" s="85">
        <f t="shared" ref="H499" si="1857">ROUND(ROUND(E499,3)*$F499,2)</f>
        <v>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78"/>
      <c r="OF499" s="28">
        <f t="shared" ref="OF499" si="1858">OK499+OM499+OO499+OQ499+OS499+OU499+OW499</f>
        <v>0</v>
      </c>
      <c r="OG499" s="28">
        <f t="shared" ref="OG499" si="1859">OL499+ON499+OP499+OR499+OT499+OV499+OX499</f>
        <v>0</v>
      </c>
      <c r="OH499" s="29">
        <f>D499-OF499</f>
        <v>0</v>
      </c>
      <c r="OI499" s="29">
        <f>G499-OG499</f>
        <v>0</v>
      </c>
      <c r="OJ499" s="92" t="str">
        <f>J499</f>
        <v>kompl.</v>
      </c>
      <c r="OK499" s="213"/>
      <c r="OL499" s="29">
        <f>OK499*F499</f>
        <v>0</v>
      </c>
      <c r="OM499" s="213"/>
      <c r="ON499" s="29">
        <f>OM499*F499</f>
        <v>0</v>
      </c>
      <c r="OO499" s="214"/>
      <c r="OP499" s="29">
        <f>OO499*F499</f>
        <v>0</v>
      </c>
      <c r="OQ499" s="214"/>
      <c r="OR499" s="29">
        <f>OQ499*F499</f>
        <v>0</v>
      </c>
      <c r="OS499" s="214"/>
      <c r="OT499" s="29">
        <f>OS499*F499</f>
        <v>0</v>
      </c>
      <c r="OU499" s="214"/>
      <c r="OV499" s="29">
        <f>OU499*F499</f>
        <v>0</v>
      </c>
      <c r="OW499" s="214"/>
      <c r="OX499" s="29">
        <f>OW499*F499</f>
        <v>0</v>
      </c>
      <c r="OY499" s="178"/>
    </row>
    <row r="500" spans="1:415" s="63" customFormat="1" ht="25.5" hidden="1" outlineLevel="1" x14ac:dyDescent="0.2">
      <c r="A500" s="143"/>
      <c r="B500" s="141"/>
      <c r="C500" s="142"/>
      <c r="D500" s="78"/>
      <c r="E500" s="78"/>
      <c r="F500" s="215"/>
      <c r="G500" s="69"/>
      <c r="H500" s="86"/>
      <c r="I500" s="94" t="str">
        <f>B499</f>
        <v>10 kV OL / OLI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78"/>
      <c r="OF500" s="28"/>
      <c r="OG500" s="28"/>
      <c r="OH500" s="29"/>
      <c r="OI500" s="29"/>
      <c r="OJ500" s="92"/>
      <c r="OK500" s="29"/>
      <c r="OL500" s="29"/>
      <c r="OM500" s="29"/>
      <c r="ON500" s="29"/>
      <c r="OO500" s="28"/>
      <c r="OP500" s="29"/>
      <c r="OQ500" s="28"/>
      <c r="OR500" s="29"/>
      <c r="OS500" s="28"/>
      <c r="OT500" s="29"/>
      <c r="OU500" s="28"/>
      <c r="OV500" s="29"/>
      <c r="OW500" s="28"/>
      <c r="OX500" s="29"/>
      <c r="OY500" s="178"/>
    </row>
    <row r="501" spans="1:415" s="63" customFormat="1" ht="12.75" hidden="1" outlineLevel="2" x14ac:dyDescent="0.2">
      <c r="A501" s="143"/>
      <c r="B501" s="141"/>
      <c r="C501" s="142"/>
      <c r="D501" s="78"/>
      <c r="E501" s="78"/>
      <c r="F501" s="215"/>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78"/>
      <c r="OF501" s="28"/>
      <c r="OG501" s="28"/>
      <c r="OH501" s="29"/>
      <c r="OI501" s="29"/>
      <c r="OJ501" s="92"/>
      <c r="OK501" s="29"/>
      <c r="OL501" s="29"/>
      <c r="OM501" s="29"/>
      <c r="ON501" s="29"/>
      <c r="OO501" s="28"/>
      <c r="OP501" s="29"/>
      <c r="OQ501" s="28"/>
      <c r="OR501" s="29"/>
      <c r="OS501" s="28"/>
      <c r="OT501" s="29"/>
      <c r="OU501" s="28"/>
      <c r="OV501" s="29"/>
      <c r="OW501" s="28"/>
      <c r="OX501" s="29"/>
      <c r="OY501" s="178"/>
    </row>
    <row r="502" spans="1:415" s="63" customFormat="1" ht="12.75" hidden="1" outlineLevel="2" x14ac:dyDescent="0.2">
      <c r="A502" s="143"/>
      <c r="B502" s="141"/>
      <c r="C502" s="142"/>
      <c r="D502" s="78"/>
      <c r="E502" s="78"/>
      <c r="F502" s="215"/>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78"/>
      <c r="OF502" s="28"/>
      <c r="OG502" s="28"/>
      <c r="OH502" s="29"/>
      <c r="OI502" s="29"/>
      <c r="OJ502" s="92"/>
      <c r="OK502" s="29"/>
      <c r="OL502" s="29"/>
      <c r="OM502" s="29"/>
      <c r="ON502" s="29"/>
      <c r="OO502" s="28"/>
      <c r="OP502" s="29"/>
      <c r="OQ502" s="28"/>
      <c r="OR502" s="29"/>
      <c r="OS502" s="28"/>
      <c r="OT502" s="29"/>
      <c r="OU502" s="28"/>
      <c r="OV502" s="29"/>
      <c r="OW502" s="28"/>
      <c r="OX502" s="29"/>
      <c r="OY502" s="178"/>
    </row>
    <row r="503" spans="1:415" ht="31.15" customHeight="1" collapsed="1" x14ac:dyDescent="0.2">
      <c r="A503" s="265" t="s">
        <v>298</v>
      </c>
      <c r="B503" s="266" t="s">
        <v>299</v>
      </c>
      <c r="C503" s="267" t="s">
        <v>52</v>
      </c>
      <c r="D503" s="268">
        <v>1</v>
      </c>
      <c r="E503" s="268">
        <f>D503</f>
        <v>1</v>
      </c>
      <c r="F503" s="269">
        <v>600</v>
      </c>
      <c r="G503" s="270">
        <f t="shared" ref="G503" si="1860">ROUND(ROUND(D503,3)*$F503,2)</f>
        <v>600</v>
      </c>
      <c r="H503" s="271">
        <f t="shared" ref="H503" si="1861">ROUND(ROUND(E503,3)*$F503,2)</f>
        <v>600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78"/>
      <c r="OF503" s="28">
        <f t="shared" ref="OF503" si="1862">OK503+OM503+OO503+OQ503+OS503+OU503+OW503</f>
        <v>0</v>
      </c>
      <c r="OG503" s="28">
        <f t="shared" ref="OG503" si="1863">OL503+ON503+OP503+OR503+OT503+OV503+OX503</f>
        <v>0</v>
      </c>
      <c r="OH503" s="29">
        <f>D503-OF503</f>
        <v>1</v>
      </c>
      <c r="OI503" s="29">
        <f>G503-OG503</f>
        <v>600</v>
      </c>
      <c r="OJ503" s="92" t="str">
        <f>J503</f>
        <v>kompl.</v>
      </c>
      <c r="OK503" s="213"/>
      <c r="OL503" s="29">
        <f>OK503*F503</f>
        <v>0</v>
      </c>
      <c r="OM503" s="213"/>
      <c r="ON503" s="29">
        <f>OM503*F503</f>
        <v>0</v>
      </c>
      <c r="OO503" s="214"/>
      <c r="OP503" s="29">
        <f>OO503*F503</f>
        <v>0</v>
      </c>
      <c r="OQ503" s="214"/>
      <c r="OR503" s="29">
        <f>OQ503*F503</f>
        <v>0</v>
      </c>
      <c r="OS503" s="214"/>
      <c r="OT503" s="29">
        <f>OS503*F503</f>
        <v>0</v>
      </c>
      <c r="OU503" s="214"/>
      <c r="OV503" s="29">
        <f>OU503*F503</f>
        <v>0</v>
      </c>
      <c r="OW503" s="214"/>
      <c r="OX503" s="29">
        <f>OW503*F503</f>
        <v>0</v>
      </c>
      <c r="OY503" s="178"/>
    </row>
    <row r="504" spans="1:415" s="63" customFormat="1" ht="25.5" hidden="1" outlineLevel="1" x14ac:dyDescent="0.2">
      <c r="A504" s="143"/>
      <c r="B504" s="141"/>
      <c r="C504" s="142"/>
      <c r="D504" s="78"/>
      <c r="E504" s="78"/>
      <c r="F504" s="215"/>
      <c r="G504" s="69"/>
      <c r="H504" s="86"/>
      <c r="I504" s="94" t="str">
        <f>B503</f>
        <v>0,4 kV OL / OKL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78"/>
      <c r="OF504" s="28"/>
      <c r="OG504" s="28"/>
      <c r="OH504" s="29"/>
      <c r="OI504" s="29"/>
      <c r="OJ504" s="92"/>
      <c r="OK504" s="29"/>
      <c r="OL504" s="29"/>
      <c r="OM504" s="29"/>
      <c r="ON504" s="29"/>
      <c r="OO504" s="28"/>
      <c r="OP504" s="29"/>
      <c r="OQ504" s="28"/>
      <c r="OR504" s="29"/>
      <c r="OS504" s="28"/>
      <c r="OT504" s="29"/>
      <c r="OU504" s="28"/>
      <c r="OV504" s="29"/>
      <c r="OW504" s="28"/>
      <c r="OX504" s="29"/>
      <c r="OY504" s="178"/>
    </row>
    <row r="505" spans="1:415" s="63" customFormat="1" ht="12.75" hidden="1" outlineLevel="2" x14ac:dyDescent="0.2">
      <c r="A505" s="143"/>
      <c r="B505" s="141"/>
      <c r="C505" s="142"/>
      <c r="D505" s="78"/>
      <c r="E505" s="78"/>
      <c r="F505" s="215"/>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78"/>
      <c r="OF505" s="28"/>
      <c r="OG505" s="28"/>
      <c r="OH505" s="29"/>
      <c r="OI505" s="29"/>
      <c r="OJ505" s="92"/>
      <c r="OK505" s="29"/>
      <c r="OL505" s="29"/>
      <c r="OM505" s="29"/>
      <c r="ON505" s="29"/>
      <c r="OO505" s="28"/>
      <c r="OP505" s="29"/>
      <c r="OQ505" s="28"/>
      <c r="OR505" s="29"/>
      <c r="OS505" s="28"/>
      <c r="OT505" s="29"/>
      <c r="OU505" s="28"/>
      <c r="OV505" s="29"/>
      <c r="OW505" s="28"/>
      <c r="OX505" s="29"/>
      <c r="OY505" s="178"/>
    </row>
    <row r="506" spans="1:415" s="63" customFormat="1" ht="12.75" hidden="1" outlineLevel="2" x14ac:dyDescent="0.2">
      <c r="A506" s="143"/>
      <c r="B506" s="141"/>
      <c r="C506" s="142"/>
      <c r="D506" s="78"/>
      <c r="E506" s="78"/>
      <c r="F506" s="215"/>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78"/>
      <c r="OF506" s="28"/>
      <c r="OG506" s="28"/>
      <c r="OH506" s="29"/>
      <c r="OI506" s="29"/>
      <c r="OJ506" s="92"/>
      <c r="OK506" s="29"/>
      <c r="OL506" s="29"/>
      <c r="OM506" s="29"/>
      <c r="ON506" s="29"/>
      <c r="OO506" s="28"/>
      <c r="OP506" s="29"/>
      <c r="OQ506" s="28"/>
      <c r="OR506" s="29"/>
      <c r="OS506" s="28"/>
      <c r="OT506" s="29"/>
      <c r="OU506" s="28"/>
      <c r="OV506" s="29"/>
      <c r="OW506" s="28"/>
      <c r="OX506" s="29"/>
      <c r="OY506" s="178"/>
    </row>
    <row r="507" spans="1:415" ht="12.75" collapsed="1" x14ac:dyDescent="0.2">
      <c r="A507" s="129" t="s">
        <v>300</v>
      </c>
      <c r="B507" s="222" t="s">
        <v>301</v>
      </c>
      <c r="C507" s="152"/>
      <c r="D507" s="152"/>
      <c r="E507" s="152"/>
      <c r="F507" s="171"/>
      <c r="G507" s="152"/>
      <c r="H507" s="172"/>
      <c r="I507" s="102"/>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78"/>
      <c r="OF507" s="28">
        <f t="shared" ref="OF507" si="1864">OK507+OM507+OO507+OQ507+OS507+OU507+OW507</f>
        <v>0</v>
      </c>
      <c r="OG507" s="28">
        <f t="shared" ref="OG507" si="1865">OL507+ON507+OP507+OR507+OT507+OV507+OX507</f>
        <v>0</v>
      </c>
      <c r="OH507" s="29">
        <f>D507-OF507</f>
        <v>0</v>
      </c>
      <c r="OI507" s="29">
        <f>G507-OG507</f>
        <v>0</v>
      </c>
      <c r="OJ507" s="92">
        <f>J507</f>
        <v>0</v>
      </c>
      <c r="OK507" s="213"/>
      <c r="OL507" s="29">
        <f>OK507*F507</f>
        <v>0</v>
      </c>
      <c r="OM507" s="213"/>
      <c r="ON507" s="29">
        <f>OM507*F507</f>
        <v>0</v>
      </c>
      <c r="OO507" s="214"/>
      <c r="OP507" s="29">
        <f>OO507*F507</f>
        <v>0</v>
      </c>
      <c r="OQ507" s="214"/>
      <c r="OR507" s="29">
        <f>OQ507*F507</f>
        <v>0</v>
      </c>
      <c r="OS507" s="214"/>
      <c r="OT507" s="29">
        <f>OS507*F507</f>
        <v>0</v>
      </c>
      <c r="OU507" s="214"/>
      <c r="OV507" s="29">
        <f>OU507*F507</f>
        <v>0</v>
      </c>
      <c r="OW507" s="214"/>
      <c r="OX507" s="29">
        <f>OW507*F507</f>
        <v>0</v>
      </c>
      <c r="OY507" s="181"/>
    </row>
    <row r="508" spans="1:415" s="63" customFormat="1" ht="12.75" hidden="1" outlineLevel="1" x14ac:dyDescent="0.2">
      <c r="A508" s="144"/>
      <c r="B508" s="145"/>
      <c r="C508" s="146"/>
      <c r="D508" s="110"/>
      <c r="E508" s="110"/>
      <c r="F508" s="218"/>
      <c r="G508" s="111"/>
      <c r="H508" s="112"/>
      <c r="I508" s="94" t="str">
        <f>B507</f>
        <v>DARBO PROJEKTAS</v>
      </c>
      <c r="J508" s="87"/>
      <c r="K508" s="87"/>
      <c r="L508" s="87"/>
      <c r="M508" s="87"/>
      <c r="N508" s="87"/>
      <c r="O508" s="87"/>
      <c r="P508" s="87"/>
      <c r="Q508" s="87"/>
      <c r="R508" s="87"/>
      <c r="S508" s="87"/>
      <c r="T508" s="87"/>
      <c r="U508" s="87"/>
      <c r="V508" s="87"/>
      <c r="W508" s="87"/>
      <c r="X508" s="87"/>
      <c r="Y508" s="87"/>
      <c r="Z508" s="87"/>
      <c r="AA508" s="186"/>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78"/>
      <c r="OF508" s="28"/>
      <c r="OG508" s="28"/>
      <c r="OH508" s="29"/>
      <c r="OI508" s="29"/>
      <c r="OJ508" s="92"/>
      <c r="OK508" s="29"/>
      <c r="OL508" s="29"/>
      <c r="OM508" s="29"/>
      <c r="ON508" s="29"/>
      <c r="OO508" s="28"/>
      <c r="OP508" s="29"/>
      <c r="OQ508" s="28"/>
      <c r="OR508" s="29"/>
      <c r="OS508" s="28"/>
      <c r="OT508" s="29"/>
      <c r="OU508" s="28"/>
      <c r="OV508" s="29"/>
      <c r="OW508" s="28"/>
      <c r="OX508" s="29"/>
      <c r="OY508" s="178"/>
    </row>
    <row r="509" spans="1:415" s="63" customFormat="1" ht="12.75" hidden="1" outlineLevel="2" x14ac:dyDescent="0.2">
      <c r="A509" s="108"/>
      <c r="B509" s="77"/>
      <c r="C509" s="78"/>
      <c r="D509" s="78"/>
      <c r="E509" s="78"/>
      <c r="F509" s="215"/>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78"/>
      <c r="OF509" s="28"/>
      <c r="OG509" s="28"/>
      <c r="OH509" s="29"/>
      <c r="OI509" s="29"/>
      <c r="OJ509" s="92"/>
      <c r="OK509" s="29"/>
      <c r="OL509" s="29"/>
      <c r="OM509" s="29"/>
      <c r="ON509" s="29"/>
      <c r="OO509" s="28"/>
      <c r="OP509" s="29"/>
      <c r="OQ509" s="28"/>
      <c r="OR509" s="29"/>
      <c r="OS509" s="28"/>
      <c r="OT509" s="29"/>
      <c r="OU509" s="28"/>
      <c r="OV509" s="29"/>
      <c r="OW509" s="28"/>
      <c r="OX509" s="29"/>
      <c r="OY509" s="178"/>
    </row>
    <row r="510" spans="1:415" s="63" customFormat="1" ht="13.5" hidden="1" outlineLevel="2" thickBot="1" x14ac:dyDescent="0.25">
      <c r="A510" s="121"/>
      <c r="B510" s="122"/>
      <c r="C510" s="123"/>
      <c r="D510" s="123"/>
      <c r="E510" s="123"/>
      <c r="F510" s="219"/>
      <c r="G510" s="124"/>
      <c r="H510" s="125"/>
      <c r="I510" s="94" t="s">
        <v>53</v>
      </c>
      <c r="J510" s="87"/>
      <c r="K510" s="87"/>
      <c r="L510" s="113"/>
      <c r="M510" s="87"/>
      <c r="N510" s="113"/>
      <c r="O510" s="87"/>
      <c r="P510" s="113"/>
      <c r="Q510" s="87"/>
      <c r="R510" s="113"/>
      <c r="S510" s="87"/>
      <c r="T510" s="113"/>
      <c r="U510" s="87"/>
      <c r="V510" s="113"/>
      <c r="W510" s="87"/>
      <c r="X510" s="87"/>
      <c r="Y510" s="87"/>
      <c r="Z510" s="87"/>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78"/>
      <c r="OF510" s="28"/>
      <c r="OG510" s="183"/>
      <c r="OH510" s="29"/>
      <c r="OI510" s="109"/>
      <c r="OJ510" s="92"/>
      <c r="OK510" s="29"/>
      <c r="OL510" s="109"/>
      <c r="OM510" s="29"/>
      <c r="ON510" s="109"/>
      <c r="OO510" s="28"/>
      <c r="OP510" s="109"/>
      <c r="OQ510" s="28"/>
      <c r="OR510" s="109"/>
      <c r="OS510" s="28"/>
      <c r="OT510" s="109"/>
      <c r="OU510" s="28"/>
      <c r="OV510" s="109"/>
      <c r="OW510" s="28"/>
      <c r="OX510" s="109"/>
      <c r="OY510" s="181"/>
    </row>
    <row r="511" spans="1:415" ht="12.75" collapsed="1" x14ac:dyDescent="0.2">
      <c r="A511" s="225" t="s">
        <v>302</v>
      </c>
      <c r="B511" s="224" t="s">
        <v>303</v>
      </c>
      <c r="C511" s="228" t="s">
        <v>68</v>
      </c>
      <c r="D511" s="93">
        <v>0</v>
      </c>
      <c r="E511" s="26">
        <f t="shared" ref="E511" si="1866">D511</f>
        <v>0</v>
      </c>
      <c r="F511" s="279"/>
      <c r="G511" s="127">
        <f t="shared" ref="G511" si="1867">ROUND(ROUND(D511,3)*$F511,2)</f>
        <v>0</v>
      </c>
      <c r="H511" s="128">
        <f t="shared" ref="H511" si="1868">ROUND(ROUND(E511,3)*$F511,2)</f>
        <v>0</v>
      </c>
      <c r="I511" s="102"/>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78"/>
      <c r="OF511" s="28">
        <f t="shared" ref="OF511" si="1869">OK511+OM511+OO511+OQ511+OS511+OU511+OW511</f>
        <v>0</v>
      </c>
      <c r="OG511" s="28">
        <f t="shared" ref="OG511" si="1870">OL511+ON511+OP511+OR511+OT511+OV511+OX511</f>
        <v>0</v>
      </c>
      <c r="OH511" s="29">
        <f>D511-OF511</f>
        <v>0</v>
      </c>
      <c r="OI511" s="29">
        <f>G511-OG511</f>
        <v>0</v>
      </c>
      <c r="OJ511" s="92" t="str">
        <f>J511</f>
        <v>vnt.</v>
      </c>
      <c r="OK511" s="213"/>
      <c r="OL511" s="29">
        <f>OK511*F511</f>
        <v>0</v>
      </c>
      <c r="OM511" s="213"/>
      <c r="ON511" s="29">
        <f>OM511*F511</f>
        <v>0</v>
      </c>
      <c r="OO511" s="214"/>
      <c r="OP511" s="29">
        <f>OO511*F511</f>
        <v>0</v>
      </c>
      <c r="OQ511" s="214"/>
      <c r="OR511" s="29">
        <f>OQ511*F511</f>
        <v>0</v>
      </c>
      <c r="OS511" s="214"/>
      <c r="OT511" s="29">
        <f>OS511*F511</f>
        <v>0</v>
      </c>
      <c r="OU511" s="214"/>
      <c r="OV511" s="29">
        <f>OU511*F511</f>
        <v>0</v>
      </c>
      <c r="OW511" s="214"/>
      <c r="OX511" s="29">
        <f>OW511*F511</f>
        <v>0</v>
      </c>
      <c r="OY511" s="181"/>
    </row>
    <row r="512" spans="1:415" s="63" customFormat="1" ht="13.5" hidden="1" outlineLevel="1" thickBot="1" x14ac:dyDescent="0.25">
      <c r="A512" s="233"/>
      <c r="B512" s="234"/>
      <c r="C512" s="235"/>
      <c r="D512" s="110"/>
      <c r="E512" s="110"/>
      <c r="F512" s="218"/>
      <c r="G512" s="111"/>
      <c r="H512" s="112"/>
      <c r="I512" s="94" t="str">
        <f>B511</f>
        <v>DARBO PROJEKTAS- TSPĮ</v>
      </c>
      <c r="J512" s="87"/>
      <c r="K512" s="87"/>
      <c r="L512" s="87"/>
      <c r="M512" s="87"/>
      <c r="N512" s="87"/>
      <c r="O512" s="87"/>
      <c r="P512" s="87"/>
      <c r="Q512" s="87"/>
      <c r="R512" s="87"/>
      <c r="S512" s="87"/>
      <c r="T512" s="87"/>
      <c r="U512" s="87"/>
      <c r="V512" s="87"/>
      <c r="W512" s="87"/>
      <c r="X512" s="87"/>
      <c r="Y512" s="87"/>
      <c r="Z512" s="87"/>
      <c r="AA512" s="186"/>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78"/>
      <c r="OF512" s="28"/>
      <c r="OG512" s="28"/>
      <c r="OH512" s="29"/>
      <c r="OI512" s="29"/>
      <c r="OJ512" s="92"/>
      <c r="OK512" s="29"/>
      <c r="OL512" s="29"/>
      <c r="OM512" s="29"/>
      <c r="ON512" s="29"/>
      <c r="OO512" s="28"/>
      <c r="OP512" s="29"/>
      <c r="OQ512" s="28"/>
      <c r="OR512" s="29"/>
      <c r="OS512" s="28"/>
      <c r="OT512" s="29"/>
      <c r="OU512" s="28"/>
      <c r="OV512" s="29"/>
      <c r="OW512" s="28"/>
      <c r="OX512" s="29"/>
      <c r="OY512" s="178"/>
    </row>
    <row r="513" spans="1:415" s="63" customFormat="1" ht="13.5" hidden="1" outlineLevel="2" thickBot="1" x14ac:dyDescent="0.25">
      <c r="A513" s="108"/>
      <c r="B513" s="224"/>
      <c r="C513" s="229"/>
      <c r="D513" s="78"/>
      <c r="E513" s="78"/>
      <c r="F513" s="215"/>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78"/>
      <c r="OF513" s="28"/>
      <c r="OG513" s="28"/>
      <c r="OH513" s="29"/>
      <c r="OI513" s="29"/>
      <c r="OJ513" s="92"/>
      <c r="OK513" s="29"/>
      <c r="OL513" s="29"/>
      <c r="OM513" s="29"/>
      <c r="ON513" s="29"/>
      <c r="OO513" s="28"/>
      <c r="OP513" s="29"/>
      <c r="OQ513" s="28"/>
      <c r="OR513" s="29"/>
      <c r="OS513" s="28"/>
      <c r="OT513" s="29"/>
      <c r="OU513" s="28"/>
      <c r="OV513" s="29"/>
      <c r="OW513" s="28"/>
      <c r="OX513" s="29"/>
      <c r="OY513" s="178"/>
    </row>
    <row r="514" spans="1:415" s="63" customFormat="1" ht="13.5" hidden="1" outlineLevel="2" thickBot="1" x14ac:dyDescent="0.25">
      <c r="A514" s="121"/>
      <c r="B514" s="236"/>
      <c r="C514" s="237"/>
      <c r="D514" s="123"/>
      <c r="E514" s="123"/>
      <c r="F514" s="219"/>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78"/>
      <c r="OF514" s="28"/>
      <c r="OG514" s="183"/>
      <c r="OH514" s="29"/>
      <c r="OI514" s="109"/>
      <c r="OJ514" s="92"/>
      <c r="OK514" s="29"/>
      <c r="OL514" s="109"/>
      <c r="OM514" s="29"/>
      <c r="ON514" s="109"/>
      <c r="OO514" s="28"/>
      <c r="OP514" s="109"/>
      <c r="OQ514" s="28"/>
      <c r="OR514" s="109"/>
      <c r="OS514" s="28"/>
      <c r="OT514" s="109"/>
      <c r="OU514" s="28"/>
      <c r="OV514" s="109"/>
      <c r="OW514" s="28"/>
      <c r="OX514" s="109"/>
      <c r="OY514" s="181"/>
    </row>
    <row r="515" spans="1:415" ht="12.75" collapsed="1" x14ac:dyDescent="0.2">
      <c r="A515" s="225" t="s">
        <v>304</v>
      </c>
      <c r="B515" s="224" t="s">
        <v>301</v>
      </c>
      <c r="C515" s="228" t="s">
        <v>52</v>
      </c>
      <c r="D515" s="93">
        <v>0</v>
      </c>
      <c r="E515" s="26">
        <f t="shared" ref="E515" si="1889">D515</f>
        <v>0</v>
      </c>
      <c r="F515" s="279"/>
      <c r="G515" s="127">
        <f t="shared" ref="G515" si="1890">ROUND(ROUND(D515,3)*$F515,2)</f>
        <v>0</v>
      </c>
      <c r="H515" s="128">
        <f t="shared" ref="H515" si="1891">ROUND(ROUND(E515,3)*$F515,2)</f>
        <v>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78"/>
      <c r="OF515" s="28">
        <f t="shared" ref="OF515" si="1892">OK515+OM515+OO515+OQ515+OS515+OU515+OW515</f>
        <v>0</v>
      </c>
      <c r="OG515" s="28">
        <f t="shared" ref="OG515" si="1893">OL515+ON515+OP515+OR515+OT515+OV515+OX515</f>
        <v>0</v>
      </c>
      <c r="OH515" s="29">
        <f>D515-OF515</f>
        <v>0</v>
      </c>
      <c r="OI515" s="29">
        <f>G515-OG515</f>
        <v>0</v>
      </c>
      <c r="OJ515" s="92" t="str">
        <f>J515</f>
        <v>kompl.</v>
      </c>
      <c r="OK515" s="213"/>
      <c r="OL515" s="29">
        <f>OK515*F515</f>
        <v>0</v>
      </c>
      <c r="OM515" s="213"/>
      <c r="ON515" s="29">
        <f>OM515*F515</f>
        <v>0</v>
      </c>
      <c r="OO515" s="214"/>
      <c r="OP515" s="29">
        <f>OO515*F515</f>
        <v>0</v>
      </c>
      <c r="OQ515" s="214"/>
      <c r="OR515" s="29">
        <f>OQ515*F515</f>
        <v>0</v>
      </c>
      <c r="OS515" s="214"/>
      <c r="OT515" s="29">
        <f>OS515*F515</f>
        <v>0</v>
      </c>
      <c r="OU515" s="214"/>
      <c r="OV515" s="29">
        <f>OU515*F515</f>
        <v>0</v>
      </c>
      <c r="OW515" s="214"/>
      <c r="OX515" s="29">
        <f>OW515*F515</f>
        <v>0</v>
      </c>
      <c r="OY515" s="181"/>
    </row>
    <row r="516" spans="1:415" s="63" customFormat="1" ht="12.75" hidden="1" outlineLevel="1" x14ac:dyDescent="0.2">
      <c r="A516" s="233"/>
      <c r="B516" s="234"/>
      <c r="C516" s="235"/>
      <c r="D516" s="110"/>
      <c r="E516" s="110"/>
      <c r="F516" s="218"/>
      <c r="G516" s="111"/>
      <c r="H516" s="112"/>
      <c r="I516" s="94" t="str">
        <f>B515</f>
        <v>DARBO PROJEKTAS</v>
      </c>
      <c r="J516" s="87"/>
      <c r="K516" s="87"/>
      <c r="L516" s="87"/>
      <c r="M516" s="87"/>
      <c r="N516" s="87"/>
      <c r="O516" s="87"/>
      <c r="P516" s="87"/>
      <c r="Q516" s="87"/>
      <c r="R516" s="87"/>
      <c r="S516" s="87"/>
      <c r="T516" s="87"/>
      <c r="U516" s="87"/>
      <c r="V516" s="87"/>
      <c r="W516" s="87"/>
      <c r="X516" s="87"/>
      <c r="Y516" s="87"/>
      <c r="Z516" s="87"/>
      <c r="AA516" s="186"/>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78"/>
      <c r="OF516" s="28"/>
      <c r="OG516" s="28"/>
      <c r="OH516" s="29"/>
      <c r="OI516" s="29"/>
      <c r="OJ516" s="92"/>
      <c r="OK516" s="29"/>
      <c r="OL516" s="29"/>
      <c r="OM516" s="29"/>
      <c r="ON516" s="29"/>
      <c r="OO516" s="28"/>
      <c r="OP516" s="29"/>
      <c r="OQ516" s="28"/>
      <c r="OR516" s="29"/>
      <c r="OS516" s="28"/>
      <c r="OT516" s="29"/>
      <c r="OU516" s="28"/>
      <c r="OV516" s="29"/>
      <c r="OW516" s="28"/>
      <c r="OX516" s="29"/>
      <c r="OY516" s="178"/>
    </row>
    <row r="517" spans="1:415" s="63" customFormat="1" ht="12.75" hidden="1" outlineLevel="2" x14ac:dyDescent="0.2">
      <c r="A517" s="108"/>
      <c r="B517" s="224"/>
      <c r="C517" s="229"/>
      <c r="D517" s="78"/>
      <c r="E517" s="78"/>
      <c r="F517" s="215"/>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78"/>
      <c r="OF517" s="28"/>
      <c r="OG517" s="28"/>
      <c r="OH517" s="29"/>
      <c r="OI517" s="29"/>
      <c r="OJ517" s="92"/>
      <c r="OK517" s="29"/>
      <c r="OL517" s="29"/>
      <c r="OM517" s="29"/>
      <c r="ON517" s="29"/>
      <c r="OO517" s="28"/>
      <c r="OP517" s="29"/>
      <c r="OQ517" s="28"/>
      <c r="OR517" s="29"/>
      <c r="OS517" s="28"/>
      <c r="OT517" s="29"/>
      <c r="OU517" s="28"/>
      <c r="OV517" s="29"/>
      <c r="OW517" s="28"/>
      <c r="OX517" s="29"/>
      <c r="OY517" s="178"/>
    </row>
    <row r="518" spans="1:415" s="63" customFormat="1" ht="13.5" hidden="1" outlineLevel="2" thickBot="1" x14ac:dyDescent="0.25">
      <c r="A518" s="121"/>
      <c r="B518" s="236"/>
      <c r="C518" s="237"/>
      <c r="D518" s="123"/>
      <c r="E518" s="123"/>
      <c r="F518" s="219"/>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78"/>
      <c r="OF518" s="28"/>
      <c r="OG518" s="183"/>
      <c r="OH518" s="29"/>
      <c r="OI518" s="109"/>
      <c r="OJ518" s="92"/>
      <c r="OK518" s="29"/>
      <c r="OL518" s="109"/>
      <c r="OM518" s="29"/>
      <c r="ON518" s="109"/>
      <c r="OO518" s="28"/>
      <c r="OP518" s="109"/>
      <c r="OQ518" s="28"/>
      <c r="OR518" s="109"/>
      <c r="OS518" s="28"/>
      <c r="OT518" s="109"/>
      <c r="OU518" s="28"/>
      <c r="OV518" s="109"/>
      <c r="OW518" s="28"/>
      <c r="OX518" s="109"/>
      <c r="OY518" s="181"/>
    </row>
    <row r="519" spans="1:415" ht="13.5" collapsed="1" thickBot="1" x14ac:dyDescent="0.25">
      <c r="A519" s="225" t="s">
        <v>305</v>
      </c>
      <c r="B519" s="224" t="s">
        <v>301</v>
      </c>
      <c r="C519" s="228" t="s">
        <v>52</v>
      </c>
      <c r="D519" s="93">
        <v>0</v>
      </c>
      <c r="E519" s="26">
        <f t="shared" ref="E519" si="1900">D519</f>
        <v>0</v>
      </c>
      <c r="F519" s="279"/>
      <c r="G519" s="127">
        <f t="shared" ref="G519" si="1901">ROUND(ROUND(D519,3)*$F519,2)</f>
        <v>0</v>
      </c>
      <c r="H519" s="128">
        <f t="shared" ref="H519" si="1902">ROUND(ROUND(E519,3)*$F519,2)</f>
        <v>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78"/>
      <c r="OF519" s="28">
        <f t="shared" ref="OF519" si="1913">OK519+OM519+OO519+OQ519+OS519+OU519+OW519</f>
        <v>0</v>
      </c>
      <c r="OG519" s="28">
        <f t="shared" ref="OG519" si="1914">OL519+ON519+OP519+OR519+OT519+OV519+OX519</f>
        <v>0</v>
      </c>
      <c r="OH519" s="29">
        <f>D519-OF519</f>
        <v>0</v>
      </c>
      <c r="OI519" s="29">
        <f>G519-OG519</f>
        <v>0</v>
      </c>
      <c r="OJ519" s="92" t="str">
        <f>J519</f>
        <v>kompl.</v>
      </c>
      <c r="OK519" s="213"/>
      <c r="OL519" s="29">
        <f>OK519*F519</f>
        <v>0</v>
      </c>
      <c r="OM519" s="213"/>
      <c r="ON519" s="29">
        <f>OM519*F519</f>
        <v>0</v>
      </c>
      <c r="OO519" s="214"/>
      <c r="OP519" s="29">
        <f>OO519*F519</f>
        <v>0</v>
      </c>
      <c r="OQ519" s="214"/>
      <c r="OR519" s="29">
        <f>OQ519*F519</f>
        <v>0</v>
      </c>
      <c r="OS519" s="214"/>
      <c r="OT519" s="29">
        <f>OS519*F519</f>
        <v>0</v>
      </c>
      <c r="OU519" s="214"/>
      <c r="OV519" s="29">
        <f>OU519*F519</f>
        <v>0</v>
      </c>
      <c r="OW519" s="214"/>
      <c r="OX519" s="29">
        <f>OW519*F519</f>
        <v>0</v>
      </c>
      <c r="OY519" s="181"/>
    </row>
    <row r="520" spans="1:415" s="63" customFormat="1" ht="12.75" hidden="1" outlineLevel="1" x14ac:dyDescent="0.2">
      <c r="A520" s="144"/>
      <c r="B520" s="145"/>
      <c r="C520" s="146"/>
      <c r="D520" s="110"/>
      <c r="E520" s="110"/>
      <c r="F520" s="218"/>
      <c r="G520" s="111"/>
      <c r="H520" s="112"/>
      <c r="I520" s="94" t="str">
        <f>B519</f>
        <v>DARBO PROJEKTAS</v>
      </c>
      <c r="J520" s="87"/>
      <c r="K520" s="87"/>
      <c r="L520" s="87"/>
      <c r="M520" s="87"/>
      <c r="N520" s="87"/>
      <c r="O520" s="87"/>
      <c r="P520" s="87"/>
      <c r="Q520" s="87"/>
      <c r="R520" s="87"/>
      <c r="S520" s="87"/>
      <c r="T520" s="87"/>
      <c r="U520" s="87"/>
      <c r="V520" s="87"/>
      <c r="W520" s="87"/>
      <c r="X520" s="87"/>
      <c r="Y520" s="87"/>
      <c r="Z520" s="87"/>
      <c r="AA520" s="186"/>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78"/>
      <c r="OF520" s="28"/>
      <c r="OG520" s="28"/>
      <c r="OH520" s="29"/>
      <c r="OI520" s="29"/>
      <c r="OJ520" s="92"/>
      <c r="OK520" s="29"/>
      <c r="OL520" s="29"/>
      <c r="OM520" s="29"/>
      <c r="ON520" s="29"/>
      <c r="OO520" s="28"/>
      <c r="OP520" s="29"/>
      <c r="OQ520" s="28"/>
      <c r="OR520" s="29"/>
      <c r="OS520" s="28"/>
      <c r="OT520" s="29"/>
      <c r="OU520" s="28"/>
      <c r="OV520" s="29"/>
      <c r="OW520" s="28"/>
      <c r="OX520" s="29"/>
      <c r="OY520" s="178"/>
    </row>
    <row r="521" spans="1:415" s="63" customFormat="1" ht="12.75" hidden="1" outlineLevel="2" x14ac:dyDescent="0.2">
      <c r="A521" s="108"/>
      <c r="B521" s="77"/>
      <c r="C521" s="78"/>
      <c r="D521" s="78"/>
      <c r="E521" s="78"/>
      <c r="F521" s="215"/>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78"/>
      <c r="OF521" s="28"/>
      <c r="OG521" s="28"/>
      <c r="OH521" s="29"/>
      <c r="OI521" s="29"/>
      <c r="OJ521" s="92"/>
      <c r="OK521" s="29"/>
      <c r="OL521" s="29"/>
      <c r="OM521" s="29"/>
      <c r="ON521" s="29"/>
      <c r="OO521" s="28"/>
      <c r="OP521" s="29"/>
      <c r="OQ521" s="28"/>
      <c r="OR521" s="29"/>
      <c r="OS521" s="28"/>
      <c r="OT521" s="29"/>
      <c r="OU521" s="28"/>
      <c r="OV521" s="29"/>
      <c r="OW521" s="28"/>
      <c r="OX521" s="29"/>
      <c r="OY521" s="178"/>
    </row>
    <row r="522" spans="1:415" s="63" customFormat="1" ht="13.5" hidden="1" outlineLevel="2" thickBot="1" x14ac:dyDescent="0.25">
      <c r="A522" s="121"/>
      <c r="B522" s="122"/>
      <c r="C522" s="123"/>
      <c r="D522" s="123"/>
      <c r="E522" s="123"/>
      <c r="F522" s="219"/>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78"/>
      <c r="OF522" s="28"/>
      <c r="OG522" s="183"/>
      <c r="OH522" s="29"/>
      <c r="OI522" s="109"/>
      <c r="OJ522" s="92"/>
      <c r="OK522" s="29"/>
      <c r="OL522" s="109"/>
      <c r="OM522" s="29"/>
      <c r="ON522" s="109"/>
      <c r="OO522" s="28"/>
      <c r="OP522" s="109"/>
      <c r="OQ522" s="28"/>
      <c r="OR522" s="109"/>
      <c r="OS522" s="28"/>
      <c r="OT522" s="109"/>
      <c r="OU522" s="28"/>
      <c r="OV522" s="109"/>
      <c r="OW522" s="28"/>
      <c r="OX522" s="109"/>
      <c r="OY522" s="181"/>
    </row>
    <row r="523" spans="1:415" ht="27.75" customHeight="1" collapsed="1" x14ac:dyDescent="0.2">
      <c r="A523" s="37"/>
      <c r="B523" s="31"/>
      <c r="C523" s="32"/>
      <c r="D523" s="238">
        <f>COUNTIF(D21:D519,"&gt;0")</f>
        <v>8</v>
      </c>
      <c r="E523" s="238">
        <f>COUNT(F21:F519)</f>
        <v>8</v>
      </c>
      <c r="F523" s="116" t="s">
        <v>306</v>
      </c>
      <c r="G523" s="117">
        <f>ROUND(SUM(G22:G519),2)</f>
        <v>88932.4</v>
      </c>
      <c r="H523" s="118">
        <f>ROUND(SUM(H22:H519),2)</f>
        <v>118033.2</v>
      </c>
      <c r="I523" s="114"/>
      <c r="J523" s="115"/>
      <c r="K523" s="43"/>
      <c r="L523" s="131">
        <f>ROUND(SUM(L22:L510),2)</f>
        <v>0</v>
      </c>
      <c r="M523" s="132" t="s">
        <v>307</v>
      </c>
      <c r="N523" s="131">
        <f>ROUND(SUM(N22:N510),2)</f>
        <v>0</v>
      </c>
      <c r="O523" s="132" t="s">
        <v>307</v>
      </c>
      <c r="P523" s="131">
        <f>ROUND(SUM(P22:P510),2)</f>
        <v>0</v>
      </c>
      <c r="Q523" s="132" t="s">
        <v>307</v>
      </c>
      <c r="R523" s="131">
        <f>ROUND(SUM(R22:R510),2)</f>
        <v>0</v>
      </c>
      <c r="S523" s="132" t="s">
        <v>307</v>
      </c>
      <c r="T523" s="131">
        <f>ROUND(SUM(T22:T510),2)</f>
        <v>0</v>
      </c>
      <c r="U523" s="132" t="s">
        <v>307</v>
      </c>
      <c r="V523" s="131">
        <f>ROUND(SUM(V22:V510),2)</f>
        <v>0</v>
      </c>
      <c r="W523" s="132" t="s">
        <v>307</v>
      </c>
      <c r="X523" s="115"/>
      <c r="Y523" s="43" t="s">
        <v>308</v>
      </c>
      <c r="Z523" s="126">
        <f>ROUND(SUM(Z22:Z510),2)</f>
        <v>0</v>
      </c>
      <c r="AA523" s="130"/>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37"/>
      <c r="OF523" s="43" t="s">
        <v>308</v>
      </c>
      <c r="OG523" s="184">
        <f>ROUND(SUM(OG22:OG510),2)</f>
        <v>0</v>
      </c>
      <c r="OH523" s="135"/>
      <c r="OI523" s="131">
        <f>ROUND(SUM(OI22:OI510),2)</f>
        <v>88932.4</v>
      </c>
      <c r="OJ523" s="132" t="s">
        <v>307</v>
      </c>
      <c r="OK523" s="132"/>
      <c r="OL523" s="131">
        <f>ROUND(SUM(OL22:OL510),2)</f>
        <v>0</v>
      </c>
      <c r="OM523" s="132" t="s">
        <v>307</v>
      </c>
      <c r="ON523" s="131">
        <f>ROUND(SUM(ON22:ON510),2)</f>
        <v>0</v>
      </c>
      <c r="OO523" s="132" t="s">
        <v>307</v>
      </c>
      <c r="OP523" s="131">
        <f>ROUND(SUM(OP22:OP510),2)</f>
        <v>0</v>
      </c>
      <c r="OQ523" s="132" t="s">
        <v>307</v>
      </c>
      <c r="OR523" s="131">
        <f>ROUND(SUM(OR22:OR510),2)</f>
        <v>0</v>
      </c>
      <c r="OS523" s="132" t="s">
        <v>307</v>
      </c>
      <c r="OT523" s="131">
        <f>ROUND(SUM(OT22:OT510),2)</f>
        <v>0</v>
      </c>
      <c r="OU523" s="132" t="s">
        <v>307</v>
      </c>
      <c r="OV523" s="131">
        <f>ROUND(SUM(OV22:OV510),2)</f>
        <v>0</v>
      </c>
      <c r="OW523" s="132" t="s">
        <v>307</v>
      </c>
      <c r="OX523" s="131">
        <f>ROUND(SUM(OX22:OX510),2)</f>
        <v>0</v>
      </c>
      <c r="OY523" s="132"/>
    </row>
    <row r="524" spans="1:415" ht="27.75" customHeight="1" x14ac:dyDescent="0.2">
      <c r="A524" s="37"/>
      <c r="B524" s="31"/>
      <c r="C524" s="32"/>
      <c r="D524" s="32"/>
      <c r="E524" s="32"/>
      <c r="F524" s="34" t="s">
        <v>309</v>
      </c>
      <c r="G524" s="35">
        <f>ROUND(G523*0.21,2)</f>
        <v>18675.8</v>
      </c>
      <c r="H524" s="119">
        <f>ROUND(H523*0.21,2)</f>
        <v>24786.97</v>
      </c>
      <c r="I524" s="114"/>
      <c r="J524" s="115"/>
      <c r="K524" s="43"/>
      <c r="L524" s="131">
        <f>ROUND(L523*0.21,2)</f>
        <v>0</v>
      </c>
      <c r="M524" s="132" t="s">
        <v>309</v>
      </c>
      <c r="N524" s="131">
        <f>ROUND(N523*0.21,2)</f>
        <v>0</v>
      </c>
      <c r="O524" s="132" t="s">
        <v>309</v>
      </c>
      <c r="P524" s="131">
        <f>ROUND(P523*0.21,2)</f>
        <v>0</v>
      </c>
      <c r="Q524" s="132" t="s">
        <v>309</v>
      </c>
      <c r="R524" s="131">
        <f>ROUND(R523*0.21,2)</f>
        <v>0</v>
      </c>
      <c r="S524" s="132" t="s">
        <v>309</v>
      </c>
      <c r="T524" s="131">
        <f>ROUND(T523*0.21,2)</f>
        <v>0</v>
      </c>
      <c r="U524" s="132" t="s">
        <v>309</v>
      </c>
      <c r="V524" s="131">
        <f>ROUND(V523*0.21,2)</f>
        <v>0</v>
      </c>
      <c r="W524" s="132" t="s">
        <v>309</v>
      </c>
      <c r="X524" s="115"/>
      <c r="Y524" s="43" t="s">
        <v>310</v>
      </c>
      <c r="Z524" s="36">
        <f>ROUND(Z523*0.21,2)</f>
        <v>0</v>
      </c>
      <c r="AA524" s="130"/>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43" t="s">
        <v>310</v>
      </c>
      <c r="OG524" s="133">
        <f>ROUND(OG523*0.21,2)</f>
        <v>0</v>
      </c>
      <c r="OH524" s="135"/>
      <c r="OI524" s="131">
        <f>ROUND(OI523*0.21,2)</f>
        <v>18675.8</v>
      </c>
      <c r="OJ524" s="132" t="s">
        <v>309</v>
      </c>
      <c r="OK524" s="132"/>
      <c r="OL524" s="131">
        <f>ROUND(OL523*0.21,2)</f>
        <v>0</v>
      </c>
      <c r="OM524" s="132" t="s">
        <v>309</v>
      </c>
      <c r="ON524" s="131">
        <f>ROUND(ON523*0.21,2)</f>
        <v>0</v>
      </c>
      <c r="OO524" s="132" t="s">
        <v>309</v>
      </c>
      <c r="OP524" s="131">
        <f>ROUND(OP523*0.21,2)</f>
        <v>0</v>
      </c>
      <c r="OQ524" s="132" t="s">
        <v>309</v>
      </c>
      <c r="OR524" s="131">
        <f>ROUND(OR523*0.21,2)</f>
        <v>0</v>
      </c>
      <c r="OS524" s="132" t="s">
        <v>309</v>
      </c>
      <c r="OT524" s="131">
        <f>ROUND(OT523*0.21,2)</f>
        <v>0</v>
      </c>
      <c r="OU524" s="132" t="s">
        <v>309</v>
      </c>
      <c r="OV524" s="131">
        <f>ROUND(OV523*0.21,2)</f>
        <v>0</v>
      </c>
      <c r="OW524" s="132" t="s">
        <v>309</v>
      </c>
      <c r="OX524" s="131">
        <f>ROUND(OX523*0.21,2)</f>
        <v>0</v>
      </c>
      <c r="OY524" s="132"/>
    </row>
    <row r="525" spans="1:415" ht="27.75" customHeight="1" thickBot="1" x14ac:dyDescent="0.25">
      <c r="A525" s="37"/>
      <c r="B525" s="31"/>
      <c r="C525" s="32"/>
      <c r="D525" s="32"/>
      <c r="E525" s="32"/>
      <c r="F525" s="38" t="s">
        <v>311</v>
      </c>
      <c r="G525" s="39">
        <f>SUM(G523:G524)</f>
        <v>107608.2</v>
      </c>
      <c r="H525" s="120">
        <f>SUM(H523:H524)</f>
        <v>142820.16999999998</v>
      </c>
      <c r="I525" s="114"/>
      <c r="J525" s="115"/>
      <c r="K525" s="43"/>
      <c r="L525" s="131">
        <f>SUM(L523:L524)</f>
        <v>0</v>
      </c>
      <c r="M525" s="132" t="s">
        <v>312</v>
      </c>
      <c r="N525" s="131">
        <f>SUM(N523:N524)</f>
        <v>0</v>
      </c>
      <c r="O525" s="132" t="s">
        <v>312</v>
      </c>
      <c r="P525" s="131">
        <f>SUM(P523:P524)</f>
        <v>0</v>
      </c>
      <c r="Q525" s="132" t="s">
        <v>312</v>
      </c>
      <c r="R525" s="131">
        <f>SUM(R523:R524)</f>
        <v>0</v>
      </c>
      <c r="S525" s="132" t="s">
        <v>312</v>
      </c>
      <c r="T525" s="131">
        <f>SUM(T523:T524)</f>
        <v>0</v>
      </c>
      <c r="U525" s="132" t="s">
        <v>312</v>
      </c>
      <c r="V525" s="131">
        <f>SUM(V523:V524)</f>
        <v>0</v>
      </c>
      <c r="W525" s="132" t="s">
        <v>312</v>
      </c>
      <c r="X525" s="115"/>
      <c r="Y525" s="43" t="s">
        <v>313</v>
      </c>
      <c r="Z525" s="40">
        <f>SUM(Z523:Z524)</f>
        <v>0</v>
      </c>
      <c r="AA525" s="130"/>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c r="JA525" s="115"/>
      <c r="JB525" s="115"/>
      <c r="JC525" s="115"/>
      <c r="JD525" s="115"/>
      <c r="JE525" s="115"/>
      <c r="JF525" s="115"/>
      <c r="JG525" s="115"/>
      <c r="JH525" s="115"/>
      <c r="JI525" s="115"/>
      <c r="JJ525" s="115"/>
      <c r="JK525" s="115"/>
      <c r="JL525" s="115"/>
      <c r="JM525" s="115"/>
      <c r="JN525" s="115"/>
      <c r="JO525" s="115"/>
      <c r="JP525" s="115"/>
      <c r="JQ525" s="115"/>
      <c r="JR525" s="115"/>
      <c r="JS525" s="115"/>
      <c r="JT525" s="115"/>
      <c r="JU525" s="115"/>
      <c r="JV525" s="115"/>
      <c r="JW525" s="115"/>
      <c r="JX525" s="115"/>
      <c r="JY525" s="115"/>
      <c r="JZ525" s="115"/>
      <c r="KA525" s="115"/>
      <c r="KB525" s="115"/>
      <c r="KC525" s="115"/>
      <c r="KD525" s="115"/>
      <c r="KE525" s="115"/>
      <c r="KF525" s="115"/>
      <c r="KG525" s="115"/>
      <c r="KH525" s="115"/>
      <c r="KI525" s="115"/>
      <c r="KJ525" s="115"/>
      <c r="KK525" s="115"/>
      <c r="KL525" s="115"/>
      <c r="KM525" s="115"/>
      <c r="KN525" s="115"/>
      <c r="KO525" s="115"/>
      <c r="KP525" s="115"/>
      <c r="KQ525" s="115"/>
      <c r="KR525" s="115"/>
      <c r="KS525" s="115"/>
      <c r="KT525" s="115"/>
      <c r="KU525" s="115"/>
      <c r="KV525" s="115"/>
      <c r="KW525" s="115"/>
      <c r="KX525" s="115"/>
      <c r="KY525" s="115"/>
      <c r="KZ525" s="115"/>
      <c r="LA525" s="115"/>
      <c r="LB525" s="115"/>
      <c r="LC525" s="115"/>
      <c r="LD525" s="115"/>
      <c r="LE525" s="115"/>
      <c r="LF525" s="115"/>
      <c r="LG525" s="115"/>
      <c r="LH525" s="115"/>
      <c r="LI525" s="115"/>
      <c r="LJ525" s="115"/>
      <c r="LK525" s="115"/>
      <c r="LL525" s="115"/>
      <c r="LM525" s="115"/>
      <c r="LN525" s="115"/>
      <c r="LO525" s="115"/>
      <c r="LP525" s="115"/>
      <c r="LQ525" s="115"/>
      <c r="LR525" s="115"/>
      <c r="LS525" s="115"/>
      <c r="LT525" s="115"/>
      <c r="LU525" s="115"/>
      <c r="LV525" s="115"/>
      <c r="LW525" s="115"/>
      <c r="LX525" s="115"/>
      <c r="LY525" s="115"/>
      <c r="LZ525" s="115"/>
      <c r="MA525" s="115"/>
      <c r="MB525" s="115"/>
      <c r="MC525" s="115"/>
      <c r="MD525" s="115"/>
      <c r="ME525" s="115"/>
      <c r="MF525" s="115"/>
      <c r="MG525" s="115"/>
      <c r="MH525" s="115"/>
      <c r="MI525" s="115"/>
      <c r="MJ525" s="115"/>
      <c r="MK525" s="115"/>
      <c r="ML525" s="115"/>
      <c r="MM525" s="115"/>
      <c r="MN525" s="115"/>
      <c r="MO525" s="115"/>
      <c r="MP525" s="115"/>
      <c r="MQ525" s="115"/>
      <c r="MR525" s="115"/>
      <c r="MS525" s="115"/>
      <c r="MT525" s="115"/>
      <c r="MU525" s="115"/>
      <c r="MV525" s="115"/>
      <c r="MW525" s="115"/>
      <c r="MX525" s="115"/>
      <c r="MY525" s="115"/>
      <c r="MZ525" s="115"/>
      <c r="NA525" s="115"/>
      <c r="NB525" s="115"/>
      <c r="NC525" s="115"/>
      <c r="ND525" s="115"/>
      <c r="NE525" s="115"/>
      <c r="NF525" s="115"/>
      <c r="NG525" s="115"/>
      <c r="NH525" s="115"/>
      <c r="NI525" s="115"/>
      <c r="NJ525" s="115"/>
      <c r="NK525" s="115"/>
      <c r="NL525" s="115"/>
      <c r="NM525" s="115"/>
      <c r="NN525" s="115"/>
      <c r="NO525" s="115"/>
      <c r="NP525" s="115"/>
      <c r="NQ525" s="115"/>
      <c r="NR525" s="115"/>
      <c r="NS525" s="115"/>
      <c r="NT525" s="115"/>
      <c r="NU525" s="115"/>
      <c r="NV525" s="115"/>
      <c r="NW525" s="115"/>
      <c r="NX525" s="115"/>
      <c r="NY525" s="115"/>
      <c r="NZ525" s="115"/>
      <c r="OA525" s="115"/>
      <c r="OB525" s="115"/>
      <c r="OC525" s="115"/>
      <c r="OD525" s="115"/>
      <c r="OE525" s="115"/>
      <c r="OF525" s="43" t="s">
        <v>313</v>
      </c>
      <c r="OG525" s="134">
        <f>SUM(OG523:OG524)</f>
        <v>0</v>
      </c>
      <c r="OH525" s="135"/>
      <c r="OI525" s="131">
        <f>SUM(OI523:OI524)</f>
        <v>107608.2</v>
      </c>
      <c r="OJ525" s="132" t="s">
        <v>312</v>
      </c>
      <c r="OK525" s="132"/>
      <c r="OL525" s="131">
        <f>SUM(OL523:OL524)</f>
        <v>0</v>
      </c>
      <c r="OM525" s="132" t="s">
        <v>312</v>
      </c>
      <c r="ON525" s="131">
        <f>SUM(ON523:ON524)</f>
        <v>0</v>
      </c>
      <c r="OO525" s="132" t="s">
        <v>312</v>
      </c>
      <c r="OP525" s="131">
        <f>SUM(OP523:OP524)</f>
        <v>0</v>
      </c>
      <c r="OQ525" s="132" t="s">
        <v>312</v>
      </c>
      <c r="OR525" s="131">
        <f>SUM(OR523:OR524)</f>
        <v>0</v>
      </c>
      <c r="OS525" s="132" t="s">
        <v>312</v>
      </c>
      <c r="OT525" s="131">
        <f>SUM(OT523:OT524)</f>
        <v>0</v>
      </c>
      <c r="OU525" s="132" t="s">
        <v>312</v>
      </c>
      <c r="OV525" s="131">
        <f>SUM(OV523:OV524)</f>
        <v>0</v>
      </c>
      <c r="OW525" s="132" t="s">
        <v>312</v>
      </c>
      <c r="OX525" s="131">
        <f>SUM(OX523:OX524)</f>
        <v>0</v>
      </c>
      <c r="OY525" s="132"/>
    </row>
    <row r="526" spans="1:415" ht="27.75" customHeight="1" x14ac:dyDescent="0.2">
      <c r="C526" s="41"/>
      <c r="D526" s="41"/>
      <c r="E526" s="41"/>
      <c r="F526" s="115"/>
      <c r="G526" s="42"/>
      <c r="H526" s="43"/>
      <c r="I526" s="10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47" t="s">
        <v>314</v>
      </c>
      <c r="C527" s="49"/>
      <c r="D527" s="49"/>
      <c r="E527" s="49"/>
      <c r="F527" s="33"/>
      <c r="G527" s="50"/>
      <c r="H527" s="18"/>
      <c r="I527" s="147"/>
      <c r="J527" s="147"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47" t="s">
        <v>316</v>
      </c>
    </row>
    <row r="528" spans="1:415" ht="34.5" customHeight="1" x14ac:dyDescent="0.2">
      <c r="A528" s="281" t="s">
        <v>417</v>
      </c>
      <c r="B528" s="281"/>
      <c r="C528" s="281"/>
      <c r="D528" s="281"/>
      <c r="E528" s="281"/>
      <c r="F528" s="281"/>
      <c r="G528" s="281"/>
      <c r="H528" s="281"/>
      <c r="I528" s="106"/>
      <c r="J528" s="282" t="s">
        <v>317</v>
      </c>
      <c r="K528" s="282"/>
      <c r="L528" s="282"/>
      <c r="M528" s="282"/>
      <c r="N528" s="282"/>
      <c r="O528" s="282"/>
      <c r="P528" s="282"/>
      <c r="Q528" s="282"/>
      <c r="R528" s="282"/>
      <c r="S528" s="282"/>
      <c r="T528" s="282"/>
      <c r="U528" s="282"/>
      <c r="V528" s="282"/>
      <c r="W528" s="282"/>
      <c r="X528" s="282"/>
      <c r="Y528" s="282"/>
      <c r="Z528" s="282"/>
      <c r="AA528" s="282"/>
      <c r="AB528" s="282"/>
      <c r="AC528" s="282"/>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2" t="s">
        <v>317</v>
      </c>
      <c r="OG528" s="282"/>
      <c r="OH528" s="282"/>
      <c r="OI528" s="282"/>
      <c r="OJ528" s="282"/>
      <c r="OK528" s="282"/>
      <c r="OL528" s="282"/>
      <c r="OM528" s="282"/>
      <c r="ON528" s="282"/>
      <c r="OO528" s="282"/>
      <c r="OP528" s="282"/>
      <c r="OQ528" s="282"/>
      <c r="OR528" s="282"/>
      <c r="OS528" s="282"/>
      <c r="OT528" s="282"/>
      <c r="OU528" s="282"/>
      <c r="OV528" s="282"/>
      <c r="OW528" s="282"/>
      <c r="OX528" s="282"/>
    </row>
    <row r="529" spans="1:414" ht="34.5" customHeight="1" x14ac:dyDescent="0.2">
      <c r="A529" s="281" t="s">
        <v>418</v>
      </c>
      <c r="B529" s="281"/>
      <c r="C529" s="281"/>
      <c r="D529" s="281"/>
      <c r="E529" s="281"/>
      <c r="F529" s="281"/>
      <c r="G529" s="281"/>
      <c r="H529" s="281"/>
      <c r="I529" s="106"/>
      <c r="J529" s="282" t="s">
        <v>317</v>
      </c>
      <c r="K529" s="282"/>
      <c r="L529" s="282"/>
      <c r="M529" s="282"/>
      <c r="N529" s="282"/>
      <c r="O529" s="282"/>
      <c r="P529" s="282"/>
      <c r="Q529" s="282"/>
      <c r="R529" s="282"/>
      <c r="S529" s="282"/>
      <c r="T529" s="282"/>
      <c r="U529" s="282"/>
      <c r="V529" s="282"/>
      <c r="W529" s="282"/>
      <c r="X529" s="282"/>
      <c r="Y529" s="282"/>
      <c r="Z529" s="282"/>
      <c r="AA529" s="282"/>
      <c r="AB529" s="282"/>
      <c r="AC529" s="282"/>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2" t="s">
        <v>317</v>
      </c>
      <c r="OG529" s="282"/>
      <c r="OH529" s="282"/>
      <c r="OI529" s="282"/>
      <c r="OJ529" s="282"/>
      <c r="OK529" s="282"/>
      <c r="OL529" s="282"/>
      <c r="OM529" s="282"/>
      <c r="ON529" s="282"/>
      <c r="OO529" s="282"/>
      <c r="OP529" s="282"/>
      <c r="OQ529" s="282"/>
      <c r="OR529" s="282"/>
      <c r="OS529" s="282"/>
      <c r="OT529" s="282"/>
      <c r="OU529" s="282"/>
      <c r="OV529" s="282"/>
      <c r="OW529" s="282"/>
      <c r="OX529" s="282"/>
    </row>
    <row r="530" spans="1:414" ht="12.75" customHeight="1" x14ac:dyDescent="0.2">
      <c r="A530" s="37"/>
      <c r="B530" s="48"/>
      <c r="C530" s="49"/>
      <c r="D530" s="49"/>
      <c r="E530" s="49"/>
      <c r="F530" s="33"/>
      <c r="G530" s="50"/>
      <c r="H530" s="18"/>
      <c r="I530" s="106"/>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6"/>
      <c r="B531" s="303" t="s">
        <v>318</v>
      </c>
      <c r="C531" s="303"/>
      <c r="D531" s="303"/>
      <c r="E531" s="303"/>
      <c r="F531" s="303"/>
      <c r="G531" s="303"/>
      <c r="H531" s="303"/>
      <c r="I531" s="106"/>
      <c r="J531" s="149"/>
      <c r="K531" s="303" t="s">
        <v>319</v>
      </c>
      <c r="L531" s="303"/>
      <c r="M531" s="303"/>
      <c r="N531" s="303"/>
      <c r="O531" s="303"/>
      <c r="P531" s="303"/>
      <c r="Q531" s="303"/>
      <c r="R531" s="303"/>
      <c r="S531" s="303"/>
      <c r="T531" s="303"/>
      <c r="U531" s="303"/>
      <c r="V531" s="303"/>
      <c r="W531" s="303"/>
      <c r="X531" s="303"/>
      <c r="Y531" s="303"/>
      <c r="Z531" s="303"/>
      <c r="AA531" s="303"/>
      <c r="AB531" s="303"/>
      <c r="AC531" s="303"/>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87"/>
      <c r="OG531" s="303" t="s">
        <v>320</v>
      </c>
      <c r="OH531" s="303"/>
      <c r="OI531" s="303"/>
      <c r="OJ531" s="303"/>
      <c r="OK531" s="303"/>
      <c r="OL531" s="303"/>
      <c r="OM531" s="303"/>
      <c r="ON531" s="303"/>
      <c r="OO531" s="303"/>
      <c r="OP531" s="303"/>
      <c r="OQ531" s="303"/>
      <c r="OR531" s="303"/>
      <c r="OS531" s="303"/>
      <c r="OT531" s="303"/>
      <c r="OU531" s="303"/>
      <c r="OV531" s="303"/>
      <c r="OW531" s="303"/>
      <c r="OX531" s="303"/>
    </row>
    <row r="532" spans="1:414" s="193" customFormat="1" ht="11.25" customHeight="1" x14ac:dyDescent="0.2">
      <c r="A532" s="37"/>
      <c r="B532" s="190"/>
      <c r="C532" s="190"/>
      <c r="D532" s="190"/>
      <c r="E532" s="190"/>
      <c r="F532" s="190"/>
      <c r="G532" s="190"/>
      <c r="H532" s="190"/>
      <c r="I532" s="191"/>
      <c r="J532" s="192"/>
      <c r="K532" s="192"/>
      <c r="L532" s="192"/>
      <c r="M532" s="192"/>
      <c r="N532" s="192"/>
      <c r="O532" s="192"/>
      <c r="P532" s="192"/>
      <c r="Q532" s="192"/>
      <c r="R532" s="192"/>
      <c r="S532" s="192"/>
      <c r="T532" s="192"/>
      <c r="U532" s="192"/>
      <c r="V532" s="192"/>
      <c r="W532" s="192"/>
      <c r="X532" s="192"/>
      <c r="Y532" s="192"/>
      <c r="Z532" s="192"/>
      <c r="AA532" s="192"/>
      <c r="AB532" s="192"/>
      <c r="AC532" s="192"/>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2"/>
      <c r="BC532" s="192"/>
      <c r="BD532" s="192"/>
      <c r="BE532" s="192"/>
      <c r="BF532" s="192"/>
      <c r="BG532" s="192"/>
      <c r="BH532" s="192"/>
      <c r="BI532" s="192"/>
      <c r="BJ532" s="192"/>
      <c r="BK532" s="192"/>
      <c r="BL532" s="192"/>
      <c r="BM532" s="192"/>
      <c r="BN532" s="192"/>
      <c r="BO532" s="192"/>
      <c r="BP532" s="192"/>
      <c r="BQ532" s="192"/>
      <c r="BR532" s="192"/>
      <c r="BS532" s="192"/>
      <c r="BT532" s="192"/>
      <c r="BU532" s="192"/>
      <c r="BV532" s="192"/>
      <c r="BW532" s="192"/>
      <c r="BX532" s="192"/>
      <c r="BY532" s="192"/>
      <c r="BZ532" s="192"/>
      <c r="CA532" s="192"/>
      <c r="CB532" s="192"/>
      <c r="CC532" s="192"/>
      <c r="CD532" s="192"/>
      <c r="CE532" s="192"/>
      <c r="CF532" s="192"/>
      <c r="CG532" s="192"/>
      <c r="CH532" s="192"/>
      <c r="CI532" s="192"/>
      <c r="CJ532" s="192"/>
      <c r="CK532" s="192"/>
      <c r="CL532" s="192"/>
      <c r="CM532" s="192"/>
      <c r="CN532" s="192"/>
      <c r="CO532" s="192"/>
      <c r="CP532" s="192"/>
      <c r="CQ532" s="192"/>
      <c r="CR532" s="192"/>
      <c r="CS532" s="192"/>
      <c r="CT532" s="192"/>
      <c r="CU532" s="192"/>
      <c r="CV532" s="192"/>
      <c r="CW532" s="192"/>
      <c r="CX532" s="192"/>
      <c r="CY532" s="192"/>
      <c r="CZ532" s="192"/>
      <c r="DA532" s="192"/>
      <c r="DB532" s="192"/>
      <c r="DC532" s="192"/>
      <c r="DD532" s="192"/>
      <c r="DE532" s="192"/>
      <c r="DF532" s="192"/>
      <c r="DG532" s="192"/>
      <c r="DH532" s="192"/>
      <c r="DI532" s="192"/>
      <c r="DJ532" s="192"/>
      <c r="DK532" s="192"/>
      <c r="DL532" s="192"/>
      <c r="DM532" s="192"/>
      <c r="DN532" s="192"/>
      <c r="DO532" s="192"/>
      <c r="DP532" s="192"/>
      <c r="DQ532" s="192"/>
      <c r="DR532" s="192"/>
      <c r="DS532" s="192"/>
      <c r="DT532" s="192"/>
      <c r="DU532" s="192"/>
      <c r="DV532" s="192"/>
      <c r="DW532" s="192"/>
      <c r="DX532" s="192"/>
      <c r="DY532" s="192"/>
      <c r="DZ532" s="192"/>
      <c r="EA532" s="192"/>
      <c r="EB532" s="192"/>
      <c r="EC532" s="192"/>
      <c r="ED532" s="192"/>
      <c r="EE532" s="192"/>
      <c r="EF532" s="192"/>
      <c r="EG532" s="192"/>
      <c r="EH532" s="192"/>
      <c r="EI532" s="192"/>
      <c r="EJ532" s="192"/>
      <c r="EK532" s="192"/>
      <c r="EL532" s="192"/>
      <c r="EM532" s="192"/>
      <c r="EN532" s="192"/>
      <c r="EO532" s="192"/>
      <c r="EP532" s="192"/>
      <c r="EQ532" s="192"/>
      <c r="ER532" s="192"/>
      <c r="ES532" s="192"/>
      <c r="ET532" s="192"/>
      <c r="EU532" s="192"/>
      <c r="EV532" s="192"/>
      <c r="EW532" s="192"/>
      <c r="EX532" s="192"/>
      <c r="EY532" s="192"/>
      <c r="EZ532" s="192"/>
      <c r="FA532" s="192"/>
      <c r="FB532" s="192"/>
      <c r="FC532" s="192"/>
      <c r="FD532" s="192"/>
      <c r="FE532" s="192"/>
      <c r="FF532" s="192"/>
      <c r="FG532" s="192"/>
      <c r="FH532" s="192"/>
      <c r="FI532" s="192"/>
      <c r="FJ532" s="192"/>
      <c r="FK532" s="192"/>
      <c r="FL532" s="192"/>
      <c r="FM532" s="192"/>
      <c r="FN532" s="192"/>
      <c r="FO532" s="192"/>
      <c r="FP532" s="192"/>
      <c r="FQ532" s="192"/>
      <c r="FR532" s="192"/>
      <c r="FS532" s="192"/>
      <c r="FT532" s="192"/>
      <c r="FU532" s="192"/>
      <c r="FV532" s="192"/>
      <c r="FW532" s="192"/>
      <c r="FX532" s="192"/>
      <c r="FY532" s="192"/>
      <c r="FZ532" s="192"/>
      <c r="GA532" s="192"/>
      <c r="GB532" s="192"/>
      <c r="GC532" s="192"/>
      <c r="GD532" s="192"/>
      <c r="GE532" s="192"/>
      <c r="GF532" s="192"/>
      <c r="GG532" s="192"/>
      <c r="GH532" s="192"/>
      <c r="GI532" s="192"/>
      <c r="GJ532" s="192"/>
      <c r="GK532" s="192"/>
      <c r="GL532" s="192"/>
      <c r="GM532" s="192"/>
      <c r="GN532" s="192"/>
      <c r="GO532" s="192"/>
      <c r="GP532" s="192"/>
      <c r="GQ532" s="192"/>
      <c r="GR532" s="192"/>
      <c r="GS532" s="192"/>
      <c r="GT532" s="192"/>
      <c r="GU532" s="192"/>
      <c r="GV532" s="192"/>
      <c r="GW532" s="192"/>
      <c r="GX532" s="192"/>
      <c r="GY532" s="192"/>
      <c r="GZ532" s="192"/>
      <c r="HA532" s="192"/>
      <c r="HB532" s="192"/>
      <c r="HC532" s="192"/>
      <c r="HD532" s="192"/>
      <c r="HE532" s="192"/>
      <c r="HF532" s="192"/>
      <c r="HG532" s="192"/>
      <c r="HH532" s="192"/>
      <c r="HI532" s="192"/>
      <c r="HJ532" s="192"/>
      <c r="HK532" s="192"/>
      <c r="HL532" s="192"/>
      <c r="HM532" s="192"/>
      <c r="HN532" s="192"/>
      <c r="HO532" s="192"/>
      <c r="HP532" s="192"/>
      <c r="HQ532" s="192"/>
      <c r="HR532" s="192"/>
      <c r="HS532" s="192"/>
      <c r="HT532" s="192"/>
      <c r="HU532" s="192"/>
      <c r="HV532" s="192"/>
      <c r="HW532" s="192"/>
      <c r="HX532" s="192"/>
      <c r="HY532" s="192"/>
      <c r="HZ532" s="192"/>
      <c r="IA532" s="192"/>
      <c r="IB532" s="192"/>
      <c r="IC532" s="192"/>
      <c r="ID532" s="192"/>
      <c r="IE532" s="192"/>
      <c r="IF532" s="192"/>
      <c r="IG532" s="192"/>
      <c r="IH532" s="192"/>
      <c r="II532" s="192"/>
      <c r="IJ532" s="192"/>
      <c r="IK532" s="192"/>
      <c r="IL532" s="192"/>
      <c r="IM532" s="192"/>
      <c r="IN532" s="192"/>
      <c r="IO532" s="192"/>
      <c r="IP532" s="192"/>
      <c r="IQ532" s="192"/>
      <c r="IR532" s="192"/>
      <c r="IS532" s="192"/>
      <c r="IT532" s="192"/>
      <c r="IU532" s="192"/>
      <c r="IV532" s="192"/>
      <c r="IW532" s="192"/>
      <c r="IX532" s="192"/>
      <c r="IY532" s="192"/>
      <c r="IZ532" s="192"/>
      <c r="JA532" s="192"/>
      <c r="JB532" s="192"/>
      <c r="JC532" s="192"/>
      <c r="JD532" s="192"/>
      <c r="JE532" s="192"/>
      <c r="JF532" s="192"/>
      <c r="JG532" s="192"/>
      <c r="JH532" s="192"/>
      <c r="JI532" s="192"/>
      <c r="JJ532" s="192"/>
      <c r="JK532" s="192"/>
      <c r="JL532" s="192"/>
      <c r="JM532" s="192"/>
      <c r="JN532" s="192"/>
      <c r="JO532" s="192"/>
      <c r="JP532" s="192"/>
      <c r="JQ532" s="192"/>
      <c r="JR532" s="192"/>
      <c r="JS532" s="192"/>
      <c r="JT532" s="192"/>
      <c r="JU532" s="192"/>
      <c r="JV532" s="192"/>
      <c r="JW532" s="192"/>
      <c r="JX532" s="192"/>
      <c r="JY532" s="192"/>
      <c r="JZ532" s="192"/>
      <c r="KA532" s="192"/>
      <c r="KB532" s="192"/>
      <c r="KC532" s="192"/>
      <c r="KD532" s="192"/>
      <c r="KE532" s="192"/>
      <c r="KF532" s="192"/>
      <c r="KG532" s="192"/>
      <c r="KH532" s="192"/>
      <c r="KI532" s="192"/>
      <c r="KJ532" s="192"/>
      <c r="KK532" s="192"/>
      <c r="KL532" s="192"/>
      <c r="KM532" s="192"/>
      <c r="KN532" s="192"/>
      <c r="KO532" s="192"/>
      <c r="KP532" s="192"/>
      <c r="KQ532" s="192"/>
      <c r="KR532" s="192"/>
      <c r="KS532" s="192"/>
      <c r="KT532" s="192"/>
      <c r="KU532" s="192"/>
      <c r="KV532" s="192"/>
      <c r="KW532" s="192"/>
      <c r="KX532" s="192"/>
      <c r="KY532" s="192"/>
      <c r="KZ532" s="192"/>
      <c r="LA532" s="192"/>
      <c r="LB532" s="192"/>
      <c r="LC532" s="192"/>
      <c r="LD532" s="192"/>
      <c r="LE532" s="192"/>
      <c r="LF532" s="192"/>
      <c r="LG532" s="192"/>
      <c r="LH532" s="192"/>
      <c r="LI532" s="192"/>
      <c r="LJ532" s="192"/>
      <c r="LK532" s="192"/>
      <c r="LL532" s="192"/>
      <c r="LM532" s="192"/>
      <c r="LN532" s="192"/>
      <c r="LO532" s="192"/>
      <c r="LP532" s="192"/>
      <c r="LQ532" s="192"/>
      <c r="LR532" s="192"/>
      <c r="LS532" s="192"/>
      <c r="LT532" s="192"/>
      <c r="LU532" s="192"/>
      <c r="LV532" s="192"/>
      <c r="LW532" s="192"/>
      <c r="LX532" s="192"/>
      <c r="LY532" s="192"/>
      <c r="LZ532" s="192"/>
      <c r="MA532" s="192"/>
      <c r="MB532" s="192"/>
      <c r="MC532" s="192"/>
      <c r="MD532" s="192"/>
      <c r="ME532" s="192"/>
      <c r="MF532" s="192"/>
      <c r="MG532" s="192"/>
      <c r="MH532" s="192"/>
      <c r="MI532" s="192"/>
      <c r="MJ532" s="192"/>
      <c r="MK532" s="192"/>
      <c r="ML532" s="192"/>
      <c r="MM532" s="192"/>
      <c r="MN532" s="192"/>
      <c r="MO532" s="192"/>
      <c r="MP532" s="192"/>
      <c r="MQ532" s="192"/>
      <c r="MR532" s="192"/>
      <c r="MS532" s="192"/>
      <c r="MT532" s="192"/>
      <c r="MU532" s="192"/>
      <c r="MV532" s="192"/>
      <c r="MW532" s="192"/>
      <c r="MX532" s="192"/>
      <c r="MY532" s="192"/>
      <c r="MZ532" s="192"/>
      <c r="NA532" s="192"/>
      <c r="NB532" s="192"/>
      <c r="NC532" s="192"/>
      <c r="ND532" s="192"/>
      <c r="NE532" s="192"/>
      <c r="NF532" s="192"/>
      <c r="NG532" s="192"/>
      <c r="NH532" s="192"/>
      <c r="NI532" s="192"/>
      <c r="NJ532" s="192"/>
      <c r="NK532" s="192"/>
      <c r="NL532" s="192"/>
      <c r="NM532" s="192"/>
      <c r="NN532" s="192"/>
      <c r="NO532" s="192"/>
      <c r="NP532" s="192"/>
      <c r="NQ532" s="192"/>
      <c r="NR532" s="192"/>
      <c r="NS532" s="192"/>
      <c r="NT532" s="192"/>
      <c r="NU532" s="192"/>
      <c r="NV532" s="192"/>
      <c r="NW532" s="192"/>
      <c r="NX532" s="192"/>
      <c r="NY532" s="192"/>
      <c r="NZ532" s="192"/>
      <c r="OA532" s="192"/>
      <c r="OB532" s="192"/>
      <c r="OC532" s="192"/>
      <c r="OD532" s="192"/>
      <c r="OE532" s="33"/>
      <c r="OF532" s="37"/>
      <c r="OG532" s="190"/>
      <c r="OH532" s="190"/>
      <c r="OI532" s="190"/>
      <c r="OJ532" s="190"/>
      <c r="OK532" s="190"/>
      <c r="OL532" s="190"/>
      <c r="OM532" s="190"/>
      <c r="ON532" s="192"/>
      <c r="OO532" s="192"/>
      <c r="OP532" s="192"/>
      <c r="OQ532" s="192"/>
      <c r="OR532" s="192"/>
      <c r="OS532" s="192"/>
      <c r="OT532" s="192"/>
      <c r="OU532" s="192"/>
      <c r="OV532" s="192"/>
      <c r="OW532" s="192"/>
      <c r="OX532" s="192"/>
    </row>
    <row r="533" spans="1:414" ht="27.75" customHeight="1" x14ac:dyDescent="0.2">
      <c r="A533" s="148"/>
      <c r="B533" s="303" t="s">
        <v>321</v>
      </c>
      <c r="C533" s="303"/>
      <c r="D533" s="303"/>
      <c r="E533" s="303"/>
      <c r="F533" s="303"/>
      <c r="G533" s="303"/>
      <c r="H533" s="303"/>
      <c r="I533" s="106"/>
      <c r="J533" s="188"/>
      <c r="K533" s="303" t="s">
        <v>322</v>
      </c>
      <c r="L533" s="303"/>
      <c r="M533" s="303"/>
      <c r="N533" s="303"/>
      <c r="O533" s="303"/>
      <c r="P533" s="303"/>
      <c r="Q533" s="303"/>
      <c r="R533" s="303"/>
      <c r="S533" s="303"/>
      <c r="T533" s="303"/>
      <c r="U533" s="303"/>
      <c r="V533" s="303"/>
      <c r="W533" s="303"/>
      <c r="X533" s="303"/>
      <c r="Y533" s="303"/>
      <c r="Z533" s="303"/>
      <c r="AA533" s="303"/>
      <c r="AB533" s="303"/>
      <c r="AC533" s="303"/>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88"/>
      <c r="OG533" s="303" t="s">
        <v>322</v>
      </c>
      <c r="OH533" s="303"/>
      <c r="OI533" s="303"/>
      <c r="OJ533" s="303"/>
      <c r="OK533" s="303"/>
      <c r="OL533" s="303"/>
      <c r="OM533" s="303"/>
      <c r="ON533" s="303"/>
      <c r="OO533" s="303"/>
      <c r="OP533" s="303"/>
      <c r="OQ533" s="303"/>
      <c r="OR533" s="303"/>
      <c r="OS533" s="303"/>
      <c r="OT533" s="303"/>
      <c r="OU533" s="303"/>
      <c r="OV533" s="303"/>
      <c r="OW533" s="303"/>
      <c r="OX533" s="303"/>
    </row>
    <row r="534" spans="1:414" s="193" customFormat="1" ht="10.5" customHeight="1" x14ac:dyDescent="0.2">
      <c r="A534" s="37"/>
      <c r="B534" s="190"/>
      <c r="C534" s="190"/>
      <c r="D534" s="190"/>
      <c r="E534" s="190"/>
      <c r="F534" s="190"/>
      <c r="G534" s="190"/>
      <c r="H534" s="190"/>
      <c r="I534" s="191"/>
      <c r="J534" s="192"/>
      <c r="K534" s="192"/>
      <c r="L534" s="192"/>
      <c r="M534" s="192"/>
      <c r="N534" s="192"/>
      <c r="O534" s="192"/>
      <c r="P534" s="192"/>
      <c r="Q534" s="192"/>
      <c r="R534" s="192"/>
      <c r="S534" s="192"/>
      <c r="T534" s="192"/>
      <c r="U534" s="192"/>
      <c r="V534" s="192"/>
      <c r="W534" s="192"/>
      <c r="X534" s="192"/>
      <c r="Y534" s="192"/>
      <c r="Z534" s="192"/>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2"/>
      <c r="BC534" s="192"/>
      <c r="BD534" s="192"/>
      <c r="BE534" s="192"/>
      <c r="BF534" s="192"/>
      <c r="BG534" s="192"/>
      <c r="BH534" s="192"/>
      <c r="BI534" s="192"/>
      <c r="BJ534" s="192"/>
      <c r="BK534" s="192"/>
      <c r="BL534" s="192"/>
      <c r="BM534" s="192"/>
      <c r="BN534" s="192"/>
      <c r="BO534" s="192"/>
      <c r="BP534" s="192"/>
      <c r="BQ534" s="192"/>
      <c r="BR534" s="192"/>
      <c r="BS534" s="192"/>
      <c r="BT534" s="192"/>
      <c r="BU534" s="192"/>
      <c r="BV534" s="192"/>
      <c r="BW534" s="192"/>
      <c r="BX534" s="192"/>
      <c r="BY534" s="192"/>
      <c r="BZ534" s="192"/>
      <c r="CA534" s="192"/>
      <c r="CB534" s="192"/>
      <c r="CC534" s="192"/>
      <c r="CD534" s="192"/>
      <c r="CE534" s="192"/>
      <c r="CF534" s="192"/>
      <c r="CG534" s="192"/>
      <c r="CH534" s="192"/>
      <c r="CI534" s="192"/>
      <c r="CJ534" s="192"/>
      <c r="CK534" s="192"/>
      <c r="CL534" s="192"/>
      <c r="CM534" s="192"/>
      <c r="CN534" s="192"/>
      <c r="CO534" s="192"/>
      <c r="CP534" s="192"/>
      <c r="CQ534" s="192"/>
      <c r="CR534" s="192"/>
      <c r="CS534" s="192"/>
      <c r="CT534" s="192"/>
      <c r="CU534" s="192"/>
      <c r="CV534" s="192"/>
      <c r="CW534" s="192"/>
      <c r="CX534" s="192"/>
      <c r="CY534" s="192"/>
      <c r="CZ534" s="192"/>
      <c r="DA534" s="192"/>
      <c r="DB534" s="192"/>
      <c r="DC534" s="192"/>
      <c r="DD534" s="192"/>
      <c r="DE534" s="192"/>
      <c r="DF534" s="192"/>
      <c r="DG534" s="192"/>
      <c r="DH534" s="192"/>
      <c r="DI534" s="192"/>
      <c r="DJ534" s="192"/>
      <c r="DK534" s="192"/>
      <c r="DL534" s="192"/>
      <c r="DM534" s="192"/>
      <c r="DN534" s="192"/>
      <c r="DO534" s="192"/>
      <c r="DP534" s="192"/>
      <c r="DQ534" s="192"/>
      <c r="DR534" s="192"/>
      <c r="DS534" s="192"/>
      <c r="DT534" s="192"/>
      <c r="DU534" s="192"/>
      <c r="DV534" s="192"/>
      <c r="DW534" s="192"/>
      <c r="DX534" s="192"/>
      <c r="DY534" s="192"/>
      <c r="DZ534" s="192"/>
      <c r="EA534" s="192"/>
      <c r="EB534" s="192"/>
      <c r="EC534" s="192"/>
      <c r="ED534" s="192"/>
      <c r="EE534" s="192"/>
      <c r="EF534" s="192"/>
      <c r="EG534" s="192"/>
      <c r="EH534" s="192"/>
      <c r="EI534" s="192"/>
      <c r="EJ534" s="192"/>
      <c r="EK534" s="192"/>
      <c r="EL534" s="192"/>
      <c r="EM534" s="192"/>
      <c r="EN534" s="192"/>
      <c r="EO534" s="192"/>
      <c r="EP534" s="192"/>
      <c r="EQ534" s="192"/>
      <c r="ER534" s="192"/>
      <c r="ES534" s="192"/>
      <c r="ET534" s="192"/>
      <c r="EU534" s="192"/>
      <c r="EV534" s="192"/>
      <c r="EW534" s="192"/>
      <c r="EX534" s="192"/>
      <c r="EY534" s="192"/>
      <c r="EZ534" s="192"/>
      <c r="FA534" s="192"/>
      <c r="FB534" s="192"/>
      <c r="FC534" s="192"/>
      <c r="FD534" s="192"/>
      <c r="FE534" s="192"/>
      <c r="FF534" s="192"/>
      <c r="FG534" s="192"/>
      <c r="FH534" s="192"/>
      <c r="FI534" s="192"/>
      <c r="FJ534" s="192"/>
      <c r="FK534" s="192"/>
      <c r="FL534" s="192"/>
      <c r="FM534" s="192"/>
      <c r="FN534" s="192"/>
      <c r="FO534" s="192"/>
      <c r="FP534" s="192"/>
      <c r="FQ534" s="192"/>
      <c r="FR534" s="192"/>
      <c r="FS534" s="192"/>
      <c r="FT534" s="192"/>
      <c r="FU534" s="192"/>
      <c r="FV534" s="192"/>
      <c r="FW534" s="192"/>
      <c r="FX534" s="192"/>
      <c r="FY534" s="192"/>
      <c r="FZ534" s="192"/>
      <c r="GA534" s="192"/>
      <c r="GB534" s="192"/>
      <c r="GC534" s="192"/>
      <c r="GD534" s="192"/>
      <c r="GE534" s="192"/>
      <c r="GF534" s="192"/>
      <c r="GG534" s="192"/>
      <c r="GH534" s="192"/>
      <c r="GI534" s="192"/>
      <c r="GJ534" s="192"/>
      <c r="GK534" s="192"/>
      <c r="GL534" s="192"/>
      <c r="GM534" s="192"/>
      <c r="GN534" s="192"/>
      <c r="GO534" s="192"/>
      <c r="GP534" s="192"/>
      <c r="GQ534" s="192"/>
      <c r="GR534" s="192"/>
      <c r="GS534" s="192"/>
      <c r="GT534" s="192"/>
      <c r="GU534" s="192"/>
      <c r="GV534" s="192"/>
      <c r="GW534" s="192"/>
      <c r="GX534" s="192"/>
      <c r="GY534" s="192"/>
      <c r="GZ534" s="192"/>
      <c r="HA534" s="192"/>
      <c r="HB534" s="192"/>
      <c r="HC534" s="192"/>
      <c r="HD534" s="192"/>
      <c r="HE534" s="192"/>
      <c r="HF534" s="192"/>
      <c r="HG534" s="192"/>
      <c r="HH534" s="192"/>
      <c r="HI534" s="192"/>
      <c r="HJ534" s="192"/>
      <c r="HK534" s="192"/>
      <c r="HL534" s="192"/>
      <c r="HM534" s="192"/>
      <c r="HN534" s="192"/>
      <c r="HO534" s="192"/>
      <c r="HP534" s="192"/>
      <c r="HQ534" s="192"/>
      <c r="HR534" s="192"/>
      <c r="HS534" s="192"/>
      <c r="HT534" s="192"/>
      <c r="HU534" s="192"/>
      <c r="HV534" s="192"/>
      <c r="HW534" s="192"/>
      <c r="HX534" s="192"/>
      <c r="HY534" s="192"/>
      <c r="HZ534" s="192"/>
      <c r="IA534" s="192"/>
      <c r="IB534" s="192"/>
      <c r="IC534" s="192"/>
      <c r="ID534" s="192"/>
      <c r="IE534" s="192"/>
      <c r="IF534" s="192"/>
      <c r="IG534" s="192"/>
      <c r="IH534" s="192"/>
      <c r="II534" s="192"/>
      <c r="IJ534" s="192"/>
      <c r="IK534" s="192"/>
      <c r="IL534" s="192"/>
      <c r="IM534" s="192"/>
      <c r="IN534" s="192"/>
      <c r="IO534" s="192"/>
      <c r="IP534" s="192"/>
      <c r="IQ534" s="192"/>
      <c r="IR534" s="192"/>
      <c r="IS534" s="192"/>
      <c r="IT534" s="192"/>
      <c r="IU534" s="192"/>
      <c r="IV534" s="192"/>
      <c r="IW534" s="192"/>
      <c r="IX534" s="192"/>
      <c r="IY534" s="192"/>
      <c r="IZ534" s="192"/>
      <c r="JA534" s="192"/>
      <c r="JB534" s="192"/>
      <c r="JC534" s="192"/>
      <c r="JD534" s="192"/>
      <c r="JE534" s="192"/>
      <c r="JF534" s="192"/>
      <c r="JG534" s="192"/>
      <c r="JH534" s="192"/>
      <c r="JI534" s="192"/>
      <c r="JJ534" s="192"/>
      <c r="JK534" s="192"/>
      <c r="JL534" s="192"/>
      <c r="JM534" s="192"/>
      <c r="JN534" s="192"/>
      <c r="JO534" s="192"/>
      <c r="JP534" s="192"/>
      <c r="JQ534" s="192"/>
      <c r="JR534" s="192"/>
      <c r="JS534" s="192"/>
      <c r="JT534" s="192"/>
      <c r="JU534" s="192"/>
      <c r="JV534" s="192"/>
      <c r="JW534" s="192"/>
      <c r="JX534" s="192"/>
      <c r="JY534" s="192"/>
      <c r="JZ534" s="192"/>
      <c r="KA534" s="192"/>
      <c r="KB534" s="192"/>
      <c r="KC534" s="192"/>
      <c r="KD534" s="192"/>
      <c r="KE534" s="192"/>
      <c r="KF534" s="192"/>
      <c r="KG534" s="192"/>
      <c r="KH534" s="192"/>
      <c r="KI534" s="192"/>
      <c r="KJ534" s="192"/>
      <c r="KK534" s="192"/>
      <c r="KL534" s="192"/>
      <c r="KM534" s="192"/>
      <c r="KN534" s="192"/>
      <c r="KO534" s="192"/>
      <c r="KP534" s="192"/>
      <c r="KQ534" s="192"/>
      <c r="KR534" s="192"/>
      <c r="KS534" s="192"/>
      <c r="KT534" s="192"/>
      <c r="KU534" s="192"/>
      <c r="KV534" s="192"/>
      <c r="KW534" s="192"/>
      <c r="KX534" s="192"/>
      <c r="KY534" s="192"/>
      <c r="KZ534" s="192"/>
      <c r="LA534" s="192"/>
      <c r="LB534" s="192"/>
      <c r="LC534" s="192"/>
      <c r="LD534" s="192"/>
      <c r="LE534" s="192"/>
      <c r="LF534" s="192"/>
      <c r="LG534" s="192"/>
      <c r="LH534" s="192"/>
      <c r="LI534" s="192"/>
      <c r="LJ534" s="192"/>
      <c r="LK534" s="192"/>
      <c r="LL534" s="192"/>
      <c r="LM534" s="192"/>
      <c r="LN534" s="192"/>
      <c r="LO534" s="192"/>
      <c r="LP534" s="192"/>
      <c r="LQ534" s="192"/>
      <c r="LR534" s="192"/>
      <c r="LS534" s="192"/>
      <c r="LT534" s="192"/>
      <c r="LU534" s="192"/>
      <c r="LV534" s="192"/>
      <c r="LW534" s="192"/>
      <c r="LX534" s="192"/>
      <c r="LY534" s="192"/>
      <c r="LZ534" s="192"/>
      <c r="MA534" s="192"/>
      <c r="MB534" s="192"/>
      <c r="MC534" s="192"/>
      <c r="MD534" s="192"/>
      <c r="ME534" s="192"/>
      <c r="MF534" s="192"/>
      <c r="MG534" s="192"/>
      <c r="MH534" s="192"/>
      <c r="MI534" s="192"/>
      <c r="MJ534" s="192"/>
      <c r="MK534" s="192"/>
      <c r="ML534" s="192"/>
      <c r="MM534" s="192"/>
      <c r="MN534" s="192"/>
      <c r="MO534" s="192"/>
      <c r="MP534" s="192"/>
      <c r="MQ534" s="192"/>
      <c r="MR534" s="192"/>
      <c r="MS534" s="192"/>
      <c r="MT534" s="192"/>
      <c r="MU534" s="192"/>
      <c r="MV534" s="192"/>
      <c r="MW534" s="192"/>
      <c r="MX534" s="192"/>
      <c r="MY534" s="192"/>
      <c r="MZ534" s="192"/>
      <c r="NA534" s="192"/>
      <c r="NB534" s="192"/>
      <c r="NC534" s="192"/>
      <c r="ND534" s="192"/>
      <c r="NE534" s="192"/>
      <c r="NF534" s="192"/>
      <c r="NG534" s="192"/>
      <c r="NH534" s="192"/>
      <c r="NI534" s="192"/>
      <c r="NJ534" s="192"/>
      <c r="NK534" s="192"/>
      <c r="NL534" s="192"/>
      <c r="NM534" s="192"/>
      <c r="NN534" s="192"/>
      <c r="NO534" s="192"/>
      <c r="NP534" s="192"/>
      <c r="NQ534" s="192"/>
      <c r="NR534" s="192"/>
      <c r="NS534" s="192"/>
      <c r="NT534" s="192"/>
      <c r="NU534" s="192"/>
      <c r="NV534" s="192"/>
      <c r="NW534" s="192"/>
      <c r="NX534" s="192"/>
      <c r="NY534" s="192"/>
      <c r="NZ534" s="192"/>
      <c r="OA534" s="192"/>
      <c r="OB534" s="192"/>
      <c r="OC534" s="192"/>
      <c r="OD534" s="192"/>
      <c r="OE534" s="33"/>
      <c r="OF534" s="37"/>
      <c r="OG534" s="190"/>
      <c r="OH534" s="190"/>
      <c r="OI534" s="190"/>
      <c r="OJ534" s="190"/>
      <c r="OK534" s="190"/>
      <c r="OL534" s="190"/>
      <c r="OM534" s="190"/>
      <c r="ON534" s="192"/>
      <c r="OO534" s="192"/>
      <c r="OP534" s="192"/>
      <c r="OQ534" s="192"/>
      <c r="OR534" s="192"/>
      <c r="OS534" s="192"/>
      <c r="OT534" s="192"/>
      <c r="OU534" s="192"/>
      <c r="OV534" s="192"/>
      <c r="OW534" s="192"/>
      <c r="OX534" s="192"/>
    </row>
    <row r="535" spans="1:414" s="193" customFormat="1" ht="10.5" customHeight="1" x14ac:dyDescent="0.2">
      <c r="A535" s="37"/>
      <c r="B535" s="190"/>
      <c r="C535" s="190"/>
      <c r="D535" s="190"/>
      <c r="E535" s="190"/>
      <c r="F535" s="190"/>
      <c r="G535" s="190"/>
      <c r="H535" s="190"/>
      <c r="I535" s="191"/>
      <c r="J535" s="192"/>
      <c r="K535" s="192"/>
      <c r="L535" s="192"/>
      <c r="M535" s="192"/>
      <c r="N535" s="192"/>
      <c r="O535" s="192"/>
      <c r="P535" s="192"/>
      <c r="Q535" s="192"/>
      <c r="R535" s="192"/>
      <c r="S535" s="192"/>
      <c r="T535" s="192"/>
      <c r="U535" s="192"/>
      <c r="V535" s="192"/>
      <c r="W535" s="192"/>
      <c r="X535" s="192"/>
      <c r="Y535" s="192"/>
      <c r="Z535" s="192"/>
      <c r="AA535" s="192"/>
      <c r="AB535" s="192"/>
      <c r="AC535" s="192"/>
      <c r="AD535" s="192"/>
      <c r="AE535" s="192"/>
      <c r="AF535" s="192"/>
      <c r="AG535" s="192"/>
      <c r="AH535" s="192"/>
      <c r="AI535" s="192"/>
      <c r="AJ535" s="192"/>
      <c r="AK535" s="192"/>
      <c r="AL535" s="192"/>
      <c r="AM535" s="192"/>
      <c r="AN535" s="192"/>
      <c r="AO535" s="192"/>
      <c r="AP535" s="192"/>
      <c r="AQ535" s="192"/>
      <c r="AR535" s="192"/>
      <c r="AS535" s="192"/>
      <c r="AT535" s="192"/>
      <c r="AU535" s="192"/>
      <c r="AV535" s="192"/>
      <c r="AW535" s="192"/>
      <c r="AX535" s="192"/>
      <c r="AY535" s="192"/>
      <c r="AZ535" s="192"/>
      <c r="BA535" s="192"/>
      <c r="BB535" s="192"/>
      <c r="BC535" s="192"/>
      <c r="BD535" s="192"/>
      <c r="BE535" s="192"/>
      <c r="BF535" s="192"/>
      <c r="BG535" s="192"/>
      <c r="BH535" s="192"/>
      <c r="BI535" s="192"/>
      <c r="BJ535" s="192"/>
      <c r="BK535" s="192"/>
      <c r="BL535" s="192"/>
      <c r="BM535" s="192"/>
      <c r="BN535" s="192"/>
      <c r="BO535" s="192"/>
      <c r="BP535" s="192"/>
      <c r="BQ535" s="192"/>
      <c r="BR535" s="192"/>
      <c r="BS535" s="192"/>
      <c r="BT535" s="192"/>
      <c r="BU535" s="192"/>
      <c r="BV535" s="192"/>
      <c r="BW535" s="192"/>
      <c r="BX535" s="192"/>
      <c r="BY535" s="192"/>
      <c r="BZ535" s="192"/>
      <c r="CA535" s="192"/>
      <c r="CB535" s="192"/>
      <c r="CC535" s="192"/>
      <c r="CD535" s="192"/>
      <c r="CE535" s="192"/>
      <c r="CF535" s="192"/>
      <c r="CG535" s="192"/>
      <c r="CH535" s="192"/>
      <c r="CI535" s="192"/>
      <c r="CJ535" s="192"/>
      <c r="CK535" s="192"/>
      <c r="CL535" s="192"/>
      <c r="CM535" s="192"/>
      <c r="CN535" s="192"/>
      <c r="CO535" s="192"/>
      <c r="CP535" s="192"/>
      <c r="CQ535" s="192"/>
      <c r="CR535" s="192"/>
      <c r="CS535" s="192"/>
      <c r="CT535" s="192"/>
      <c r="CU535" s="192"/>
      <c r="CV535" s="192"/>
      <c r="CW535" s="192"/>
      <c r="CX535" s="192"/>
      <c r="CY535" s="192"/>
      <c r="CZ535" s="192"/>
      <c r="DA535" s="192"/>
      <c r="DB535" s="192"/>
      <c r="DC535" s="192"/>
      <c r="DD535" s="192"/>
      <c r="DE535" s="192"/>
      <c r="DF535" s="192"/>
      <c r="DG535" s="192"/>
      <c r="DH535" s="192"/>
      <c r="DI535" s="192"/>
      <c r="DJ535" s="192"/>
      <c r="DK535" s="192"/>
      <c r="DL535" s="192"/>
      <c r="DM535" s="192"/>
      <c r="DN535" s="192"/>
      <c r="DO535" s="192"/>
      <c r="DP535" s="192"/>
      <c r="DQ535" s="192"/>
      <c r="DR535" s="192"/>
      <c r="DS535" s="192"/>
      <c r="DT535" s="192"/>
      <c r="DU535" s="192"/>
      <c r="DV535" s="192"/>
      <c r="DW535" s="192"/>
      <c r="DX535" s="192"/>
      <c r="DY535" s="192"/>
      <c r="DZ535" s="192"/>
      <c r="EA535" s="192"/>
      <c r="EB535" s="192"/>
      <c r="EC535" s="192"/>
      <c r="ED535" s="192"/>
      <c r="EE535" s="192"/>
      <c r="EF535" s="192"/>
      <c r="EG535" s="192"/>
      <c r="EH535" s="192"/>
      <c r="EI535" s="192"/>
      <c r="EJ535" s="192"/>
      <c r="EK535" s="192"/>
      <c r="EL535" s="192"/>
      <c r="EM535" s="192"/>
      <c r="EN535" s="192"/>
      <c r="EO535" s="192"/>
      <c r="EP535" s="192"/>
      <c r="EQ535" s="192"/>
      <c r="ER535" s="192"/>
      <c r="ES535" s="192"/>
      <c r="ET535" s="192"/>
      <c r="EU535" s="192"/>
      <c r="EV535" s="192"/>
      <c r="EW535" s="192"/>
      <c r="EX535" s="192"/>
      <c r="EY535" s="192"/>
      <c r="EZ535" s="192"/>
      <c r="FA535" s="192"/>
      <c r="FB535" s="192"/>
      <c r="FC535" s="192"/>
      <c r="FD535" s="192"/>
      <c r="FE535" s="192"/>
      <c r="FF535" s="192"/>
      <c r="FG535" s="192"/>
      <c r="FH535" s="192"/>
      <c r="FI535" s="192"/>
      <c r="FJ535" s="192"/>
      <c r="FK535" s="192"/>
      <c r="FL535" s="192"/>
      <c r="FM535" s="192"/>
      <c r="FN535" s="192"/>
      <c r="FO535" s="192"/>
      <c r="FP535" s="192"/>
      <c r="FQ535" s="192"/>
      <c r="FR535" s="192"/>
      <c r="FS535" s="192"/>
      <c r="FT535" s="192"/>
      <c r="FU535" s="192"/>
      <c r="FV535" s="192"/>
      <c r="FW535" s="192"/>
      <c r="FX535" s="192"/>
      <c r="FY535" s="192"/>
      <c r="FZ535" s="192"/>
      <c r="GA535" s="192"/>
      <c r="GB535" s="192"/>
      <c r="GC535" s="192"/>
      <c r="GD535" s="192"/>
      <c r="GE535" s="192"/>
      <c r="GF535" s="192"/>
      <c r="GG535" s="192"/>
      <c r="GH535" s="192"/>
      <c r="GI535" s="192"/>
      <c r="GJ535" s="192"/>
      <c r="GK535" s="192"/>
      <c r="GL535" s="192"/>
      <c r="GM535" s="192"/>
      <c r="GN535" s="192"/>
      <c r="GO535" s="192"/>
      <c r="GP535" s="192"/>
      <c r="GQ535" s="192"/>
      <c r="GR535" s="192"/>
      <c r="GS535" s="192"/>
      <c r="GT535" s="192"/>
      <c r="GU535" s="192"/>
      <c r="GV535" s="192"/>
      <c r="GW535" s="192"/>
      <c r="GX535" s="192"/>
      <c r="GY535" s="192"/>
      <c r="GZ535" s="192"/>
      <c r="HA535" s="192"/>
      <c r="HB535" s="192"/>
      <c r="HC535" s="192"/>
      <c r="HD535" s="192"/>
      <c r="HE535" s="192"/>
      <c r="HF535" s="192"/>
      <c r="HG535" s="192"/>
      <c r="HH535" s="192"/>
      <c r="HI535" s="192"/>
      <c r="HJ535" s="192"/>
      <c r="HK535" s="192"/>
      <c r="HL535" s="192"/>
      <c r="HM535" s="192"/>
      <c r="HN535" s="192"/>
      <c r="HO535" s="192"/>
      <c r="HP535" s="192"/>
      <c r="HQ535" s="192"/>
      <c r="HR535" s="192"/>
      <c r="HS535" s="192"/>
      <c r="HT535" s="192"/>
      <c r="HU535" s="192"/>
      <c r="HV535" s="192"/>
      <c r="HW535" s="192"/>
      <c r="HX535" s="192"/>
      <c r="HY535" s="192"/>
      <c r="HZ535" s="192"/>
      <c r="IA535" s="192"/>
      <c r="IB535" s="192"/>
      <c r="IC535" s="192"/>
      <c r="ID535" s="192"/>
      <c r="IE535" s="192"/>
      <c r="IF535" s="192"/>
      <c r="IG535" s="192"/>
      <c r="IH535" s="192"/>
      <c r="II535" s="192"/>
      <c r="IJ535" s="192"/>
      <c r="IK535" s="192"/>
      <c r="IL535" s="192"/>
      <c r="IM535" s="192"/>
      <c r="IN535" s="192"/>
      <c r="IO535" s="192"/>
      <c r="IP535" s="192"/>
      <c r="IQ535" s="192"/>
      <c r="IR535" s="192"/>
      <c r="IS535" s="192"/>
      <c r="IT535" s="192"/>
      <c r="IU535" s="192"/>
      <c r="IV535" s="192"/>
      <c r="IW535" s="192"/>
      <c r="IX535" s="192"/>
      <c r="IY535" s="192"/>
      <c r="IZ535" s="192"/>
      <c r="JA535" s="192"/>
      <c r="JB535" s="192"/>
      <c r="JC535" s="192"/>
      <c r="JD535" s="192"/>
      <c r="JE535" s="192"/>
      <c r="JF535" s="192"/>
      <c r="JG535" s="192"/>
      <c r="JH535" s="192"/>
      <c r="JI535" s="192"/>
      <c r="JJ535" s="192"/>
      <c r="JK535" s="192"/>
      <c r="JL535" s="192"/>
      <c r="JM535" s="192"/>
      <c r="JN535" s="192"/>
      <c r="JO535" s="192"/>
      <c r="JP535" s="192"/>
      <c r="JQ535" s="192"/>
      <c r="JR535" s="192"/>
      <c r="JS535" s="192"/>
      <c r="JT535" s="192"/>
      <c r="JU535" s="192"/>
      <c r="JV535" s="192"/>
      <c r="JW535" s="192"/>
      <c r="JX535" s="192"/>
      <c r="JY535" s="192"/>
      <c r="JZ535" s="192"/>
      <c r="KA535" s="192"/>
      <c r="KB535" s="192"/>
      <c r="KC535" s="192"/>
      <c r="KD535" s="192"/>
      <c r="KE535" s="192"/>
      <c r="KF535" s="192"/>
      <c r="KG535" s="192"/>
      <c r="KH535" s="192"/>
      <c r="KI535" s="192"/>
      <c r="KJ535" s="192"/>
      <c r="KK535" s="192"/>
      <c r="KL535" s="192"/>
      <c r="KM535" s="192"/>
      <c r="KN535" s="192"/>
      <c r="KO535" s="192"/>
      <c r="KP535" s="192"/>
      <c r="KQ535" s="192"/>
      <c r="KR535" s="192"/>
      <c r="KS535" s="192"/>
      <c r="KT535" s="192"/>
      <c r="KU535" s="192"/>
      <c r="KV535" s="192"/>
      <c r="KW535" s="192"/>
      <c r="KX535" s="192"/>
      <c r="KY535" s="192"/>
      <c r="KZ535" s="192"/>
      <c r="LA535" s="192"/>
      <c r="LB535" s="192"/>
      <c r="LC535" s="192"/>
      <c r="LD535" s="192"/>
      <c r="LE535" s="192"/>
      <c r="LF535" s="192"/>
      <c r="LG535" s="192"/>
      <c r="LH535" s="192"/>
      <c r="LI535" s="192"/>
      <c r="LJ535" s="192"/>
      <c r="LK535" s="192"/>
      <c r="LL535" s="192"/>
      <c r="LM535" s="192"/>
      <c r="LN535" s="192"/>
      <c r="LO535" s="192"/>
      <c r="LP535" s="192"/>
      <c r="LQ535" s="192"/>
      <c r="LR535" s="192"/>
      <c r="LS535" s="192"/>
      <c r="LT535" s="192"/>
      <c r="LU535" s="192"/>
      <c r="LV535" s="192"/>
      <c r="LW535" s="192"/>
      <c r="LX535" s="192"/>
      <c r="LY535" s="192"/>
      <c r="LZ535" s="192"/>
      <c r="MA535" s="192"/>
      <c r="MB535" s="192"/>
      <c r="MC535" s="192"/>
      <c r="MD535" s="192"/>
      <c r="ME535" s="192"/>
      <c r="MF535" s="192"/>
      <c r="MG535" s="192"/>
      <c r="MH535" s="192"/>
      <c r="MI535" s="192"/>
      <c r="MJ535" s="192"/>
      <c r="MK535" s="192"/>
      <c r="ML535" s="192"/>
      <c r="MM535" s="192"/>
      <c r="MN535" s="192"/>
      <c r="MO535" s="192"/>
      <c r="MP535" s="192"/>
      <c r="MQ535" s="192"/>
      <c r="MR535" s="192"/>
      <c r="MS535" s="192"/>
      <c r="MT535" s="192"/>
      <c r="MU535" s="192"/>
      <c r="MV535" s="192"/>
      <c r="MW535" s="192"/>
      <c r="MX535" s="192"/>
      <c r="MY535" s="192"/>
      <c r="MZ535" s="192"/>
      <c r="NA535" s="192"/>
      <c r="NB535" s="192"/>
      <c r="NC535" s="192"/>
      <c r="ND535" s="192"/>
      <c r="NE535" s="192"/>
      <c r="NF535" s="192"/>
      <c r="NG535" s="192"/>
      <c r="NH535" s="192"/>
      <c r="NI535" s="192"/>
      <c r="NJ535" s="192"/>
      <c r="NK535" s="192"/>
      <c r="NL535" s="192"/>
      <c r="NM535" s="192"/>
      <c r="NN535" s="192"/>
      <c r="NO535" s="192"/>
      <c r="NP535" s="192"/>
      <c r="NQ535" s="192"/>
      <c r="NR535" s="192"/>
      <c r="NS535" s="192"/>
      <c r="NT535" s="192"/>
      <c r="NU535" s="192"/>
      <c r="NV535" s="192"/>
      <c r="NW535" s="192"/>
      <c r="NX535" s="192"/>
      <c r="NY535" s="192"/>
      <c r="NZ535" s="192"/>
      <c r="OA535" s="192"/>
      <c r="OB535" s="192"/>
      <c r="OC535" s="192"/>
      <c r="OD535" s="192"/>
      <c r="OE535" s="33"/>
      <c r="OF535" s="37"/>
      <c r="OG535" s="190"/>
      <c r="OH535" s="190"/>
      <c r="OI535" s="190"/>
      <c r="OJ535" s="190"/>
      <c r="OK535" s="190"/>
      <c r="OL535" s="190"/>
      <c r="OM535" s="190"/>
      <c r="ON535" s="192"/>
      <c r="OO535" s="192"/>
      <c r="OP535" s="192"/>
      <c r="OQ535" s="192"/>
      <c r="OR535" s="192"/>
      <c r="OS535" s="192"/>
      <c r="OT535" s="192"/>
      <c r="OU535" s="192"/>
      <c r="OV535" s="192"/>
      <c r="OW535" s="192"/>
      <c r="OX535" s="192"/>
    </row>
    <row r="536" spans="1:414" ht="239.65" customHeight="1" x14ac:dyDescent="0.2">
      <c r="A536" s="239" t="s">
        <v>323</v>
      </c>
      <c r="B536" s="285" t="s">
        <v>324</v>
      </c>
      <c r="C536" s="285"/>
      <c r="D536" s="285"/>
      <c r="E536" s="285"/>
      <c r="F536" s="285"/>
      <c r="G536" s="285"/>
      <c r="H536" s="285"/>
      <c r="I536" s="106"/>
      <c r="J536" s="189"/>
      <c r="K536" s="303" t="s">
        <v>325</v>
      </c>
      <c r="L536" s="303"/>
      <c r="M536" s="303"/>
      <c r="N536" s="303"/>
      <c r="O536" s="303"/>
      <c r="P536" s="303"/>
      <c r="Q536" s="303"/>
      <c r="R536" s="303"/>
      <c r="S536" s="303"/>
      <c r="T536" s="303"/>
      <c r="U536" s="303"/>
      <c r="V536" s="303"/>
      <c r="W536" s="303"/>
      <c r="X536" s="303"/>
      <c r="Y536" s="303"/>
      <c r="Z536" s="303"/>
      <c r="AA536" s="303"/>
      <c r="AB536" s="303"/>
      <c r="AC536" s="303"/>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89"/>
      <c r="OG536" s="303" t="s">
        <v>326</v>
      </c>
      <c r="OH536" s="303"/>
      <c r="OI536" s="303"/>
      <c r="OJ536" s="303"/>
      <c r="OK536" s="303"/>
      <c r="OL536" s="303"/>
      <c r="OM536" s="303"/>
      <c r="ON536" s="303"/>
      <c r="OO536" s="303"/>
      <c r="OP536" s="303"/>
      <c r="OQ536" s="303"/>
      <c r="OR536" s="303"/>
      <c r="OS536" s="303"/>
      <c r="OT536" s="303"/>
      <c r="OU536" s="303"/>
      <c r="OV536" s="303"/>
      <c r="OW536" s="303"/>
      <c r="OX536" s="303"/>
    </row>
    <row r="537" spans="1:414" ht="27.75" customHeight="1" x14ac:dyDescent="0.2">
      <c r="A537" s="37"/>
      <c r="B537" s="147" t="s">
        <v>327</v>
      </c>
      <c r="C537" s="49"/>
      <c r="D537" s="49"/>
      <c r="E537" s="49"/>
      <c r="F537" s="33"/>
      <c r="G537" s="50"/>
      <c r="H537" s="18"/>
      <c r="I537" s="106"/>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262" t="s">
        <v>328</v>
      </c>
      <c r="B538" s="284" t="s">
        <v>329</v>
      </c>
      <c r="C538" s="284"/>
      <c r="D538" s="284"/>
      <c r="E538" s="284"/>
      <c r="F538" s="284"/>
      <c r="G538" s="284"/>
      <c r="H538" s="284"/>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262" t="s">
        <v>330</v>
      </c>
      <c r="B539" s="284" t="s">
        <v>331</v>
      </c>
      <c r="C539" s="284"/>
      <c r="D539" s="284"/>
      <c r="E539" s="284"/>
      <c r="F539" s="284"/>
      <c r="G539" s="284"/>
      <c r="H539" s="284"/>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262" t="s">
        <v>332</v>
      </c>
      <c r="B540" s="284" t="s">
        <v>333</v>
      </c>
      <c r="C540" s="284"/>
      <c r="D540" s="284"/>
      <c r="E540" s="284"/>
      <c r="F540" s="284"/>
      <c r="G540" s="284"/>
      <c r="H540" s="284"/>
      <c r="I540" s="104"/>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262" t="s">
        <v>334</v>
      </c>
      <c r="B541" s="284" t="s">
        <v>335</v>
      </c>
      <c r="C541" s="284"/>
      <c r="D541" s="284"/>
      <c r="E541" s="284"/>
      <c r="F541" s="284"/>
      <c r="G541" s="284"/>
      <c r="H541" s="284"/>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4" t="s">
        <v>336</v>
      </c>
      <c r="B542" s="284" t="s">
        <v>337</v>
      </c>
      <c r="C542" s="284"/>
      <c r="D542" s="284"/>
      <c r="E542" s="284"/>
      <c r="F542" s="284"/>
      <c r="G542" s="284"/>
      <c r="H542" s="284"/>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4" t="s">
        <v>338</v>
      </c>
      <c r="B543" s="284" t="s">
        <v>339</v>
      </c>
      <c r="C543" s="284"/>
      <c r="D543" s="284"/>
      <c r="E543" s="284"/>
      <c r="F543" s="284"/>
      <c r="G543" s="284"/>
      <c r="H543" s="284"/>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4" t="s">
        <v>340</v>
      </c>
      <c r="B544" s="284" t="s">
        <v>341</v>
      </c>
      <c r="C544" s="284"/>
      <c r="D544" s="284"/>
      <c r="E544" s="284"/>
      <c r="F544" s="284"/>
      <c r="G544" s="284"/>
      <c r="H544" s="284"/>
      <c r="I544" s="104"/>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4" t="s">
        <v>342</v>
      </c>
      <c r="B545" s="283" t="s">
        <v>343</v>
      </c>
      <c r="C545" s="283"/>
      <c r="D545" s="283"/>
      <c r="E545" s="283"/>
      <c r="F545" s="283"/>
      <c r="G545" s="283"/>
      <c r="H545" s="283"/>
      <c r="I545" s="105"/>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4" t="s">
        <v>344</v>
      </c>
      <c r="B546" s="283" t="s">
        <v>423</v>
      </c>
      <c r="C546" s="283"/>
      <c r="D546" s="283"/>
      <c r="E546" s="283"/>
      <c r="F546" s="283"/>
      <c r="G546" s="283"/>
      <c r="H546" s="283"/>
      <c r="I546" s="105"/>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07" priority="4004" operator="greaterThan">
      <formula>0</formula>
    </cfRule>
  </conditionalFormatting>
  <conditionalFormatting sqref="D23">
    <cfRule type="cellIs" dxfId="5806" priority="9244" operator="greaterThan">
      <formula>0</formula>
    </cfRule>
  </conditionalFormatting>
  <conditionalFormatting sqref="D24">
    <cfRule type="cellIs" dxfId="5805" priority="9240" operator="greaterThan">
      <formula>0</formula>
    </cfRule>
  </conditionalFormatting>
  <conditionalFormatting sqref="D25">
    <cfRule type="cellIs" dxfId="5804" priority="9236" operator="greaterThan">
      <formula>0</formula>
    </cfRule>
  </conditionalFormatting>
  <conditionalFormatting sqref="D26">
    <cfRule type="cellIs" dxfId="5803" priority="4006" operator="greaterThan">
      <formula>0</formula>
    </cfRule>
  </conditionalFormatting>
  <conditionalFormatting sqref="D27">
    <cfRule type="cellIs" dxfId="5802" priority="9265" operator="greaterThan">
      <formula>0</formula>
    </cfRule>
  </conditionalFormatting>
  <conditionalFormatting sqref="D28">
    <cfRule type="cellIs" dxfId="5801" priority="9261" operator="greaterThan">
      <formula>0</formula>
    </cfRule>
  </conditionalFormatting>
  <conditionalFormatting sqref="D29">
    <cfRule type="cellIs" dxfId="5800" priority="9257" operator="greaterThan">
      <formula>0</formula>
    </cfRule>
  </conditionalFormatting>
  <conditionalFormatting sqref="D31">
    <cfRule type="cellIs" dxfId="5799" priority="4008" operator="greaterThan">
      <formula>0</formula>
    </cfRule>
  </conditionalFormatting>
  <conditionalFormatting sqref="D32">
    <cfRule type="cellIs" dxfId="5798" priority="9286" operator="greaterThan">
      <formula>0</formula>
    </cfRule>
  </conditionalFormatting>
  <conditionalFormatting sqref="D33">
    <cfRule type="cellIs" dxfId="5797" priority="9282" operator="greaterThan">
      <formula>0</formula>
    </cfRule>
  </conditionalFormatting>
  <conditionalFormatting sqref="D34">
    <cfRule type="cellIs" dxfId="5796" priority="9278" operator="greaterThan">
      <formula>0</formula>
    </cfRule>
  </conditionalFormatting>
  <conditionalFormatting sqref="D35">
    <cfRule type="cellIs" dxfId="5795" priority="4010" operator="greaterThan">
      <formula>0</formula>
    </cfRule>
  </conditionalFormatting>
  <conditionalFormatting sqref="D36">
    <cfRule type="cellIs" dxfId="5794" priority="9307" operator="greaterThan">
      <formula>0</formula>
    </cfRule>
  </conditionalFormatting>
  <conditionalFormatting sqref="D37">
    <cfRule type="cellIs" dxfId="5793" priority="9303" operator="greaterThan">
      <formula>0</formula>
    </cfRule>
  </conditionalFormatting>
  <conditionalFormatting sqref="D38">
    <cfRule type="cellIs" dxfId="5792" priority="9299" operator="greaterThan">
      <formula>0</formula>
    </cfRule>
  </conditionalFormatting>
  <conditionalFormatting sqref="D39">
    <cfRule type="cellIs" dxfId="5791" priority="4894" operator="greaterThan">
      <formula>0</formula>
    </cfRule>
  </conditionalFormatting>
  <conditionalFormatting sqref="D40">
    <cfRule type="cellIs" dxfId="5790" priority="9328" operator="greaterThan">
      <formula>0</formula>
    </cfRule>
  </conditionalFormatting>
  <conditionalFormatting sqref="D41">
    <cfRule type="cellIs" dxfId="5789" priority="9324" operator="greaterThan">
      <formula>0</formula>
    </cfRule>
  </conditionalFormatting>
  <conditionalFormatting sqref="D42">
    <cfRule type="cellIs" dxfId="5788" priority="9320" operator="greaterThan">
      <formula>0</formula>
    </cfRule>
  </conditionalFormatting>
  <conditionalFormatting sqref="D43">
    <cfRule type="cellIs" dxfId="5787" priority="4893" operator="greaterThan">
      <formula>0</formula>
    </cfRule>
  </conditionalFormatting>
  <conditionalFormatting sqref="D44">
    <cfRule type="cellIs" dxfId="5786" priority="9349" operator="greaterThan">
      <formula>0</formula>
    </cfRule>
  </conditionalFormatting>
  <conditionalFormatting sqref="D45">
    <cfRule type="cellIs" dxfId="5785" priority="9345" operator="greaterThan">
      <formula>0</formula>
    </cfRule>
  </conditionalFormatting>
  <conditionalFormatting sqref="D46">
    <cfRule type="cellIs" dxfId="5784" priority="9341" operator="greaterThan">
      <formula>0</formula>
    </cfRule>
  </conditionalFormatting>
  <conditionalFormatting sqref="D47">
    <cfRule type="cellIs" dxfId="5783" priority="4898" operator="greaterThan">
      <formula>0</formula>
    </cfRule>
  </conditionalFormatting>
  <conditionalFormatting sqref="D48">
    <cfRule type="cellIs" dxfId="5782" priority="9370" operator="greaterThan">
      <formula>0</formula>
    </cfRule>
  </conditionalFormatting>
  <conditionalFormatting sqref="D49">
    <cfRule type="cellIs" dxfId="5781" priority="9366" operator="greaterThan">
      <formula>0</formula>
    </cfRule>
  </conditionalFormatting>
  <conditionalFormatting sqref="D50">
    <cfRule type="cellIs" dxfId="5780" priority="9362" operator="greaterThan">
      <formula>0</formula>
    </cfRule>
  </conditionalFormatting>
  <conditionalFormatting sqref="D51">
    <cfRule type="cellIs" dxfId="5779" priority="4899" operator="greaterThan">
      <formula>0</formula>
    </cfRule>
  </conditionalFormatting>
  <conditionalFormatting sqref="D52">
    <cfRule type="cellIs" dxfId="5778" priority="9391" operator="greaterThan">
      <formula>0</formula>
    </cfRule>
  </conditionalFormatting>
  <conditionalFormatting sqref="D53">
    <cfRule type="cellIs" dxfId="5777" priority="9387" operator="greaterThan">
      <formula>0</formula>
    </cfRule>
  </conditionalFormatting>
  <conditionalFormatting sqref="D54">
    <cfRule type="cellIs" dxfId="5776" priority="9383" operator="greaterThan">
      <formula>0</formula>
    </cfRule>
  </conditionalFormatting>
  <conditionalFormatting sqref="D57 F57">
    <cfRule type="cellIs" dxfId="5775" priority="15273" operator="greaterThan">
      <formula>0</formula>
    </cfRule>
  </conditionalFormatting>
  <conditionalFormatting sqref="D58">
    <cfRule type="cellIs" dxfId="5774" priority="9412" operator="greaterThan">
      <formula>0</formula>
    </cfRule>
  </conditionalFormatting>
  <conditionalFormatting sqref="D59">
    <cfRule type="cellIs" dxfId="5773" priority="9408" operator="greaterThan">
      <formula>0</formula>
    </cfRule>
  </conditionalFormatting>
  <conditionalFormatting sqref="D60">
    <cfRule type="cellIs" dxfId="5772" priority="9404" operator="greaterThan">
      <formula>0</formula>
    </cfRule>
  </conditionalFormatting>
  <conditionalFormatting sqref="D61 F61">
    <cfRule type="cellIs" dxfId="5771" priority="15131" operator="greaterThan">
      <formula>0</formula>
    </cfRule>
  </conditionalFormatting>
  <conditionalFormatting sqref="D62">
    <cfRule type="cellIs" dxfId="5770" priority="9433" operator="greaterThan">
      <formula>0</formula>
    </cfRule>
  </conditionalFormatting>
  <conditionalFormatting sqref="D63">
    <cfRule type="cellIs" dxfId="5769" priority="9429" operator="greaterThan">
      <formula>0</formula>
    </cfRule>
  </conditionalFormatting>
  <conditionalFormatting sqref="D64">
    <cfRule type="cellIs" dxfId="5768" priority="9425" operator="greaterThan">
      <formula>0</formula>
    </cfRule>
  </conditionalFormatting>
  <conditionalFormatting sqref="D65 F65">
    <cfRule type="cellIs" dxfId="5767" priority="14989" operator="greaterThan">
      <formula>0</formula>
    </cfRule>
  </conditionalFormatting>
  <conditionalFormatting sqref="D66">
    <cfRule type="cellIs" dxfId="5766" priority="9454" operator="greaterThan">
      <formula>0</formula>
    </cfRule>
  </conditionalFormatting>
  <conditionalFormatting sqref="D67">
    <cfRule type="cellIs" dxfId="5765" priority="9450" operator="greaterThan">
      <formula>0</formula>
    </cfRule>
  </conditionalFormatting>
  <conditionalFormatting sqref="D68">
    <cfRule type="cellIs" dxfId="5764" priority="9446" operator="greaterThan">
      <formula>0</formula>
    </cfRule>
  </conditionalFormatting>
  <conditionalFormatting sqref="D70">
    <cfRule type="cellIs" dxfId="5763" priority="4892" operator="greaterThan">
      <formula>0</formula>
    </cfRule>
  </conditionalFormatting>
  <conditionalFormatting sqref="D71">
    <cfRule type="cellIs" dxfId="5762" priority="9475" operator="greaterThan">
      <formula>0</formula>
    </cfRule>
  </conditionalFormatting>
  <conditionalFormatting sqref="D72">
    <cfRule type="cellIs" dxfId="5761" priority="9471" operator="greaterThan">
      <formula>0</formula>
    </cfRule>
  </conditionalFormatting>
  <conditionalFormatting sqref="D73">
    <cfRule type="cellIs" dxfId="5760" priority="9467" operator="greaterThan">
      <formula>0</formula>
    </cfRule>
  </conditionalFormatting>
  <conditionalFormatting sqref="D74">
    <cfRule type="cellIs" dxfId="5759" priority="4891" operator="greaterThan">
      <formula>0</formula>
    </cfRule>
  </conditionalFormatting>
  <conditionalFormatting sqref="D75">
    <cfRule type="cellIs" dxfId="5758" priority="9496" operator="greaterThan">
      <formula>0</formula>
    </cfRule>
  </conditionalFormatting>
  <conditionalFormatting sqref="D76">
    <cfRule type="cellIs" dxfId="5757" priority="9492" operator="greaterThan">
      <formula>0</formula>
    </cfRule>
  </conditionalFormatting>
  <conditionalFormatting sqref="D77">
    <cfRule type="cellIs" dxfId="5756" priority="9488" operator="greaterThan">
      <formula>0</formula>
    </cfRule>
  </conditionalFormatting>
  <conditionalFormatting sqref="D78">
    <cfRule type="cellIs" dxfId="5755" priority="4890" operator="greaterThan">
      <formula>0</formula>
    </cfRule>
  </conditionalFormatting>
  <conditionalFormatting sqref="D79">
    <cfRule type="cellIs" dxfId="5754" priority="9517" operator="greaterThan">
      <formula>0</formula>
    </cfRule>
  </conditionalFormatting>
  <conditionalFormatting sqref="D80">
    <cfRule type="cellIs" dxfId="5753" priority="9513" operator="greaterThan">
      <formula>0</formula>
    </cfRule>
  </conditionalFormatting>
  <conditionalFormatting sqref="D81">
    <cfRule type="cellIs" dxfId="5752" priority="9509" operator="greaterThan">
      <formula>0</formula>
    </cfRule>
  </conditionalFormatting>
  <conditionalFormatting sqref="D82">
    <cfRule type="cellIs" dxfId="5751" priority="4889" operator="greaterThan">
      <formula>0</formula>
    </cfRule>
  </conditionalFormatting>
  <conditionalFormatting sqref="D83">
    <cfRule type="cellIs" dxfId="5750" priority="9538" operator="greaterThan">
      <formula>0</formula>
    </cfRule>
  </conditionalFormatting>
  <conditionalFormatting sqref="D84">
    <cfRule type="cellIs" dxfId="5749" priority="9534" operator="greaterThan">
      <formula>0</formula>
    </cfRule>
  </conditionalFormatting>
  <conditionalFormatting sqref="D85">
    <cfRule type="cellIs" dxfId="5748" priority="9530" operator="greaterThan">
      <formula>0</formula>
    </cfRule>
  </conditionalFormatting>
  <conditionalFormatting sqref="D86">
    <cfRule type="cellIs" dxfId="5747" priority="4888" operator="greaterThan">
      <formula>0</formula>
    </cfRule>
  </conditionalFormatting>
  <conditionalFormatting sqref="D87">
    <cfRule type="cellIs" dxfId="5746" priority="9559" operator="greaterThan">
      <formula>0</formula>
    </cfRule>
  </conditionalFormatting>
  <conditionalFormatting sqref="D88">
    <cfRule type="cellIs" dxfId="5745" priority="9555" operator="greaterThan">
      <formula>0</formula>
    </cfRule>
  </conditionalFormatting>
  <conditionalFormatting sqref="D89">
    <cfRule type="cellIs" dxfId="5744" priority="9551" operator="greaterThan">
      <formula>0</formula>
    </cfRule>
  </conditionalFormatting>
  <conditionalFormatting sqref="D90">
    <cfRule type="cellIs" dxfId="5743" priority="4887" operator="greaterThan">
      <formula>0</formula>
    </cfRule>
  </conditionalFormatting>
  <conditionalFormatting sqref="D91">
    <cfRule type="cellIs" dxfId="5742" priority="6157" operator="greaterThan">
      <formula>0</formula>
    </cfRule>
  </conditionalFormatting>
  <conditionalFormatting sqref="D92">
    <cfRule type="cellIs" dxfId="5741" priority="6153" operator="greaterThan">
      <formula>0</formula>
    </cfRule>
  </conditionalFormatting>
  <conditionalFormatting sqref="D93">
    <cfRule type="cellIs" dxfId="5740" priority="6149" operator="greaterThan">
      <formula>0</formula>
    </cfRule>
  </conditionalFormatting>
  <conditionalFormatting sqref="D94">
    <cfRule type="cellIs" dxfId="5739" priority="4886" operator="greaterThan">
      <formula>0</formula>
    </cfRule>
  </conditionalFormatting>
  <conditionalFormatting sqref="D95">
    <cfRule type="cellIs" dxfId="5738" priority="6110" operator="greaterThan">
      <formula>0</formula>
    </cfRule>
  </conditionalFormatting>
  <conditionalFormatting sqref="D96">
    <cfRule type="cellIs" dxfId="5737" priority="6106" operator="greaterThan">
      <formula>0</formula>
    </cfRule>
  </conditionalFormatting>
  <conditionalFormatting sqref="D97">
    <cfRule type="cellIs" dxfId="5736" priority="6102" operator="greaterThan">
      <formula>0</formula>
    </cfRule>
  </conditionalFormatting>
  <conditionalFormatting sqref="D98">
    <cfRule type="cellIs" dxfId="5735" priority="4900" operator="greaterThan">
      <formula>0</formula>
    </cfRule>
  </conditionalFormatting>
  <conditionalFormatting sqref="D99">
    <cfRule type="cellIs" dxfId="5734" priority="9580" operator="greaterThan">
      <formula>0</formula>
    </cfRule>
  </conditionalFormatting>
  <conditionalFormatting sqref="D100">
    <cfRule type="cellIs" dxfId="5733" priority="9576" operator="greaterThan">
      <formula>0</formula>
    </cfRule>
  </conditionalFormatting>
  <conditionalFormatting sqref="D101">
    <cfRule type="cellIs" dxfId="5732" priority="9572" operator="greaterThan">
      <formula>0</formula>
    </cfRule>
  </conditionalFormatting>
  <conditionalFormatting sqref="D102">
    <cfRule type="cellIs" dxfId="5731" priority="2236" operator="greaterThan">
      <formula>0</formula>
    </cfRule>
  </conditionalFormatting>
  <conditionalFormatting sqref="D103">
    <cfRule type="cellIs" dxfId="5730" priority="2253" operator="greaterThan">
      <formula>0</formula>
    </cfRule>
  </conditionalFormatting>
  <conditionalFormatting sqref="D104">
    <cfRule type="cellIs" dxfId="5729" priority="2249" operator="greaterThan">
      <formula>0</formula>
    </cfRule>
  </conditionalFormatting>
  <conditionalFormatting sqref="D105">
    <cfRule type="cellIs" dxfId="5728" priority="2245" operator="greaterThan">
      <formula>0</formula>
    </cfRule>
  </conditionalFormatting>
  <conditionalFormatting sqref="D106">
    <cfRule type="cellIs" dxfId="5727" priority="2177" operator="greaterThan">
      <formula>0</formula>
    </cfRule>
  </conditionalFormatting>
  <conditionalFormatting sqref="D107">
    <cfRule type="cellIs" dxfId="5726" priority="2194" operator="greaterThan">
      <formula>0</formula>
    </cfRule>
  </conditionalFormatting>
  <conditionalFormatting sqref="D108">
    <cfRule type="cellIs" dxfId="5725" priority="2190" operator="greaterThan">
      <formula>0</formula>
    </cfRule>
  </conditionalFormatting>
  <conditionalFormatting sqref="D109">
    <cfRule type="cellIs" dxfId="5724" priority="2186" operator="greaterThan">
      <formula>0</formula>
    </cfRule>
  </conditionalFormatting>
  <conditionalFormatting sqref="D110">
    <cfRule type="cellIs" dxfId="5723" priority="1410" operator="greaterThan">
      <formula>0</formula>
    </cfRule>
  </conditionalFormatting>
  <conditionalFormatting sqref="D111">
    <cfRule type="cellIs" dxfId="5722" priority="1427" operator="greaterThan">
      <formula>0</formula>
    </cfRule>
  </conditionalFormatting>
  <conditionalFormatting sqref="D112">
    <cfRule type="cellIs" dxfId="5721" priority="1423" operator="greaterThan">
      <formula>0</formula>
    </cfRule>
  </conditionalFormatting>
  <conditionalFormatting sqref="D113">
    <cfRule type="cellIs" dxfId="5720" priority="1419" operator="greaterThan">
      <formula>0</formula>
    </cfRule>
  </conditionalFormatting>
  <conditionalFormatting sqref="D114">
    <cfRule type="cellIs" dxfId="5719" priority="1351" operator="greaterThan">
      <formula>0</formula>
    </cfRule>
  </conditionalFormatting>
  <conditionalFormatting sqref="D115">
    <cfRule type="cellIs" dxfId="5718" priority="1368" operator="greaterThan">
      <formula>0</formula>
    </cfRule>
  </conditionalFormatting>
  <conditionalFormatting sqref="D116">
    <cfRule type="cellIs" dxfId="5717" priority="1364" operator="greaterThan">
      <formula>0</formula>
    </cfRule>
  </conditionalFormatting>
  <conditionalFormatting sqref="D117">
    <cfRule type="cellIs" dxfId="5716" priority="1360" operator="greaterThan">
      <formula>0</formula>
    </cfRule>
  </conditionalFormatting>
  <conditionalFormatting sqref="D118">
    <cfRule type="cellIs" dxfId="5715" priority="1292" operator="greaterThan">
      <formula>0</formula>
    </cfRule>
  </conditionalFormatting>
  <conditionalFormatting sqref="D119">
    <cfRule type="cellIs" dxfId="5714" priority="1309" operator="greaterThan">
      <formula>0</formula>
    </cfRule>
  </conditionalFormatting>
  <conditionalFormatting sqref="D120">
    <cfRule type="cellIs" dxfId="5713" priority="1305" operator="greaterThan">
      <formula>0</formula>
    </cfRule>
  </conditionalFormatting>
  <conditionalFormatting sqref="D121">
    <cfRule type="cellIs" dxfId="5712" priority="1301" operator="greaterThan">
      <formula>0</formula>
    </cfRule>
  </conditionalFormatting>
  <conditionalFormatting sqref="D122">
    <cfRule type="cellIs" dxfId="5711" priority="2118" operator="greaterThan">
      <formula>0</formula>
    </cfRule>
  </conditionalFormatting>
  <conditionalFormatting sqref="D123">
    <cfRule type="cellIs" dxfId="5710" priority="2135" operator="greaterThan">
      <formula>0</formula>
    </cfRule>
  </conditionalFormatting>
  <conditionalFormatting sqref="D124">
    <cfRule type="cellIs" dxfId="5709" priority="2131" operator="greaterThan">
      <formula>0</formula>
    </cfRule>
  </conditionalFormatting>
  <conditionalFormatting sqref="D125">
    <cfRule type="cellIs" dxfId="5708" priority="2127" operator="greaterThan">
      <formula>0</formula>
    </cfRule>
  </conditionalFormatting>
  <conditionalFormatting sqref="D126">
    <cfRule type="cellIs" dxfId="5707" priority="4901" operator="greaterThan">
      <formula>0</formula>
    </cfRule>
  </conditionalFormatting>
  <conditionalFormatting sqref="D127">
    <cfRule type="cellIs" dxfId="5706" priority="9601" operator="greaterThan">
      <formula>0</formula>
    </cfRule>
  </conditionalFormatting>
  <conditionalFormatting sqref="D128">
    <cfRule type="cellIs" dxfId="5705" priority="9597" operator="greaterThan">
      <formula>0</formula>
    </cfRule>
  </conditionalFormatting>
  <conditionalFormatting sqref="D129">
    <cfRule type="cellIs" dxfId="5704" priority="9593" operator="greaterThan">
      <formula>0</formula>
    </cfRule>
  </conditionalFormatting>
  <conditionalFormatting sqref="D130">
    <cfRule type="cellIs" dxfId="5703" priority="1233" operator="greaterThan">
      <formula>0</formula>
    </cfRule>
  </conditionalFormatting>
  <conditionalFormatting sqref="D131">
    <cfRule type="cellIs" dxfId="5702" priority="1250" operator="greaterThan">
      <formula>0</formula>
    </cfRule>
  </conditionalFormatting>
  <conditionalFormatting sqref="D132">
    <cfRule type="cellIs" dxfId="5701" priority="1246" operator="greaterThan">
      <formula>0</formula>
    </cfRule>
  </conditionalFormatting>
  <conditionalFormatting sqref="D133">
    <cfRule type="cellIs" dxfId="5700" priority="1242" operator="greaterThan">
      <formula>0</formula>
    </cfRule>
  </conditionalFormatting>
  <conditionalFormatting sqref="D134">
    <cfRule type="cellIs" dxfId="5699" priority="1174" operator="greaterThan">
      <formula>0</formula>
    </cfRule>
  </conditionalFormatting>
  <conditionalFormatting sqref="D135">
    <cfRule type="cellIs" dxfId="5698" priority="1191" operator="greaterThan">
      <formula>0</formula>
    </cfRule>
  </conditionalFormatting>
  <conditionalFormatting sqref="D136">
    <cfRule type="cellIs" dxfId="5697" priority="1187" operator="greaterThan">
      <formula>0</formula>
    </cfRule>
  </conditionalFormatting>
  <conditionalFormatting sqref="D137">
    <cfRule type="cellIs" dxfId="5696" priority="1183" operator="greaterThan">
      <formula>0</formula>
    </cfRule>
  </conditionalFormatting>
  <conditionalFormatting sqref="D138">
    <cfRule type="cellIs" dxfId="5695" priority="1115" operator="greaterThan">
      <formula>0</formula>
    </cfRule>
  </conditionalFormatting>
  <conditionalFormatting sqref="D139">
    <cfRule type="cellIs" dxfId="5694" priority="1132" operator="greaterThan">
      <formula>0</formula>
    </cfRule>
  </conditionalFormatting>
  <conditionalFormatting sqref="D140">
    <cfRule type="cellIs" dxfId="5693" priority="1128" operator="greaterThan">
      <formula>0</formula>
    </cfRule>
  </conditionalFormatting>
  <conditionalFormatting sqref="D141">
    <cfRule type="cellIs" dxfId="5692" priority="1124" operator="greaterThan">
      <formula>0</formula>
    </cfRule>
  </conditionalFormatting>
  <conditionalFormatting sqref="D142">
    <cfRule type="cellIs" dxfId="5691" priority="1056" operator="greaterThan">
      <formula>0</formula>
    </cfRule>
  </conditionalFormatting>
  <conditionalFormatting sqref="D143">
    <cfRule type="cellIs" dxfId="5690" priority="1073" operator="greaterThan">
      <formula>0</formula>
    </cfRule>
  </conditionalFormatting>
  <conditionalFormatting sqref="D144">
    <cfRule type="cellIs" dxfId="5689" priority="1069" operator="greaterThan">
      <formula>0</formula>
    </cfRule>
  </conditionalFormatting>
  <conditionalFormatting sqref="D145">
    <cfRule type="cellIs" dxfId="5688" priority="1065" operator="greaterThan">
      <formula>0</formula>
    </cfRule>
  </conditionalFormatting>
  <conditionalFormatting sqref="D146">
    <cfRule type="cellIs" dxfId="5687" priority="4902" operator="greaterThan">
      <formula>0</formula>
    </cfRule>
  </conditionalFormatting>
  <conditionalFormatting sqref="D147">
    <cfRule type="cellIs" dxfId="5686" priority="9622" operator="greaterThan">
      <formula>0</formula>
    </cfRule>
  </conditionalFormatting>
  <conditionalFormatting sqref="D148">
    <cfRule type="cellIs" dxfId="5685" priority="9618" operator="greaterThan">
      <formula>0</formula>
    </cfRule>
  </conditionalFormatting>
  <conditionalFormatting sqref="D149">
    <cfRule type="cellIs" dxfId="5684" priority="9614" operator="greaterThan">
      <formula>0</formula>
    </cfRule>
  </conditionalFormatting>
  <conditionalFormatting sqref="D150">
    <cfRule type="cellIs" dxfId="5683" priority="997" operator="greaterThan">
      <formula>0</formula>
    </cfRule>
  </conditionalFormatting>
  <conditionalFormatting sqref="D151">
    <cfRule type="cellIs" dxfId="5682" priority="1014" operator="greaterThan">
      <formula>0</formula>
    </cfRule>
  </conditionalFormatting>
  <conditionalFormatting sqref="D152">
    <cfRule type="cellIs" dxfId="5681" priority="1010" operator="greaterThan">
      <formula>0</formula>
    </cfRule>
  </conditionalFormatting>
  <conditionalFormatting sqref="D153">
    <cfRule type="cellIs" dxfId="5680" priority="1006" operator="greaterThan">
      <formula>0</formula>
    </cfRule>
  </conditionalFormatting>
  <conditionalFormatting sqref="D154">
    <cfRule type="cellIs" dxfId="5679" priority="938" operator="greaterThan">
      <formula>0</formula>
    </cfRule>
  </conditionalFormatting>
  <conditionalFormatting sqref="D155">
    <cfRule type="cellIs" dxfId="5678" priority="955" operator="greaterThan">
      <formula>0</formula>
    </cfRule>
  </conditionalFormatting>
  <conditionalFormatting sqref="D156">
    <cfRule type="cellIs" dxfId="5677" priority="951" operator="greaterThan">
      <formula>0</formula>
    </cfRule>
  </conditionalFormatting>
  <conditionalFormatting sqref="D157">
    <cfRule type="cellIs" dxfId="5676" priority="947" operator="greaterThan">
      <formula>0</formula>
    </cfRule>
  </conditionalFormatting>
  <conditionalFormatting sqref="D158">
    <cfRule type="cellIs" dxfId="5675" priority="879" operator="greaterThan">
      <formula>0</formula>
    </cfRule>
  </conditionalFormatting>
  <conditionalFormatting sqref="D159">
    <cfRule type="cellIs" dxfId="5674" priority="896" operator="greaterThan">
      <formula>0</formula>
    </cfRule>
  </conditionalFormatting>
  <conditionalFormatting sqref="D160">
    <cfRule type="cellIs" dxfId="5673" priority="892" operator="greaterThan">
      <formula>0</formula>
    </cfRule>
  </conditionalFormatting>
  <conditionalFormatting sqref="D161">
    <cfRule type="cellIs" dxfId="5672" priority="888" operator="greaterThan">
      <formula>0</formula>
    </cfRule>
  </conditionalFormatting>
  <conditionalFormatting sqref="D162">
    <cfRule type="cellIs" dxfId="5671" priority="820" operator="greaterThan">
      <formula>0</formula>
    </cfRule>
  </conditionalFormatting>
  <conditionalFormatting sqref="D163">
    <cfRule type="cellIs" dxfId="5670" priority="837" operator="greaterThan">
      <formula>0</formula>
    </cfRule>
  </conditionalFormatting>
  <conditionalFormatting sqref="D164">
    <cfRule type="cellIs" dxfId="5669" priority="833" operator="greaterThan">
      <formula>0</formula>
    </cfRule>
  </conditionalFormatting>
  <conditionalFormatting sqref="D165">
    <cfRule type="cellIs" dxfId="5668" priority="829" operator="greaterThan">
      <formula>0</formula>
    </cfRule>
  </conditionalFormatting>
  <conditionalFormatting sqref="D166">
    <cfRule type="cellIs" dxfId="5667" priority="4903" operator="greaterThan">
      <formula>0</formula>
    </cfRule>
  </conditionalFormatting>
  <conditionalFormatting sqref="D167">
    <cfRule type="cellIs" dxfId="5666" priority="9643" operator="greaterThan">
      <formula>0</formula>
    </cfRule>
  </conditionalFormatting>
  <conditionalFormatting sqref="D168">
    <cfRule type="cellIs" dxfId="5665" priority="9639" operator="greaterThan">
      <formula>0</formula>
    </cfRule>
  </conditionalFormatting>
  <conditionalFormatting sqref="D169">
    <cfRule type="cellIs" dxfId="5664" priority="9635" operator="greaterThan">
      <formula>0</formula>
    </cfRule>
  </conditionalFormatting>
  <conditionalFormatting sqref="D170">
    <cfRule type="cellIs" dxfId="5663" priority="702" operator="greaterThan">
      <formula>0</formula>
    </cfRule>
  </conditionalFormatting>
  <conditionalFormatting sqref="D171">
    <cfRule type="cellIs" dxfId="5662" priority="719" operator="greaterThan">
      <formula>0</formula>
    </cfRule>
  </conditionalFormatting>
  <conditionalFormatting sqref="D172">
    <cfRule type="cellIs" dxfId="5661" priority="715" operator="greaterThan">
      <formula>0</formula>
    </cfRule>
  </conditionalFormatting>
  <conditionalFormatting sqref="D173">
    <cfRule type="cellIs" dxfId="5660" priority="711" operator="greaterThan">
      <formula>0</formula>
    </cfRule>
  </conditionalFormatting>
  <conditionalFormatting sqref="D174">
    <cfRule type="cellIs" dxfId="5659" priority="761" operator="greaterThan">
      <formula>0</formula>
    </cfRule>
  </conditionalFormatting>
  <conditionalFormatting sqref="D175">
    <cfRule type="cellIs" dxfId="5658" priority="778" operator="greaterThan">
      <formula>0</formula>
    </cfRule>
  </conditionalFormatting>
  <conditionalFormatting sqref="D176">
    <cfRule type="cellIs" dxfId="5657" priority="774" operator="greaterThan">
      <formula>0</formula>
    </cfRule>
  </conditionalFormatting>
  <conditionalFormatting sqref="D177">
    <cfRule type="cellIs" dxfId="5656" priority="770" operator="greaterThan">
      <formula>0</formula>
    </cfRule>
  </conditionalFormatting>
  <conditionalFormatting sqref="D178">
    <cfRule type="cellIs" dxfId="5655" priority="4904" operator="greaterThan">
      <formula>0</formula>
    </cfRule>
  </conditionalFormatting>
  <conditionalFormatting sqref="D179">
    <cfRule type="cellIs" dxfId="5654" priority="9664" operator="greaterThan">
      <formula>0</formula>
    </cfRule>
  </conditionalFormatting>
  <conditionalFormatting sqref="D180">
    <cfRule type="cellIs" dxfId="5653" priority="9660" operator="greaterThan">
      <formula>0</formula>
    </cfRule>
  </conditionalFormatting>
  <conditionalFormatting sqref="D181">
    <cfRule type="cellIs" dxfId="5652" priority="9656" operator="greaterThan">
      <formula>0</formula>
    </cfRule>
  </conditionalFormatting>
  <conditionalFormatting sqref="D182">
    <cfRule type="cellIs" dxfId="5651" priority="348" operator="greaterThan">
      <formula>0</formula>
    </cfRule>
  </conditionalFormatting>
  <conditionalFormatting sqref="D183">
    <cfRule type="cellIs" dxfId="5650" priority="365" operator="greaterThan">
      <formula>0</formula>
    </cfRule>
  </conditionalFormatting>
  <conditionalFormatting sqref="D184">
    <cfRule type="cellIs" dxfId="5649" priority="361" operator="greaterThan">
      <formula>0</formula>
    </cfRule>
  </conditionalFormatting>
  <conditionalFormatting sqref="D185">
    <cfRule type="cellIs" dxfId="5648" priority="357" operator="greaterThan">
      <formula>0</formula>
    </cfRule>
  </conditionalFormatting>
  <conditionalFormatting sqref="D186">
    <cfRule type="cellIs" dxfId="5647" priority="289" operator="greaterThan">
      <formula>0</formula>
    </cfRule>
  </conditionalFormatting>
  <conditionalFormatting sqref="D187">
    <cfRule type="cellIs" dxfId="5646" priority="306" operator="greaterThan">
      <formula>0</formula>
    </cfRule>
  </conditionalFormatting>
  <conditionalFormatting sqref="D188">
    <cfRule type="cellIs" dxfId="5645" priority="302" operator="greaterThan">
      <formula>0</formula>
    </cfRule>
  </conditionalFormatting>
  <conditionalFormatting sqref="D189">
    <cfRule type="cellIs" dxfId="5644" priority="298" operator="greaterThan">
      <formula>0</formula>
    </cfRule>
  </conditionalFormatting>
  <conditionalFormatting sqref="D190">
    <cfRule type="cellIs" dxfId="5643" priority="4885" operator="greaterThan">
      <formula>0</formula>
    </cfRule>
  </conditionalFormatting>
  <conditionalFormatting sqref="D191">
    <cfRule type="cellIs" dxfId="5642" priority="9685" operator="greaterThan">
      <formula>0</formula>
    </cfRule>
  </conditionalFormatting>
  <conditionalFormatting sqref="D192">
    <cfRule type="cellIs" dxfId="5641" priority="9681" operator="greaterThan">
      <formula>0</formula>
    </cfRule>
  </conditionalFormatting>
  <conditionalFormatting sqref="D193">
    <cfRule type="cellIs" dxfId="5640" priority="9677" operator="greaterThan">
      <formula>0</formula>
    </cfRule>
  </conditionalFormatting>
  <conditionalFormatting sqref="D194">
    <cfRule type="cellIs" dxfId="5639" priority="4884" operator="greaterThan">
      <formula>0</formula>
    </cfRule>
  </conditionalFormatting>
  <conditionalFormatting sqref="D195">
    <cfRule type="cellIs" dxfId="5638" priority="14413" operator="greaterThan">
      <formula>0</formula>
    </cfRule>
  </conditionalFormatting>
  <conditionalFormatting sqref="D196">
    <cfRule type="cellIs" dxfId="5637" priority="14409" operator="greaterThan">
      <formula>0</formula>
    </cfRule>
  </conditionalFormatting>
  <conditionalFormatting sqref="D197">
    <cfRule type="cellIs" dxfId="5636" priority="14405" operator="greaterThan">
      <formula>0</formula>
    </cfRule>
  </conditionalFormatting>
  <conditionalFormatting sqref="D198">
    <cfRule type="cellIs" dxfId="5635" priority="4883" operator="greaterThan">
      <formula>0</formula>
    </cfRule>
  </conditionalFormatting>
  <conditionalFormatting sqref="D199">
    <cfRule type="cellIs" dxfId="5634" priority="14366" operator="greaterThan">
      <formula>0</formula>
    </cfRule>
  </conditionalFormatting>
  <conditionalFormatting sqref="D200">
    <cfRule type="cellIs" dxfId="5633" priority="14362" operator="greaterThan">
      <formula>0</formula>
    </cfRule>
  </conditionalFormatting>
  <conditionalFormatting sqref="D201">
    <cfRule type="cellIs" dxfId="5632" priority="14358" operator="greaterThan">
      <formula>0</formula>
    </cfRule>
  </conditionalFormatting>
  <conditionalFormatting sqref="D202">
    <cfRule type="cellIs" dxfId="5631" priority="4882" operator="greaterThan">
      <formula>0</formula>
    </cfRule>
  </conditionalFormatting>
  <conditionalFormatting sqref="D203">
    <cfRule type="cellIs" dxfId="5630" priority="14319" operator="greaterThan">
      <formula>0</formula>
    </cfRule>
  </conditionalFormatting>
  <conditionalFormatting sqref="D204">
    <cfRule type="cellIs" dxfId="5629" priority="14315" operator="greaterThan">
      <formula>0</formula>
    </cfRule>
  </conditionalFormatting>
  <conditionalFormatting sqref="D205">
    <cfRule type="cellIs" dxfId="5628" priority="14311" operator="greaterThan">
      <formula>0</formula>
    </cfRule>
  </conditionalFormatting>
  <conditionalFormatting sqref="D206">
    <cfRule type="cellIs" dxfId="5627" priority="4881" operator="greaterThan">
      <formula>0</formula>
    </cfRule>
  </conditionalFormatting>
  <conditionalFormatting sqref="D207">
    <cfRule type="cellIs" dxfId="5626" priority="14272" operator="greaterThan">
      <formula>0</formula>
    </cfRule>
  </conditionalFormatting>
  <conditionalFormatting sqref="D208">
    <cfRule type="cellIs" dxfId="5625" priority="14268" operator="greaterThan">
      <formula>0</formula>
    </cfRule>
  </conditionalFormatting>
  <conditionalFormatting sqref="D209">
    <cfRule type="cellIs" dxfId="5624" priority="14264" operator="greaterThan">
      <formula>0</formula>
    </cfRule>
  </conditionalFormatting>
  <conditionalFormatting sqref="D210">
    <cfRule type="cellIs" dxfId="5623" priority="4880" operator="greaterThan">
      <formula>0</formula>
    </cfRule>
  </conditionalFormatting>
  <conditionalFormatting sqref="D211">
    <cfRule type="cellIs" dxfId="5622" priority="14225" operator="greaterThan">
      <formula>0</formula>
    </cfRule>
  </conditionalFormatting>
  <conditionalFormatting sqref="D212">
    <cfRule type="cellIs" dxfId="5621" priority="14221" operator="greaterThan">
      <formula>0</formula>
    </cfRule>
  </conditionalFormatting>
  <conditionalFormatting sqref="D213">
    <cfRule type="cellIs" dxfId="5620" priority="14217" operator="greaterThan">
      <formula>0</formula>
    </cfRule>
  </conditionalFormatting>
  <conditionalFormatting sqref="D215">
    <cfRule type="cellIs" dxfId="5619" priority="4905" operator="greaterThan">
      <formula>0</formula>
    </cfRule>
  </conditionalFormatting>
  <conditionalFormatting sqref="D216">
    <cfRule type="cellIs" dxfId="5618" priority="7068" operator="greaterThan">
      <formula>0</formula>
    </cfRule>
  </conditionalFormatting>
  <conditionalFormatting sqref="D217">
    <cfRule type="cellIs" dxfId="5617" priority="7064" operator="greaterThan">
      <formula>0</formula>
    </cfRule>
  </conditionalFormatting>
  <conditionalFormatting sqref="D218">
    <cfRule type="cellIs" dxfId="5616" priority="7060" operator="greaterThan">
      <formula>0</formula>
    </cfRule>
  </conditionalFormatting>
  <conditionalFormatting sqref="D219">
    <cfRule type="cellIs" dxfId="5615" priority="4879" operator="greaterThan">
      <formula>0</formula>
    </cfRule>
  </conditionalFormatting>
  <conditionalFormatting sqref="D220">
    <cfRule type="cellIs" dxfId="5614" priority="7021" operator="greaterThan">
      <formula>0</formula>
    </cfRule>
  </conditionalFormatting>
  <conditionalFormatting sqref="D221">
    <cfRule type="cellIs" dxfId="5613" priority="7017" operator="greaterThan">
      <formula>0</formula>
    </cfRule>
  </conditionalFormatting>
  <conditionalFormatting sqref="D222">
    <cfRule type="cellIs" dxfId="5612" priority="7013" operator="greaterThan">
      <formula>0</formula>
    </cfRule>
  </conditionalFormatting>
  <conditionalFormatting sqref="D223">
    <cfRule type="cellIs" dxfId="5611" priority="4878" operator="greaterThan">
      <formula>0</formula>
    </cfRule>
  </conditionalFormatting>
  <conditionalFormatting sqref="D224">
    <cfRule type="cellIs" dxfId="5610" priority="6974" operator="greaterThan">
      <formula>0</formula>
    </cfRule>
  </conditionalFormatting>
  <conditionalFormatting sqref="D225">
    <cfRule type="cellIs" dxfId="5609" priority="6970" operator="greaterThan">
      <formula>0</formula>
    </cfRule>
  </conditionalFormatting>
  <conditionalFormatting sqref="D226">
    <cfRule type="cellIs" dxfId="5608" priority="6966" operator="greaterThan">
      <formula>0</formula>
    </cfRule>
  </conditionalFormatting>
  <conditionalFormatting sqref="D227">
    <cfRule type="cellIs" dxfId="5607" priority="4877" operator="greaterThan">
      <formula>0</formula>
    </cfRule>
  </conditionalFormatting>
  <conditionalFormatting sqref="D228">
    <cfRule type="cellIs" dxfId="5606" priority="6927" operator="greaterThan">
      <formula>0</formula>
    </cfRule>
  </conditionalFormatting>
  <conditionalFormatting sqref="D229">
    <cfRule type="cellIs" dxfId="5605" priority="6923" operator="greaterThan">
      <formula>0</formula>
    </cfRule>
  </conditionalFormatting>
  <conditionalFormatting sqref="D230">
    <cfRule type="cellIs" dxfId="5604" priority="6919" operator="greaterThan">
      <formula>0</formula>
    </cfRule>
  </conditionalFormatting>
  <conditionalFormatting sqref="D231">
    <cfRule type="cellIs" dxfId="5603" priority="4876" operator="greaterThan">
      <formula>0</formula>
    </cfRule>
  </conditionalFormatting>
  <conditionalFormatting sqref="D232">
    <cfRule type="cellIs" dxfId="5602" priority="6880" operator="greaterThan">
      <formula>0</formula>
    </cfRule>
  </conditionalFormatting>
  <conditionalFormatting sqref="D233">
    <cfRule type="cellIs" dxfId="5601" priority="6876" operator="greaterThan">
      <formula>0</formula>
    </cfRule>
  </conditionalFormatting>
  <conditionalFormatting sqref="D234">
    <cfRule type="cellIs" dxfId="5600" priority="6872" operator="greaterThan">
      <formula>0</formula>
    </cfRule>
  </conditionalFormatting>
  <conditionalFormatting sqref="D235">
    <cfRule type="cellIs" dxfId="5599" priority="4875" operator="greaterThan">
      <formula>0</formula>
    </cfRule>
  </conditionalFormatting>
  <conditionalFormatting sqref="D236">
    <cfRule type="cellIs" dxfId="5598" priority="6833" operator="greaterThan">
      <formula>0</formula>
    </cfRule>
  </conditionalFormatting>
  <conditionalFormatting sqref="D237">
    <cfRule type="cellIs" dxfId="5597" priority="6829" operator="greaterThan">
      <formula>0</formula>
    </cfRule>
  </conditionalFormatting>
  <conditionalFormatting sqref="D238">
    <cfRule type="cellIs" dxfId="5596" priority="6825" operator="greaterThan">
      <formula>0</formula>
    </cfRule>
  </conditionalFormatting>
  <conditionalFormatting sqref="D239">
    <cfRule type="cellIs" dxfId="5595" priority="2059" operator="greaterThan">
      <formula>0</formula>
    </cfRule>
  </conditionalFormatting>
  <conditionalFormatting sqref="D240">
    <cfRule type="cellIs" dxfId="5594" priority="2086" operator="greaterThan">
      <formula>0</formula>
    </cfRule>
  </conditionalFormatting>
  <conditionalFormatting sqref="D241">
    <cfRule type="cellIs" dxfId="5593" priority="2082" operator="greaterThan">
      <formula>0</formula>
    </cfRule>
  </conditionalFormatting>
  <conditionalFormatting sqref="D242">
    <cfRule type="cellIs" dxfId="5592" priority="2078" operator="greaterThan">
      <formula>0</formula>
    </cfRule>
  </conditionalFormatting>
  <conditionalFormatting sqref="D243">
    <cfRule type="cellIs" dxfId="5591" priority="4874" operator="greaterThan">
      <formula>0</formula>
    </cfRule>
  </conditionalFormatting>
  <conditionalFormatting sqref="D244">
    <cfRule type="cellIs" dxfId="5590" priority="6786" operator="greaterThan">
      <formula>0</formula>
    </cfRule>
  </conditionalFormatting>
  <conditionalFormatting sqref="D245">
    <cfRule type="cellIs" dxfId="5589" priority="6782" operator="greaterThan">
      <formula>0</formula>
    </cfRule>
  </conditionalFormatting>
  <conditionalFormatting sqref="D246">
    <cfRule type="cellIs" dxfId="5588" priority="6778" operator="greaterThan">
      <formula>0</formula>
    </cfRule>
  </conditionalFormatting>
  <conditionalFormatting sqref="D247">
    <cfRule type="cellIs" dxfId="5587" priority="4873" operator="greaterThan">
      <formula>0</formula>
    </cfRule>
  </conditionalFormatting>
  <conditionalFormatting sqref="D248">
    <cfRule type="cellIs" dxfId="5586" priority="6739" operator="greaterThan">
      <formula>0</formula>
    </cfRule>
  </conditionalFormatting>
  <conditionalFormatting sqref="D249">
    <cfRule type="cellIs" dxfId="5585" priority="6735" operator="greaterThan">
      <formula>0</formula>
    </cfRule>
  </conditionalFormatting>
  <conditionalFormatting sqref="D250">
    <cfRule type="cellIs" dxfId="5584" priority="6731" operator="greaterThan">
      <formula>0</formula>
    </cfRule>
  </conditionalFormatting>
  <conditionalFormatting sqref="D251">
    <cfRule type="cellIs" dxfId="5583" priority="4906" operator="greaterThan">
      <formula>0</formula>
    </cfRule>
  </conditionalFormatting>
  <conditionalFormatting sqref="D252">
    <cfRule type="cellIs" dxfId="5582" priority="6692" operator="greaterThan">
      <formula>0</formula>
    </cfRule>
  </conditionalFormatting>
  <conditionalFormatting sqref="D253">
    <cfRule type="cellIs" dxfId="5581" priority="6688" operator="greaterThan">
      <formula>0</formula>
    </cfRule>
  </conditionalFormatting>
  <conditionalFormatting sqref="D254">
    <cfRule type="cellIs" dxfId="5580" priority="6684" operator="greaterThan">
      <formula>0</formula>
    </cfRule>
  </conditionalFormatting>
  <conditionalFormatting sqref="D255">
    <cfRule type="cellIs" dxfId="5579" priority="4872" operator="greaterThan">
      <formula>0</formula>
    </cfRule>
  </conditionalFormatting>
  <conditionalFormatting sqref="D256">
    <cfRule type="cellIs" dxfId="5578" priority="6645" operator="greaterThan">
      <formula>0</formula>
    </cfRule>
  </conditionalFormatting>
  <conditionalFormatting sqref="D257">
    <cfRule type="cellIs" dxfId="5577" priority="6641" operator="greaterThan">
      <formula>0</formula>
    </cfRule>
  </conditionalFormatting>
  <conditionalFormatting sqref="D258">
    <cfRule type="cellIs" dxfId="5576" priority="6637" operator="greaterThan">
      <formula>0</formula>
    </cfRule>
  </conditionalFormatting>
  <conditionalFormatting sqref="D259">
    <cfRule type="cellIs" dxfId="5575" priority="2000" operator="greaterThan">
      <formula>0</formula>
    </cfRule>
  </conditionalFormatting>
  <conditionalFormatting sqref="D260">
    <cfRule type="cellIs" dxfId="5574" priority="2027" operator="greaterThan">
      <formula>0</formula>
    </cfRule>
  </conditionalFormatting>
  <conditionalFormatting sqref="D261">
    <cfRule type="cellIs" dxfId="5573" priority="2023" operator="greaterThan">
      <formula>0</formula>
    </cfRule>
  </conditionalFormatting>
  <conditionalFormatting sqref="D262">
    <cfRule type="cellIs" dxfId="5572" priority="2019" operator="greaterThan">
      <formula>0</formula>
    </cfRule>
  </conditionalFormatting>
  <conditionalFormatting sqref="D263">
    <cfRule type="cellIs" dxfId="5571" priority="4907" operator="greaterThan">
      <formula>0</formula>
    </cfRule>
  </conditionalFormatting>
  <conditionalFormatting sqref="D264">
    <cfRule type="cellIs" dxfId="5570" priority="6598" operator="greaterThan">
      <formula>0</formula>
    </cfRule>
  </conditionalFormatting>
  <conditionalFormatting sqref="D265">
    <cfRule type="cellIs" dxfId="5569" priority="6594" operator="greaterThan">
      <formula>0</formula>
    </cfRule>
  </conditionalFormatting>
  <conditionalFormatting sqref="D266">
    <cfRule type="cellIs" dxfId="5568" priority="6590" operator="greaterThan">
      <formula>0</formula>
    </cfRule>
  </conditionalFormatting>
  <conditionalFormatting sqref="D269">
    <cfRule type="cellIs" dxfId="5567" priority="4908" operator="greaterThan">
      <formula>0</formula>
    </cfRule>
  </conditionalFormatting>
  <conditionalFormatting sqref="D270">
    <cfRule type="cellIs" dxfId="5566" priority="7256" operator="greaterThan">
      <formula>0</formula>
    </cfRule>
  </conditionalFormatting>
  <conditionalFormatting sqref="D271">
    <cfRule type="cellIs" dxfId="5565" priority="7252" operator="greaterThan">
      <formula>0</formula>
    </cfRule>
  </conditionalFormatting>
  <conditionalFormatting sqref="D272">
    <cfRule type="cellIs" dxfId="5564" priority="7248" operator="greaterThan">
      <formula>0</formula>
    </cfRule>
  </conditionalFormatting>
  <conditionalFormatting sqref="D273">
    <cfRule type="cellIs" dxfId="5563" priority="1882" operator="greaterThan">
      <formula>0</formula>
    </cfRule>
  </conditionalFormatting>
  <conditionalFormatting sqref="D274">
    <cfRule type="cellIs" dxfId="5562" priority="1909" operator="greaterThan">
      <formula>0</formula>
    </cfRule>
  </conditionalFormatting>
  <conditionalFormatting sqref="D275">
    <cfRule type="cellIs" dxfId="5561" priority="1905" operator="greaterThan">
      <formula>0</formula>
    </cfRule>
  </conditionalFormatting>
  <conditionalFormatting sqref="D276">
    <cfRule type="cellIs" dxfId="5560" priority="1901" operator="greaterThan">
      <formula>0</formula>
    </cfRule>
  </conditionalFormatting>
  <conditionalFormatting sqref="D277">
    <cfRule type="cellIs" dxfId="5559" priority="643" operator="greaterThan">
      <formula>0</formula>
    </cfRule>
  </conditionalFormatting>
  <conditionalFormatting sqref="D278">
    <cfRule type="cellIs" dxfId="5558" priority="670" operator="greaterThan">
      <formula>0</formula>
    </cfRule>
  </conditionalFormatting>
  <conditionalFormatting sqref="D279">
    <cfRule type="cellIs" dxfId="5557" priority="666" operator="greaterThan">
      <formula>0</formula>
    </cfRule>
  </conditionalFormatting>
  <conditionalFormatting sqref="D280">
    <cfRule type="cellIs" dxfId="5556" priority="662" operator="greaterThan">
      <formula>0</formula>
    </cfRule>
  </conditionalFormatting>
  <conditionalFormatting sqref="D281">
    <cfRule type="cellIs" dxfId="5555" priority="1823" operator="greaterThan">
      <formula>0</formula>
    </cfRule>
  </conditionalFormatting>
  <conditionalFormatting sqref="D282">
    <cfRule type="cellIs" dxfId="5554" priority="1850" operator="greaterThan">
      <formula>0</formula>
    </cfRule>
  </conditionalFormatting>
  <conditionalFormatting sqref="D283">
    <cfRule type="cellIs" dxfId="5553" priority="1846" operator="greaterThan">
      <formula>0</formula>
    </cfRule>
  </conditionalFormatting>
  <conditionalFormatting sqref="D284">
    <cfRule type="cellIs" dxfId="5552" priority="1842" operator="greaterThan">
      <formula>0</formula>
    </cfRule>
  </conditionalFormatting>
  <conditionalFormatting sqref="D285">
    <cfRule type="cellIs" dxfId="5551" priority="1941" operator="greaterThan">
      <formula>0</formula>
    </cfRule>
  </conditionalFormatting>
  <conditionalFormatting sqref="D286">
    <cfRule type="cellIs" dxfId="5550" priority="1968" operator="greaterThan">
      <formula>0</formula>
    </cfRule>
  </conditionalFormatting>
  <conditionalFormatting sqref="D287">
    <cfRule type="cellIs" dxfId="5549" priority="1964" operator="greaterThan">
      <formula>0</formula>
    </cfRule>
  </conditionalFormatting>
  <conditionalFormatting sqref="D288">
    <cfRule type="cellIs" dxfId="5548" priority="1960" operator="greaterThan">
      <formula>0</formula>
    </cfRule>
  </conditionalFormatting>
  <conditionalFormatting sqref="D290">
    <cfRule type="cellIs" dxfId="5547" priority="4909" operator="greaterThan">
      <formula>0</formula>
    </cfRule>
  </conditionalFormatting>
  <conditionalFormatting sqref="D291">
    <cfRule type="cellIs" dxfId="5546" priority="7209" operator="greaterThan">
      <formula>0</formula>
    </cfRule>
  </conditionalFormatting>
  <conditionalFormatting sqref="D292">
    <cfRule type="cellIs" dxfId="5545" priority="7205" operator="greaterThan">
      <formula>0</formula>
    </cfRule>
  </conditionalFormatting>
  <conditionalFormatting sqref="D293">
    <cfRule type="cellIs" dxfId="5544" priority="7201" operator="greaterThan">
      <formula>0</formula>
    </cfRule>
  </conditionalFormatting>
  <conditionalFormatting sqref="D295">
    <cfRule type="cellIs" dxfId="5543" priority="4910" operator="greaterThan">
      <formula>0</formula>
    </cfRule>
  </conditionalFormatting>
  <conditionalFormatting sqref="D296">
    <cfRule type="cellIs" dxfId="5542" priority="7162" operator="greaterThan">
      <formula>0</formula>
    </cfRule>
  </conditionalFormatting>
  <conditionalFormatting sqref="D297">
    <cfRule type="cellIs" dxfId="5541" priority="7158" operator="greaterThan">
      <formula>0</formula>
    </cfRule>
  </conditionalFormatting>
  <conditionalFormatting sqref="D298">
    <cfRule type="cellIs" dxfId="5540" priority="7154" operator="greaterThan">
      <formula>0</formula>
    </cfRule>
  </conditionalFormatting>
  <conditionalFormatting sqref="D300">
    <cfRule type="cellIs" dxfId="5539" priority="4871" operator="greaterThan">
      <formula>0</formula>
    </cfRule>
  </conditionalFormatting>
  <conditionalFormatting sqref="D301">
    <cfRule type="cellIs" dxfId="5538" priority="6551" operator="greaterThan">
      <formula>0</formula>
    </cfRule>
  </conditionalFormatting>
  <conditionalFormatting sqref="D302">
    <cfRule type="cellIs" dxfId="5537" priority="6547" operator="greaterThan">
      <formula>0</formula>
    </cfRule>
  </conditionalFormatting>
  <conditionalFormatting sqref="D303">
    <cfRule type="cellIs" dxfId="5536" priority="6543" operator="greaterThan">
      <formula>0</formula>
    </cfRule>
  </conditionalFormatting>
  <conditionalFormatting sqref="D304">
    <cfRule type="cellIs" dxfId="5535" priority="4911" operator="greaterThan">
      <formula>0</formula>
    </cfRule>
  </conditionalFormatting>
  <conditionalFormatting sqref="D305">
    <cfRule type="cellIs" dxfId="5534" priority="6504" operator="greaterThan">
      <formula>0</formula>
    </cfRule>
  </conditionalFormatting>
  <conditionalFormatting sqref="D306">
    <cfRule type="cellIs" dxfId="5533" priority="6500" operator="greaterThan">
      <formula>0</formula>
    </cfRule>
  </conditionalFormatting>
  <conditionalFormatting sqref="D307">
    <cfRule type="cellIs" dxfId="5532" priority="6496" operator="greaterThan">
      <formula>0</formula>
    </cfRule>
  </conditionalFormatting>
  <conditionalFormatting sqref="D308">
    <cfRule type="cellIs" dxfId="5531" priority="4870" operator="greaterThan">
      <formula>0</formula>
    </cfRule>
  </conditionalFormatting>
  <conditionalFormatting sqref="D309">
    <cfRule type="cellIs" dxfId="5530" priority="6457" operator="greaterThan">
      <formula>0</formula>
    </cfRule>
  </conditionalFormatting>
  <conditionalFormatting sqref="D310">
    <cfRule type="cellIs" dxfId="5529" priority="6453" operator="greaterThan">
      <formula>0</formula>
    </cfRule>
  </conditionalFormatting>
  <conditionalFormatting sqref="D311">
    <cfRule type="cellIs" dxfId="5528" priority="6449" operator="greaterThan">
      <formula>0</formula>
    </cfRule>
  </conditionalFormatting>
  <conditionalFormatting sqref="D312">
    <cfRule type="cellIs" dxfId="5527" priority="4869" operator="greaterThan">
      <formula>0</formula>
    </cfRule>
  </conditionalFormatting>
  <conditionalFormatting sqref="D313">
    <cfRule type="cellIs" dxfId="5526" priority="6410" operator="greaterThan">
      <formula>0</formula>
    </cfRule>
  </conditionalFormatting>
  <conditionalFormatting sqref="D314">
    <cfRule type="cellIs" dxfId="5525" priority="6406" operator="greaterThan">
      <formula>0</formula>
    </cfRule>
  </conditionalFormatting>
  <conditionalFormatting sqref="D315">
    <cfRule type="cellIs" dxfId="5524" priority="6402" operator="greaterThan">
      <formula>0</formula>
    </cfRule>
  </conditionalFormatting>
  <conditionalFormatting sqref="D316">
    <cfRule type="cellIs" dxfId="5523" priority="4868" operator="greaterThan">
      <formula>0</formula>
    </cfRule>
  </conditionalFormatting>
  <conditionalFormatting sqref="D317">
    <cfRule type="cellIs" dxfId="5522" priority="6363" operator="greaterThan">
      <formula>0</formula>
    </cfRule>
  </conditionalFormatting>
  <conditionalFormatting sqref="D318">
    <cfRule type="cellIs" dxfId="5521" priority="6359" operator="greaterThan">
      <formula>0</formula>
    </cfRule>
  </conditionalFormatting>
  <conditionalFormatting sqref="D319">
    <cfRule type="cellIs" dxfId="5520" priority="6355" operator="greaterThan">
      <formula>0</formula>
    </cfRule>
  </conditionalFormatting>
  <conditionalFormatting sqref="D320">
    <cfRule type="cellIs" dxfId="5519" priority="4867" operator="greaterThan">
      <formula>0</formula>
    </cfRule>
  </conditionalFormatting>
  <conditionalFormatting sqref="D321">
    <cfRule type="cellIs" dxfId="5518" priority="6316" operator="greaterThan">
      <formula>0</formula>
    </cfRule>
  </conditionalFormatting>
  <conditionalFormatting sqref="D322">
    <cfRule type="cellIs" dxfId="5517" priority="6312" operator="greaterThan">
      <formula>0</formula>
    </cfRule>
  </conditionalFormatting>
  <conditionalFormatting sqref="D323">
    <cfRule type="cellIs" dxfId="5516" priority="6308" operator="greaterThan">
      <formula>0</formula>
    </cfRule>
  </conditionalFormatting>
  <conditionalFormatting sqref="D324">
    <cfRule type="cellIs" dxfId="5515" priority="4866" operator="greaterThan">
      <formula>0</formula>
    </cfRule>
  </conditionalFormatting>
  <conditionalFormatting sqref="D325">
    <cfRule type="cellIs" dxfId="5514" priority="6269" operator="greaterThan">
      <formula>0</formula>
    </cfRule>
  </conditionalFormatting>
  <conditionalFormatting sqref="D326">
    <cfRule type="cellIs" dxfId="5513" priority="6265" operator="greaterThan">
      <formula>0</formula>
    </cfRule>
  </conditionalFormatting>
  <conditionalFormatting sqref="D327">
    <cfRule type="cellIs" dxfId="5512" priority="6261" operator="greaterThan">
      <formula>0</formula>
    </cfRule>
  </conditionalFormatting>
  <conditionalFormatting sqref="D328">
    <cfRule type="cellIs" dxfId="5511" priority="4865" operator="greaterThan">
      <formula>0</formula>
    </cfRule>
  </conditionalFormatting>
  <conditionalFormatting sqref="D329">
    <cfRule type="cellIs" dxfId="5510" priority="6222" operator="greaterThan">
      <formula>0</formula>
    </cfRule>
  </conditionalFormatting>
  <conditionalFormatting sqref="D330">
    <cfRule type="cellIs" dxfId="5509" priority="6218" operator="greaterThan">
      <formula>0</formula>
    </cfRule>
  </conditionalFormatting>
  <conditionalFormatting sqref="D331">
    <cfRule type="cellIs" dxfId="5508" priority="6214" operator="greaterThan">
      <formula>0</formula>
    </cfRule>
  </conditionalFormatting>
  <conditionalFormatting sqref="D332">
    <cfRule type="cellIs" dxfId="5507" priority="4912" operator="greaterThan">
      <formula>0</formula>
    </cfRule>
  </conditionalFormatting>
  <conditionalFormatting sqref="D333">
    <cfRule type="cellIs" dxfId="5506" priority="7115" operator="greaterThan">
      <formula>0</formula>
    </cfRule>
  </conditionalFormatting>
  <conditionalFormatting sqref="D334">
    <cfRule type="cellIs" dxfId="5505" priority="7111" operator="greaterThan">
      <formula>0</formula>
    </cfRule>
  </conditionalFormatting>
  <conditionalFormatting sqref="D335">
    <cfRule type="cellIs" dxfId="5504" priority="7107" operator="greaterThan">
      <formula>0</formula>
    </cfRule>
  </conditionalFormatting>
  <conditionalFormatting sqref="D338">
    <cfRule type="cellIs" dxfId="5503" priority="4936" operator="greaterThan">
      <formula>0</formula>
    </cfRule>
  </conditionalFormatting>
  <conditionalFormatting sqref="D339">
    <cfRule type="cellIs" dxfId="5502" priority="7398" operator="greaterThan">
      <formula>0</formula>
    </cfRule>
  </conditionalFormatting>
  <conditionalFormatting sqref="D340">
    <cfRule type="cellIs" dxfId="5501" priority="7394" operator="greaterThan">
      <formula>0</formula>
    </cfRule>
  </conditionalFormatting>
  <conditionalFormatting sqref="D341">
    <cfRule type="cellIs" dxfId="5500" priority="7390" operator="greaterThan">
      <formula>0</formula>
    </cfRule>
  </conditionalFormatting>
  <conditionalFormatting sqref="D342">
    <cfRule type="cellIs" dxfId="5499" priority="4935" operator="greaterThan">
      <formula>0</formula>
    </cfRule>
  </conditionalFormatting>
  <conditionalFormatting sqref="D343">
    <cfRule type="cellIs" dxfId="5498" priority="7351" operator="greaterThan">
      <formula>0</formula>
    </cfRule>
  </conditionalFormatting>
  <conditionalFormatting sqref="D344">
    <cfRule type="cellIs" dxfId="5497" priority="7347" operator="greaterThan">
      <formula>0</formula>
    </cfRule>
  </conditionalFormatting>
  <conditionalFormatting sqref="D345">
    <cfRule type="cellIs" dxfId="5496" priority="7343" operator="greaterThan">
      <formula>0</formula>
    </cfRule>
  </conditionalFormatting>
  <conditionalFormatting sqref="D346">
    <cfRule type="cellIs" dxfId="5495" priority="4934" operator="greaterThan">
      <formula>0</formula>
    </cfRule>
  </conditionalFormatting>
  <conditionalFormatting sqref="D347">
    <cfRule type="cellIs" dxfId="5494" priority="7304" operator="greaterThan">
      <formula>0</formula>
    </cfRule>
  </conditionalFormatting>
  <conditionalFormatting sqref="D348">
    <cfRule type="cellIs" dxfId="5493" priority="7300" operator="greaterThan">
      <formula>0</formula>
    </cfRule>
  </conditionalFormatting>
  <conditionalFormatting sqref="D349">
    <cfRule type="cellIs" dxfId="5492" priority="7296" operator="greaterThan">
      <formula>0</formula>
    </cfRule>
  </conditionalFormatting>
  <conditionalFormatting sqref="D351">
    <cfRule type="cellIs" dxfId="5491" priority="4933" operator="greaterThan">
      <formula>0</formula>
    </cfRule>
  </conditionalFormatting>
  <conditionalFormatting sqref="D352">
    <cfRule type="cellIs" dxfId="5490" priority="7539" operator="greaterThan">
      <formula>0</formula>
    </cfRule>
  </conditionalFormatting>
  <conditionalFormatting sqref="D353">
    <cfRule type="cellIs" dxfId="5489" priority="7535" operator="greaterThan">
      <formula>0</formula>
    </cfRule>
  </conditionalFormatting>
  <conditionalFormatting sqref="D354">
    <cfRule type="cellIs" dxfId="5488" priority="7531" operator="greaterThan">
      <formula>0</formula>
    </cfRule>
  </conditionalFormatting>
  <conditionalFormatting sqref="D355">
    <cfRule type="cellIs" dxfId="5487" priority="4932" operator="greaterThan">
      <formula>0</formula>
    </cfRule>
  </conditionalFormatting>
  <conditionalFormatting sqref="D356">
    <cfRule type="cellIs" dxfId="5486" priority="7492" operator="greaterThan">
      <formula>0</formula>
    </cfRule>
  </conditionalFormatting>
  <conditionalFormatting sqref="D357">
    <cfRule type="cellIs" dxfId="5485" priority="7488" operator="greaterThan">
      <formula>0</formula>
    </cfRule>
  </conditionalFormatting>
  <conditionalFormatting sqref="D358">
    <cfRule type="cellIs" dxfId="5484" priority="7484" operator="greaterThan">
      <formula>0</formula>
    </cfRule>
  </conditionalFormatting>
  <conditionalFormatting sqref="D359">
    <cfRule type="cellIs" dxfId="5483" priority="4931" operator="greaterThan">
      <formula>0</formula>
    </cfRule>
  </conditionalFormatting>
  <conditionalFormatting sqref="D360">
    <cfRule type="cellIs" dxfId="5482" priority="7445" operator="greaterThan">
      <formula>0</formula>
    </cfRule>
  </conditionalFormatting>
  <conditionalFormatting sqref="D361">
    <cfRule type="cellIs" dxfId="5481" priority="7441" operator="greaterThan">
      <formula>0</formula>
    </cfRule>
  </conditionalFormatting>
  <conditionalFormatting sqref="D362">
    <cfRule type="cellIs" dxfId="5480" priority="7437" operator="greaterThan">
      <formula>0</formula>
    </cfRule>
  </conditionalFormatting>
  <conditionalFormatting sqref="D364">
    <cfRule type="cellIs" dxfId="5479" priority="4930" operator="greaterThan">
      <formula>0</formula>
    </cfRule>
  </conditionalFormatting>
  <conditionalFormatting sqref="D365">
    <cfRule type="cellIs" dxfId="5478" priority="7680" operator="greaterThan">
      <formula>0</formula>
    </cfRule>
  </conditionalFormatting>
  <conditionalFormatting sqref="D366">
    <cfRule type="cellIs" dxfId="5477" priority="7676" operator="greaterThan">
      <formula>0</formula>
    </cfRule>
  </conditionalFormatting>
  <conditionalFormatting sqref="D367">
    <cfRule type="cellIs" dxfId="5476" priority="7672" operator="greaterThan">
      <formula>0</formula>
    </cfRule>
  </conditionalFormatting>
  <conditionalFormatting sqref="D368">
    <cfRule type="cellIs" dxfId="5475" priority="4929" operator="greaterThan">
      <formula>0</formula>
    </cfRule>
  </conditionalFormatting>
  <conditionalFormatting sqref="D369">
    <cfRule type="cellIs" dxfId="5474" priority="7633" operator="greaterThan">
      <formula>0</formula>
    </cfRule>
  </conditionalFormatting>
  <conditionalFormatting sqref="D370">
    <cfRule type="cellIs" dxfId="5473" priority="7629" operator="greaterThan">
      <formula>0</formula>
    </cfRule>
  </conditionalFormatting>
  <conditionalFormatting sqref="D371">
    <cfRule type="cellIs" dxfId="5472" priority="7625" operator="greaterThan">
      <formula>0</formula>
    </cfRule>
  </conditionalFormatting>
  <conditionalFormatting sqref="D372">
    <cfRule type="cellIs" dxfId="5471" priority="4928" operator="greaterThan">
      <formula>0</formula>
    </cfRule>
  </conditionalFormatting>
  <conditionalFormatting sqref="D373">
    <cfRule type="cellIs" dxfId="5470" priority="7586" operator="greaterThan">
      <formula>0</formula>
    </cfRule>
  </conditionalFormatting>
  <conditionalFormatting sqref="D374">
    <cfRule type="cellIs" dxfId="5469" priority="7582" operator="greaterThan">
      <formula>0</formula>
    </cfRule>
  </conditionalFormatting>
  <conditionalFormatting sqref="D375">
    <cfRule type="cellIs" dxfId="5468" priority="7578" operator="greaterThan">
      <formula>0</formula>
    </cfRule>
  </conditionalFormatting>
  <conditionalFormatting sqref="D378">
    <cfRule type="cellIs" dxfId="5467" priority="4927" operator="greaterThan">
      <formula>0</formula>
    </cfRule>
  </conditionalFormatting>
  <conditionalFormatting sqref="D379">
    <cfRule type="cellIs" dxfId="5466" priority="7821" operator="greaterThan">
      <formula>0</formula>
    </cfRule>
  </conditionalFormatting>
  <conditionalFormatting sqref="D380">
    <cfRule type="cellIs" dxfId="5465" priority="7817" operator="greaterThan">
      <formula>0</formula>
    </cfRule>
  </conditionalFormatting>
  <conditionalFormatting sqref="D381">
    <cfRule type="cellIs" dxfId="5464" priority="7813" operator="greaterThan">
      <formula>0</formula>
    </cfRule>
  </conditionalFormatting>
  <conditionalFormatting sqref="D382">
    <cfRule type="cellIs" dxfId="5463" priority="4926" operator="greaterThan">
      <formula>0</formula>
    </cfRule>
  </conditionalFormatting>
  <conditionalFormatting sqref="D383">
    <cfRule type="cellIs" dxfId="5462" priority="7774" operator="greaterThan">
      <formula>0</formula>
    </cfRule>
  </conditionalFormatting>
  <conditionalFormatting sqref="D384">
    <cfRule type="cellIs" dxfId="5461" priority="7770" operator="greaterThan">
      <formula>0</formula>
    </cfRule>
  </conditionalFormatting>
  <conditionalFormatting sqref="D385">
    <cfRule type="cellIs" dxfId="5460" priority="7766" operator="greaterThan">
      <formula>0</formula>
    </cfRule>
  </conditionalFormatting>
  <conditionalFormatting sqref="D386">
    <cfRule type="cellIs" dxfId="5459" priority="4925" operator="greaterThan">
      <formula>0</formula>
    </cfRule>
  </conditionalFormatting>
  <conditionalFormatting sqref="D387">
    <cfRule type="cellIs" dxfId="5458" priority="7727" operator="greaterThan">
      <formula>0</formula>
    </cfRule>
  </conditionalFormatting>
  <conditionalFormatting sqref="D388">
    <cfRule type="cellIs" dxfId="5457" priority="7723" operator="greaterThan">
      <formula>0</formula>
    </cfRule>
  </conditionalFormatting>
  <conditionalFormatting sqref="D389">
    <cfRule type="cellIs" dxfId="5456" priority="7719" operator="greaterThan">
      <formula>0</formula>
    </cfRule>
  </conditionalFormatting>
  <conditionalFormatting sqref="D391">
    <cfRule type="cellIs" dxfId="5455" priority="4924" operator="greaterThan">
      <formula>0</formula>
    </cfRule>
  </conditionalFormatting>
  <conditionalFormatting sqref="D392">
    <cfRule type="cellIs" dxfId="5454" priority="7962" operator="greaterThan">
      <formula>0</formula>
    </cfRule>
  </conditionalFormatting>
  <conditionalFormatting sqref="D393">
    <cfRule type="cellIs" dxfId="5453" priority="7958" operator="greaterThan">
      <formula>0</formula>
    </cfRule>
  </conditionalFormatting>
  <conditionalFormatting sqref="D394">
    <cfRule type="cellIs" dxfId="5452" priority="7954" operator="greaterThan">
      <formula>0</formula>
    </cfRule>
  </conditionalFormatting>
  <conditionalFormatting sqref="D395">
    <cfRule type="cellIs" dxfId="5451" priority="4923" operator="greaterThan">
      <formula>0</formula>
    </cfRule>
  </conditionalFormatting>
  <conditionalFormatting sqref="D396">
    <cfRule type="cellIs" dxfId="5450" priority="7915" operator="greaterThan">
      <formula>0</formula>
    </cfRule>
  </conditionalFormatting>
  <conditionalFormatting sqref="D397">
    <cfRule type="cellIs" dxfId="5449" priority="7911" operator="greaterThan">
      <formula>0</formula>
    </cfRule>
  </conditionalFormatting>
  <conditionalFormatting sqref="D398">
    <cfRule type="cellIs" dxfId="5448" priority="7907" operator="greaterThan">
      <formula>0</formula>
    </cfRule>
  </conditionalFormatting>
  <conditionalFormatting sqref="D399">
    <cfRule type="cellIs" dxfId="5447" priority="4922" operator="greaterThan">
      <formula>0</formula>
    </cfRule>
  </conditionalFormatting>
  <conditionalFormatting sqref="D400">
    <cfRule type="cellIs" dxfId="5446" priority="7868" operator="greaterThan">
      <formula>0</formula>
    </cfRule>
  </conditionalFormatting>
  <conditionalFormatting sqref="D401">
    <cfRule type="cellIs" dxfId="5445" priority="7864" operator="greaterThan">
      <formula>0</formula>
    </cfRule>
  </conditionalFormatting>
  <conditionalFormatting sqref="D402">
    <cfRule type="cellIs" dxfId="5444" priority="7860" operator="greaterThan">
      <formula>0</formula>
    </cfRule>
  </conditionalFormatting>
  <conditionalFormatting sqref="D404">
    <cfRule type="cellIs" dxfId="5443" priority="1597" operator="greaterThan">
      <formula>0</formula>
    </cfRule>
  </conditionalFormatting>
  <conditionalFormatting sqref="D405">
    <cfRule type="cellIs" dxfId="5442" priority="1618" operator="greaterThan">
      <formula>0</formula>
    </cfRule>
  </conditionalFormatting>
  <conditionalFormatting sqref="D406">
    <cfRule type="cellIs" dxfId="5441" priority="1614" operator="greaterThan">
      <formula>0</formula>
    </cfRule>
  </conditionalFormatting>
  <conditionalFormatting sqref="D407">
    <cfRule type="cellIs" dxfId="5440" priority="1610" operator="greaterThan">
      <formula>0</formula>
    </cfRule>
  </conditionalFormatting>
  <conditionalFormatting sqref="D408">
    <cfRule type="cellIs" dxfId="5439" priority="1479" operator="greaterThan">
      <formula>0</formula>
    </cfRule>
  </conditionalFormatting>
  <conditionalFormatting sqref="D409">
    <cfRule type="cellIs" dxfId="5438" priority="1500" operator="greaterThan">
      <formula>0</formula>
    </cfRule>
  </conditionalFormatting>
  <conditionalFormatting sqref="D410">
    <cfRule type="cellIs" dxfId="5437" priority="1496" operator="greaterThan">
      <formula>0</formula>
    </cfRule>
  </conditionalFormatting>
  <conditionalFormatting sqref="D411">
    <cfRule type="cellIs" dxfId="5436" priority="1492" operator="greaterThan">
      <formula>0</formula>
    </cfRule>
  </conditionalFormatting>
  <conditionalFormatting sqref="D412">
    <cfRule type="cellIs" dxfId="5435" priority="1538" operator="greaterThan">
      <formula>0</formula>
    </cfRule>
  </conditionalFormatting>
  <conditionalFormatting sqref="D413">
    <cfRule type="cellIs" dxfId="5434" priority="1559" operator="greaterThan">
      <formula>0</formula>
    </cfRule>
  </conditionalFormatting>
  <conditionalFormatting sqref="D414">
    <cfRule type="cellIs" dxfId="5433" priority="1555" operator="greaterThan">
      <formula>0</formula>
    </cfRule>
  </conditionalFormatting>
  <conditionalFormatting sqref="D415">
    <cfRule type="cellIs" dxfId="5432" priority="1551" operator="greaterThan">
      <formula>0</formula>
    </cfRule>
  </conditionalFormatting>
  <conditionalFormatting sqref="D417">
    <cfRule type="cellIs" dxfId="5431" priority="261" operator="greaterThan">
      <formula>0</formula>
    </cfRule>
  </conditionalFormatting>
  <conditionalFormatting sqref="D418">
    <cfRule type="cellIs" dxfId="5430" priority="223" operator="greaterThan">
      <formula>0</formula>
    </cfRule>
  </conditionalFormatting>
  <conditionalFormatting sqref="D419">
    <cfRule type="cellIs" dxfId="5429" priority="185" operator="greaterThan">
      <formula>0</formula>
    </cfRule>
  </conditionalFormatting>
  <conditionalFormatting sqref="D421">
    <cfRule type="cellIs" dxfId="5428" priority="4921" operator="greaterThan">
      <formula>0</formula>
    </cfRule>
  </conditionalFormatting>
  <conditionalFormatting sqref="D422">
    <cfRule type="cellIs" dxfId="5427" priority="8103" operator="greaterThan">
      <formula>0</formula>
    </cfRule>
  </conditionalFormatting>
  <conditionalFormatting sqref="D423">
    <cfRule type="cellIs" dxfId="5426" priority="8099" operator="greaterThan">
      <formula>0</formula>
    </cfRule>
  </conditionalFormatting>
  <conditionalFormatting sqref="D424">
    <cfRule type="cellIs" dxfId="5425" priority="8095" operator="greaterThan">
      <formula>0</formula>
    </cfRule>
  </conditionalFormatting>
  <conditionalFormatting sqref="D425">
    <cfRule type="cellIs" dxfId="5424" priority="4920" operator="greaterThan">
      <formula>0</formula>
    </cfRule>
  </conditionalFormatting>
  <conditionalFormatting sqref="D426">
    <cfRule type="cellIs" dxfId="5423" priority="8056" operator="greaterThan">
      <formula>0</formula>
    </cfRule>
  </conditionalFormatting>
  <conditionalFormatting sqref="D427">
    <cfRule type="cellIs" dxfId="5422" priority="8052" operator="greaterThan">
      <formula>0</formula>
    </cfRule>
  </conditionalFormatting>
  <conditionalFormatting sqref="D428">
    <cfRule type="cellIs" dxfId="5421" priority="8048" operator="greaterThan">
      <formula>0</formula>
    </cfRule>
  </conditionalFormatting>
  <conditionalFormatting sqref="D429">
    <cfRule type="cellIs" dxfId="5420" priority="4919" operator="greaterThan">
      <formula>0</formula>
    </cfRule>
  </conditionalFormatting>
  <conditionalFormatting sqref="D430">
    <cfRule type="cellIs" dxfId="5419" priority="8009" operator="greaterThan">
      <formula>0</formula>
    </cfRule>
  </conditionalFormatting>
  <conditionalFormatting sqref="D431">
    <cfRule type="cellIs" dxfId="5418" priority="8005" operator="greaterThan">
      <formula>0</formula>
    </cfRule>
  </conditionalFormatting>
  <conditionalFormatting sqref="D432">
    <cfRule type="cellIs" dxfId="5417" priority="8001" operator="greaterThan">
      <formula>0</formula>
    </cfRule>
  </conditionalFormatting>
  <conditionalFormatting sqref="D434">
    <cfRule type="cellIs" dxfId="5416" priority="594" operator="greaterThan">
      <formula>0</formula>
    </cfRule>
  </conditionalFormatting>
  <conditionalFormatting sqref="D435">
    <cfRule type="cellIs" dxfId="5415" priority="615" operator="greaterThan">
      <formula>0</formula>
    </cfRule>
  </conditionalFormatting>
  <conditionalFormatting sqref="D436">
    <cfRule type="cellIs" dxfId="5414" priority="611" operator="greaterThan">
      <formula>0</formula>
    </cfRule>
  </conditionalFormatting>
  <conditionalFormatting sqref="D437">
    <cfRule type="cellIs" dxfId="5413" priority="607" operator="greaterThan">
      <formula>0</formula>
    </cfRule>
  </conditionalFormatting>
  <conditionalFormatting sqref="D438">
    <cfRule type="cellIs" dxfId="5412" priority="535" operator="greaterThan">
      <formula>0</formula>
    </cfRule>
  </conditionalFormatting>
  <conditionalFormatting sqref="D439">
    <cfRule type="cellIs" dxfId="5411" priority="556" operator="greaterThan">
      <formula>0</formula>
    </cfRule>
  </conditionalFormatting>
  <conditionalFormatting sqref="D440">
    <cfRule type="cellIs" dxfId="5410" priority="552" operator="greaterThan">
      <formula>0</formula>
    </cfRule>
  </conditionalFormatting>
  <conditionalFormatting sqref="D441">
    <cfRule type="cellIs" dxfId="5409" priority="548" operator="greaterThan">
      <formula>0</formula>
    </cfRule>
  </conditionalFormatting>
  <conditionalFormatting sqref="D442">
    <cfRule type="cellIs" dxfId="5408" priority="476" operator="greaterThan">
      <formula>0</formula>
    </cfRule>
  </conditionalFormatting>
  <conditionalFormatting sqref="D443">
    <cfRule type="cellIs" dxfId="5407" priority="497" operator="greaterThan">
      <formula>0</formula>
    </cfRule>
  </conditionalFormatting>
  <conditionalFormatting sqref="D444">
    <cfRule type="cellIs" dxfId="5406" priority="493" operator="greaterThan">
      <formula>0</formula>
    </cfRule>
  </conditionalFormatting>
  <conditionalFormatting sqref="D445">
    <cfRule type="cellIs" dxfId="5405" priority="489" operator="greaterThan">
      <formula>0</formula>
    </cfRule>
  </conditionalFormatting>
  <conditionalFormatting sqref="D446">
    <cfRule type="cellIs" dxfId="5404" priority="417" operator="greaterThan">
      <formula>0</formula>
    </cfRule>
  </conditionalFormatting>
  <conditionalFormatting sqref="D447">
    <cfRule type="cellIs" dxfId="5403" priority="438" operator="greaterThan">
      <formula>0</formula>
    </cfRule>
  </conditionalFormatting>
  <conditionalFormatting sqref="D448">
    <cfRule type="cellIs" dxfId="5402" priority="434" operator="greaterThan">
      <formula>0</formula>
    </cfRule>
  </conditionalFormatting>
  <conditionalFormatting sqref="D449">
    <cfRule type="cellIs" dxfId="5401" priority="430" operator="greaterThan">
      <formula>0</formula>
    </cfRule>
  </conditionalFormatting>
  <conditionalFormatting sqref="D451">
    <cfRule type="cellIs" dxfId="5400" priority="147" operator="greaterThan">
      <formula>0</formula>
    </cfRule>
  </conditionalFormatting>
  <conditionalFormatting sqref="D452">
    <cfRule type="cellIs" dxfId="5399" priority="109" operator="greaterThan">
      <formula>0</formula>
    </cfRule>
  </conditionalFormatting>
  <conditionalFormatting sqref="D453">
    <cfRule type="cellIs" dxfId="5398" priority="71" operator="greaterThan">
      <formula>0</formula>
    </cfRule>
  </conditionalFormatting>
  <conditionalFormatting sqref="D454">
    <cfRule type="cellIs" dxfId="5397" priority="33" operator="greaterThan">
      <formula>0</formula>
    </cfRule>
  </conditionalFormatting>
  <conditionalFormatting sqref="D456">
    <cfRule type="cellIs" dxfId="5396" priority="4864" operator="greaterThan">
      <formula>0</formula>
    </cfRule>
  </conditionalFormatting>
  <conditionalFormatting sqref="D457">
    <cfRule type="cellIs" dxfId="5395" priority="8760" operator="greaterThan">
      <formula>0</formula>
    </cfRule>
  </conditionalFormatting>
  <conditionalFormatting sqref="D458">
    <cfRule type="cellIs" dxfId="5394" priority="8756" operator="greaterThan">
      <formula>0</formula>
    </cfRule>
  </conditionalFormatting>
  <conditionalFormatting sqref="D459">
    <cfRule type="cellIs" dxfId="5393" priority="8752" operator="greaterThan">
      <formula>0</formula>
    </cfRule>
  </conditionalFormatting>
  <conditionalFormatting sqref="D460">
    <cfRule type="cellIs" dxfId="5392" priority="4863" operator="greaterThan">
      <formula>0</formula>
    </cfRule>
  </conditionalFormatting>
  <conditionalFormatting sqref="D461">
    <cfRule type="cellIs" dxfId="5391" priority="8713" operator="greaterThan">
      <formula>0</formula>
    </cfRule>
  </conditionalFormatting>
  <conditionalFormatting sqref="D462">
    <cfRule type="cellIs" dxfId="5390" priority="8709" operator="greaterThan">
      <formula>0</formula>
    </cfRule>
  </conditionalFormatting>
  <conditionalFormatting sqref="D463">
    <cfRule type="cellIs" dxfId="5389" priority="8705" operator="greaterThan">
      <formula>0</formula>
    </cfRule>
  </conditionalFormatting>
  <conditionalFormatting sqref="D464">
    <cfRule type="cellIs" dxfId="5388" priority="4862" operator="greaterThan">
      <formula>0</formula>
    </cfRule>
  </conditionalFormatting>
  <conditionalFormatting sqref="D465">
    <cfRule type="cellIs" dxfId="5387" priority="8666" operator="greaterThan">
      <formula>0</formula>
    </cfRule>
  </conditionalFormatting>
  <conditionalFormatting sqref="D466">
    <cfRule type="cellIs" dxfId="5386" priority="8662" operator="greaterThan">
      <formula>0</formula>
    </cfRule>
  </conditionalFormatting>
  <conditionalFormatting sqref="D467">
    <cfRule type="cellIs" dxfId="5385" priority="8658" operator="greaterThan">
      <formula>0</formula>
    </cfRule>
  </conditionalFormatting>
  <conditionalFormatting sqref="D469">
    <cfRule type="cellIs" dxfId="5384" priority="4861" operator="greaterThan">
      <formula>0</formula>
    </cfRule>
  </conditionalFormatting>
  <conditionalFormatting sqref="D470">
    <cfRule type="cellIs" dxfId="5383" priority="8619" operator="greaterThan">
      <formula>0</formula>
    </cfRule>
  </conditionalFormatting>
  <conditionalFormatting sqref="D471">
    <cfRule type="cellIs" dxfId="5382" priority="8615" operator="greaterThan">
      <formula>0</formula>
    </cfRule>
  </conditionalFormatting>
  <conditionalFormatting sqref="D472">
    <cfRule type="cellIs" dxfId="5381" priority="8611" operator="greaterThan">
      <formula>0</formula>
    </cfRule>
  </conditionalFormatting>
  <conditionalFormatting sqref="D473">
    <cfRule type="cellIs" dxfId="5380" priority="4860" operator="greaterThan">
      <formula>0</formula>
    </cfRule>
  </conditionalFormatting>
  <conditionalFormatting sqref="D474">
    <cfRule type="cellIs" dxfId="5379" priority="8572" operator="greaterThan">
      <formula>0</formula>
    </cfRule>
  </conditionalFormatting>
  <conditionalFormatting sqref="D475">
    <cfRule type="cellIs" dxfId="5378" priority="8568" operator="greaterThan">
      <formula>0</formula>
    </cfRule>
  </conditionalFormatting>
  <conditionalFormatting sqref="D476">
    <cfRule type="cellIs" dxfId="5377" priority="8564" operator="greaterThan">
      <formula>0</formula>
    </cfRule>
  </conditionalFormatting>
  <conditionalFormatting sqref="D477">
    <cfRule type="cellIs" dxfId="5376" priority="4859" operator="greaterThan">
      <formula>0</formula>
    </cfRule>
  </conditionalFormatting>
  <conditionalFormatting sqref="D478">
    <cfRule type="cellIs" dxfId="5375" priority="8525" operator="greaterThan">
      <formula>0</formula>
    </cfRule>
  </conditionalFormatting>
  <conditionalFormatting sqref="D479">
    <cfRule type="cellIs" dxfId="5374" priority="8521" operator="greaterThan">
      <formula>0</formula>
    </cfRule>
  </conditionalFormatting>
  <conditionalFormatting sqref="D480">
    <cfRule type="cellIs" dxfId="5373" priority="8517" operator="greaterThan">
      <formula>0</formula>
    </cfRule>
  </conditionalFormatting>
  <conditionalFormatting sqref="D482">
    <cfRule type="cellIs" dxfId="5372" priority="4858" operator="greaterThan">
      <formula>0</formula>
    </cfRule>
  </conditionalFormatting>
  <conditionalFormatting sqref="D483">
    <cfRule type="cellIs" dxfId="5371" priority="8478" operator="greaterThan">
      <formula>0</formula>
    </cfRule>
  </conditionalFormatting>
  <conditionalFormatting sqref="D484">
    <cfRule type="cellIs" dxfId="5370" priority="8474" operator="greaterThan">
      <formula>0</formula>
    </cfRule>
  </conditionalFormatting>
  <conditionalFormatting sqref="D485">
    <cfRule type="cellIs" dxfId="5369" priority="8470" operator="greaterThan">
      <formula>0</formula>
    </cfRule>
  </conditionalFormatting>
  <conditionalFormatting sqref="D486">
    <cfRule type="cellIs" dxfId="5368" priority="4857" operator="greaterThan">
      <formula>0</formula>
    </cfRule>
  </conditionalFormatting>
  <conditionalFormatting sqref="D487">
    <cfRule type="cellIs" dxfId="5367" priority="8431" operator="greaterThan">
      <formula>0</formula>
    </cfRule>
  </conditionalFormatting>
  <conditionalFormatting sqref="D488">
    <cfRule type="cellIs" dxfId="5366" priority="8427" operator="greaterThan">
      <formula>0</formula>
    </cfRule>
  </conditionalFormatting>
  <conditionalFormatting sqref="D489">
    <cfRule type="cellIs" dxfId="5365" priority="8423" operator="greaterThan">
      <formula>0</formula>
    </cfRule>
  </conditionalFormatting>
  <conditionalFormatting sqref="D490">
    <cfRule type="cellIs" dxfId="5364" priority="4856" operator="greaterThan">
      <formula>0</formula>
    </cfRule>
  </conditionalFormatting>
  <conditionalFormatting sqref="D491">
    <cfRule type="cellIs" dxfId="5363" priority="8384" operator="greaterThan">
      <formula>0</formula>
    </cfRule>
  </conditionalFormatting>
  <conditionalFormatting sqref="D492">
    <cfRule type="cellIs" dxfId="5362" priority="8380" operator="greaterThan">
      <formula>0</formula>
    </cfRule>
  </conditionalFormatting>
  <conditionalFormatting sqref="D493">
    <cfRule type="cellIs" dxfId="5361" priority="8376" operator="greaterThan">
      <formula>0</formula>
    </cfRule>
  </conditionalFormatting>
  <conditionalFormatting sqref="D495">
    <cfRule type="cellIs" dxfId="5360" priority="4855" operator="greaterThan">
      <formula>0</formula>
    </cfRule>
  </conditionalFormatting>
  <conditionalFormatting sqref="D496">
    <cfRule type="cellIs" dxfId="5359" priority="8337" operator="greaterThan">
      <formula>0</formula>
    </cfRule>
  </conditionalFormatting>
  <conditionalFormatting sqref="D497">
    <cfRule type="cellIs" dxfId="5358" priority="8333" operator="greaterThan">
      <formula>0</formula>
    </cfRule>
  </conditionalFormatting>
  <conditionalFormatting sqref="D498">
    <cfRule type="cellIs" dxfId="5357" priority="8329" operator="greaterThan">
      <formula>0</formula>
    </cfRule>
  </conditionalFormatting>
  <conditionalFormatting sqref="D499">
    <cfRule type="cellIs" dxfId="5356" priority="4854" operator="greaterThan">
      <formula>0</formula>
    </cfRule>
  </conditionalFormatting>
  <conditionalFormatting sqref="D500">
    <cfRule type="cellIs" dxfId="5355" priority="8290" operator="greaterThan">
      <formula>0</formula>
    </cfRule>
  </conditionalFormatting>
  <conditionalFormatting sqref="D501">
    <cfRule type="cellIs" dxfId="5354" priority="8286" operator="greaterThan">
      <formula>0</formula>
    </cfRule>
  </conditionalFormatting>
  <conditionalFormatting sqref="D502">
    <cfRule type="cellIs" dxfId="5353" priority="8282" operator="greaterThan">
      <formula>0</formula>
    </cfRule>
  </conditionalFormatting>
  <conditionalFormatting sqref="D503">
    <cfRule type="cellIs" dxfId="5352" priority="4853" operator="greaterThan">
      <formula>0</formula>
    </cfRule>
  </conditionalFormatting>
  <conditionalFormatting sqref="D504">
    <cfRule type="cellIs" dxfId="5351" priority="8243" operator="greaterThan">
      <formula>0</formula>
    </cfRule>
  </conditionalFormatting>
  <conditionalFormatting sqref="D505">
    <cfRule type="cellIs" dxfId="5350" priority="8239" operator="greaterThan">
      <formula>0</formula>
    </cfRule>
  </conditionalFormatting>
  <conditionalFormatting sqref="D506">
    <cfRule type="cellIs" dxfId="5349" priority="8235" operator="greaterThan">
      <formula>0</formula>
    </cfRule>
  </conditionalFormatting>
  <conditionalFormatting sqref="D508">
    <cfRule type="cellIs" dxfId="5348" priority="8196" operator="greaterThan">
      <formula>0</formula>
    </cfRule>
  </conditionalFormatting>
  <conditionalFormatting sqref="D509">
    <cfRule type="cellIs" dxfId="5347" priority="8192" operator="greaterThan">
      <formula>0</formula>
    </cfRule>
  </conditionalFormatting>
  <conditionalFormatting sqref="D510">
    <cfRule type="cellIs" dxfId="5346" priority="8188" operator="greaterThan">
      <formula>0</formula>
    </cfRule>
  </conditionalFormatting>
  <conditionalFormatting sqref="D511">
    <cfRule type="cellIs" dxfId="5345" priority="1764" operator="greaterThan">
      <formula>0</formula>
    </cfRule>
  </conditionalFormatting>
  <conditionalFormatting sqref="D512">
    <cfRule type="cellIs" dxfId="5344" priority="1792" operator="greaterThan">
      <formula>0</formula>
    </cfRule>
  </conditionalFormatting>
  <conditionalFormatting sqref="D513">
    <cfRule type="cellIs" dxfId="5343" priority="1788" operator="greaterThan">
      <formula>0</formula>
    </cfRule>
  </conditionalFormatting>
  <conditionalFormatting sqref="D514">
    <cfRule type="cellIs" dxfId="5342" priority="1784" operator="greaterThan">
      <formula>0</formula>
    </cfRule>
  </conditionalFormatting>
  <conditionalFormatting sqref="D515">
    <cfRule type="cellIs" dxfId="5341" priority="1705" operator="greaterThan">
      <formula>0</formula>
    </cfRule>
  </conditionalFormatting>
  <conditionalFormatting sqref="D516">
    <cfRule type="cellIs" dxfId="5340" priority="1733" operator="greaterThan">
      <formula>0</formula>
    </cfRule>
  </conditionalFormatting>
  <conditionalFormatting sqref="D517">
    <cfRule type="cellIs" dxfId="5339" priority="1729" operator="greaterThan">
      <formula>0</formula>
    </cfRule>
  </conditionalFormatting>
  <conditionalFormatting sqref="D518">
    <cfRule type="cellIs" dxfId="5338" priority="1725" operator="greaterThan">
      <formula>0</formula>
    </cfRule>
  </conditionalFormatting>
  <conditionalFormatting sqref="D519">
    <cfRule type="cellIs" dxfId="5337" priority="1646" operator="greaterThan">
      <formula>0</formula>
    </cfRule>
  </conditionalFormatting>
  <conditionalFormatting sqref="D520">
    <cfRule type="cellIs" dxfId="5336" priority="1674" operator="greaterThan">
      <formula>0</formula>
    </cfRule>
  </conditionalFormatting>
  <conditionalFormatting sqref="D521">
    <cfRule type="cellIs" dxfId="5335" priority="1670" operator="greaterThan">
      <formula>0</formula>
    </cfRule>
  </conditionalFormatting>
  <conditionalFormatting sqref="D522">
    <cfRule type="cellIs" dxfId="5334" priority="1666" operator="greaterThan">
      <formula>0</formula>
    </cfRule>
  </conditionalFormatting>
  <conditionalFormatting sqref="F22">
    <cfRule type="cellIs" dxfId="5333" priority="4005" operator="greaterThan">
      <formula>0</formula>
    </cfRule>
  </conditionalFormatting>
  <conditionalFormatting sqref="F26">
    <cfRule type="cellIs" dxfId="5332" priority="4007" operator="greaterThan">
      <formula>0</formula>
    </cfRule>
  </conditionalFormatting>
  <conditionalFormatting sqref="F31">
    <cfRule type="cellIs" dxfId="5331" priority="4009" operator="greaterThan">
      <formula>0</formula>
    </cfRule>
  </conditionalFormatting>
  <conditionalFormatting sqref="F35">
    <cfRule type="cellIs" dxfId="5330" priority="4011" operator="greaterThan">
      <formula>0</formula>
    </cfRule>
  </conditionalFormatting>
  <conditionalFormatting sqref="F39">
    <cfRule type="cellIs" dxfId="5329" priority="15967" operator="greaterThan">
      <formula>0</formula>
    </cfRule>
  </conditionalFormatting>
  <conditionalFormatting sqref="F43">
    <cfRule type="cellIs" dxfId="5328" priority="15907" operator="greaterThan">
      <formula>0</formula>
    </cfRule>
  </conditionalFormatting>
  <conditionalFormatting sqref="F47">
    <cfRule type="cellIs" dxfId="5327" priority="15860" operator="greaterThan">
      <formula>0</formula>
    </cfRule>
  </conditionalFormatting>
  <conditionalFormatting sqref="F51">
    <cfRule type="cellIs" dxfId="5326" priority="15557" operator="greaterThan">
      <formula>0</formula>
    </cfRule>
  </conditionalFormatting>
  <conditionalFormatting sqref="F70">
    <cfRule type="cellIs" dxfId="5325" priority="14982" operator="greaterThan">
      <formula>0</formula>
    </cfRule>
  </conditionalFormatting>
  <conditionalFormatting sqref="F74">
    <cfRule type="cellIs" dxfId="5324" priority="14935" operator="greaterThan">
      <formula>0</formula>
    </cfRule>
  </conditionalFormatting>
  <conditionalFormatting sqref="F78">
    <cfRule type="cellIs" dxfId="5323" priority="14888" operator="greaterThan">
      <formula>0</formula>
    </cfRule>
  </conditionalFormatting>
  <conditionalFormatting sqref="F82">
    <cfRule type="cellIs" dxfId="5322" priority="14841" operator="greaterThan">
      <formula>0</formula>
    </cfRule>
  </conditionalFormatting>
  <conditionalFormatting sqref="F86">
    <cfRule type="cellIs" dxfId="5321" priority="14794" operator="greaterThan">
      <formula>0</formula>
    </cfRule>
  </conditionalFormatting>
  <conditionalFormatting sqref="F90">
    <cfRule type="cellIs" dxfId="5320" priority="6185" operator="greaterThan">
      <formula>0</formula>
    </cfRule>
  </conditionalFormatting>
  <conditionalFormatting sqref="F94">
    <cfRule type="cellIs" dxfId="5319" priority="6138" operator="greaterThan">
      <formula>0</formula>
    </cfRule>
  </conditionalFormatting>
  <conditionalFormatting sqref="F98">
    <cfRule type="cellIs" dxfId="5318" priority="13359" operator="greaterThan">
      <formula>0</formula>
    </cfRule>
  </conditionalFormatting>
  <conditionalFormatting sqref="F102">
    <cfRule type="cellIs" dxfId="5317" priority="2273" operator="greaterThan">
      <formula>0</formula>
    </cfRule>
  </conditionalFormatting>
  <conditionalFormatting sqref="F106">
    <cfRule type="cellIs" dxfId="5316" priority="2214" operator="greaterThan">
      <formula>0</formula>
    </cfRule>
  </conditionalFormatting>
  <conditionalFormatting sqref="F110">
    <cfRule type="cellIs" dxfId="5315" priority="1447" operator="greaterThan">
      <formula>0</formula>
    </cfRule>
  </conditionalFormatting>
  <conditionalFormatting sqref="F114">
    <cfRule type="cellIs" dxfId="5314" priority="1388" operator="greaterThan">
      <formula>0</formula>
    </cfRule>
  </conditionalFormatting>
  <conditionalFormatting sqref="F118">
    <cfRule type="cellIs" dxfId="5313" priority="1329" operator="greaterThan">
      <formula>0</formula>
    </cfRule>
  </conditionalFormatting>
  <conditionalFormatting sqref="F122">
    <cfRule type="cellIs" dxfId="5312" priority="2155" operator="greaterThan">
      <formula>0</formula>
    </cfRule>
  </conditionalFormatting>
  <conditionalFormatting sqref="F126">
    <cfRule type="cellIs" dxfId="5311" priority="13217" operator="greaterThan">
      <formula>0</formula>
    </cfRule>
  </conditionalFormatting>
  <conditionalFormatting sqref="F130">
    <cfRule type="cellIs" dxfId="5310" priority="1270" operator="greaterThan">
      <formula>0</formula>
    </cfRule>
  </conditionalFormatting>
  <conditionalFormatting sqref="F134">
    <cfRule type="cellIs" dxfId="5309" priority="1211" operator="greaterThan">
      <formula>0</formula>
    </cfRule>
  </conditionalFormatting>
  <conditionalFormatting sqref="F138">
    <cfRule type="cellIs" dxfId="5308" priority="1152" operator="greaterThan">
      <formula>0</formula>
    </cfRule>
  </conditionalFormatting>
  <conditionalFormatting sqref="F142">
    <cfRule type="cellIs" dxfId="5307" priority="1093" operator="greaterThan">
      <formula>0</formula>
    </cfRule>
  </conditionalFormatting>
  <conditionalFormatting sqref="F146">
    <cfRule type="cellIs" dxfId="5306" priority="13075" operator="greaterThan">
      <formula>0</formula>
    </cfRule>
  </conditionalFormatting>
  <conditionalFormatting sqref="F150">
    <cfRule type="cellIs" dxfId="5305" priority="1034" operator="greaterThan">
      <formula>0</formula>
    </cfRule>
  </conditionalFormatting>
  <conditionalFormatting sqref="F154">
    <cfRule type="cellIs" dxfId="5304" priority="975" operator="greaterThan">
      <formula>0</formula>
    </cfRule>
  </conditionalFormatting>
  <conditionalFormatting sqref="F158">
    <cfRule type="cellIs" dxfId="5303" priority="916" operator="greaterThan">
      <formula>0</formula>
    </cfRule>
  </conditionalFormatting>
  <conditionalFormatting sqref="F162">
    <cfRule type="cellIs" dxfId="5302" priority="857" operator="greaterThan">
      <formula>0</formula>
    </cfRule>
  </conditionalFormatting>
  <conditionalFormatting sqref="F166">
    <cfRule type="cellIs" dxfId="5301" priority="12933" operator="greaterThan">
      <formula>0</formula>
    </cfRule>
  </conditionalFormatting>
  <conditionalFormatting sqref="F170">
    <cfRule type="cellIs" dxfId="5300" priority="739" operator="greaterThan">
      <formula>0</formula>
    </cfRule>
  </conditionalFormatting>
  <conditionalFormatting sqref="F174">
    <cfRule type="cellIs" dxfId="5299" priority="798" operator="greaterThan">
      <formula>0</formula>
    </cfRule>
  </conditionalFormatting>
  <conditionalFormatting sqref="F178">
    <cfRule type="cellIs" dxfId="5298" priority="12791" operator="greaterThan">
      <formula>0</formula>
    </cfRule>
  </conditionalFormatting>
  <conditionalFormatting sqref="F182">
    <cfRule type="cellIs" dxfId="5297" priority="385" operator="greaterThan">
      <formula>0</formula>
    </cfRule>
  </conditionalFormatting>
  <conditionalFormatting sqref="F186">
    <cfRule type="cellIs" dxfId="5296" priority="326" operator="greaterThan">
      <formula>0</formula>
    </cfRule>
  </conditionalFormatting>
  <conditionalFormatting sqref="F190">
    <cfRule type="cellIs" dxfId="5295" priority="14464" operator="greaterThan">
      <formula>0</formula>
    </cfRule>
  </conditionalFormatting>
  <conditionalFormatting sqref="F194">
    <cfRule type="cellIs" dxfId="5294" priority="14417" operator="greaterThan">
      <formula>0</formula>
    </cfRule>
  </conditionalFormatting>
  <conditionalFormatting sqref="F198">
    <cfRule type="cellIs" dxfId="5293" priority="14370" operator="greaterThan">
      <formula>0</formula>
    </cfRule>
  </conditionalFormatting>
  <conditionalFormatting sqref="F202">
    <cfRule type="cellIs" dxfId="5292" priority="14323" operator="greaterThan">
      <formula>0</formula>
    </cfRule>
  </conditionalFormatting>
  <conditionalFormatting sqref="F206">
    <cfRule type="cellIs" dxfId="5291" priority="14276" operator="greaterThan">
      <formula>0</formula>
    </cfRule>
  </conditionalFormatting>
  <conditionalFormatting sqref="F210">
    <cfRule type="cellIs" dxfId="5290" priority="14229" operator="greaterThan">
      <formula>0</formula>
    </cfRule>
  </conditionalFormatting>
  <conditionalFormatting sqref="F215">
    <cfRule type="cellIs" dxfId="5289" priority="7072" operator="greaterThan">
      <formula>0</formula>
    </cfRule>
  </conditionalFormatting>
  <conditionalFormatting sqref="F219">
    <cfRule type="cellIs" dxfId="5288" priority="7025" operator="greaterThan">
      <formula>0</formula>
    </cfRule>
  </conditionalFormatting>
  <conditionalFormatting sqref="F223">
    <cfRule type="cellIs" dxfId="5287" priority="6978" operator="greaterThan">
      <formula>0</formula>
    </cfRule>
  </conditionalFormatting>
  <conditionalFormatting sqref="F227">
    <cfRule type="cellIs" dxfId="5286" priority="6931" operator="greaterThan">
      <formula>0</formula>
    </cfRule>
  </conditionalFormatting>
  <conditionalFormatting sqref="F231">
    <cfRule type="cellIs" dxfId="5285" priority="6884" operator="greaterThan">
      <formula>0</formula>
    </cfRule>
  </conditionalFormatting>
  <conditionalFormatting sqref="F235">
    <cfRule type="cellIs" dxfId="5284" priority="6837" operator="greaterThan">
      <formula>0</formula>
    </cfRule>
  </conditionalFormatting>
  <conditionalFormatting sqref="F239">
    <cfRule type="cellIs" dxfId="5283" priority="2090" operator="greaterThan">
      <formula>0</formula>
    </cfRule>
  </conditionalFormatting>
  <conditionalFormatting sqref="F243">
    <cfRule type="cellIs" dxfId="5282" priority="6790" operator="greaterThan">
      <formula>0</formula>
    </cfRule>
  </conditionalFormatting>
  <conditionalFormatting sqref="F247">
    <cfRule type="cellIs" dxfId="5281" priority="6743" operator="greaterThan">
      <formula>0</formula>
    </cfRule>
  </conditionalFormatting>
  <conditionalFormatting sqref="F251">
    <cfRule type="cellIs" dxfId="5280" priority="6696" operator="greaterThan">
      <formula>0</formula>
    </cfRule>
  </conditionalFormatting>
  <conditionalFormatting sqref="F255">
    <cfRule type="cellIs" dxfId="5279" priority="6649" operator="greaterThan">
      <formula>0</formula>
    </cfRule>
  </conditionalFormatting>
  <conditionalFormatting sqref="F259">
    <cfRule type="cellIs" dxfId="5278" priority="2031" operator="greaterThan">
      <formula>0</formula>
    </cfRule>
  </conditionalFormatting>
  <conditionalFormatting sqref="F263">
    <cfRule type="cellIs" dxfId="5277" priority="6602" operator="greaterThan">
      <formula>0</formula>
    </cfRule>
  </conditionalFormatting>
  <conditionalFormatting sqref="F269">
    <cfRule type="cellIs" dxfId="5276" priority="7260" operator="greaterThan">
      <formula>0</formula>
    </cfRule>
  </conditionalFormatting>
  <conditionalFormatting sqref="F273">
    <cfRule type="cellIs" dxfId="5275" priority="1913" operator="greaterThan">
      <formula>0</formula>
    </cfRule>
  </conditionalFormatting>
  <conditionalFormatting sqref="F277">
    <cfRule type="cellIs" dxfId="5274" priority="674" operator="greaterThan">
      <formula>0</formula>
    </cfRule>
  </conditionalFormatting>
  <conditionalFormatting sqref="F281">
    <cfRule type="cellIs" dxfId="5273" priority="1854" operator="greaterThan">
      <formula>0</formula>
    </cfRule>
  </conditionalFormatting>
  <conditionalFormatting sqref="F285">
    <cfRule type="cellIs" dxfId="5272" priority="1972" operator="greaterThan">
      <formula>0</formula>
    </cfRule>
  </conditionalFormatting>
  <conditionalFormatting sqref="F290">
    <cfRule type="cellIs" dxfId="5271" priority="7213" operator="greaterThan">
      <formula>0</formula>
    </cfRule>
  </conditionalFormatting>
  <conditionalFormatting sqref="F295">
    <cfRule type="cellIs" dxfId="5270" priority="7166" operator="greaterThan">
      <formula>0</formula>
    </cfRule>
  </conditionalFormatting>
  <conditionalFormatting sqref="F300">
    <cfRule type="cellIs" dxfId="5269" priority="6555" operator="greaterThan">
      <formula>0</formula>
    </cfRule>
  </conditionalFormatting>
  <conditionalFormatting sqref="F304">
    <cfRule type="cellIs" dxfId="5268" priority="6508" operator="greaterThan">
      <formula>0</formula>
    </cfRule>
  </conditionalFormatting>
  <conditionalFormatting sqref="F308">
    <cfRule type="cellIs" dxfId="5267" priority="6461" operator="greaterThan">
      <formula>0</formula>
    </cfRule>
  </conditionalFormatting>
  <conditionalFormatting sqref="F312">
    <cfRule type="cellIs" dxfId="5266" priority="6414" operator="greaterThan">
      <formula>0</formula>
    </cfRule>
  </conditionalFormatting>
  <conditionalFormatting sqref="F316">
    <cfRule type="cellIs" dxfId="5265" priority="6367" operator="greaterThan">
      <formula>0</formula>
    </cfRule>
  </conditionalFormatting>
  <conditionalFormatting sqref="F320">
    <cfRule type="cellIs" dxfId="5264" priority="6320" operator="greaterThan">
      <formula>0</formula>
    </cfRule>
  </conditionalFormatting>
  <conditionalFormatting sqref="F324">
    <cfRule type="cellIs" dxfId="5263" priority="6273" operator="greaterThan">
      <formula>0</formula>
    </cfRule>
  </conditionalFormatting>
  <conditionalFormatting sqref="F328">
    <cfRule type="cellIs" dxfId="5262" priority="6226" operator="greaterThan">
      <formula>0</formula>
    </cfRule>
  </conditionalFormatting>
  <conditionalFormatting sqref="F332">
    <cfRule type="cellIs" dxfId="5261" priority="7119" operator="greaterThan">
      <formula>0</formula>
    </cfRule>
  </conditionalFormatting>
  <conditionalFormatting sqref="F338">
    <cfRule type="cellIs" dxfId="5260" priority="7361" operator="greaterThan">
      <formula>0</formula>
    </cfRule>
  </conditionalFormatting>
  <conditionalFormatting sqref="F342">
    <cfRule type="cellIs" dxfId="5259" priority="7314" operator="greaterThan">
      <formula>0</formula>
    </cfRule>
  </conditionalFormatting>
  <conditionalFormatting sqref="F346">
    <cfRule type="cellIs" dxfId="5258" priority="7267" operator="greaterThan">
      <formula>0</formula>
    </cfRule>
  </conditionalFormatting>
  <conditionalFormatting sqref="F351">
    <cfRule type="cellIs" dxfId="5257" priority="7502" operator="greaterThan">
      <formula>0</formula>
    </cfRule>
  </conditionalFormatting>
  <conditionalFormatting sqref="F355">
    <cfRule type="cellIs" dxfId="5256" priority="7455" operator="greaterThan">
      <formula>0</formula>
    </cfRule>
  </conditionalFormatting>
  <conditionalFormatting sqref="F359">
    <cfRule type="cellIs" dxfId="5255" priority="7408" operator="greaterThan">
      <formula>0</formula>
    </cfRule>
  </conditionalFormatting>
  <conditionalFormatting sqref="F364">
    <cfRule type="cellIs" dxfId="5254" priority="7643" operator="greaterThan">
      <formula>0</formula>
    </cfRule>
  </conditionalFormatting>
  <conditionalFormatting sqref="F368">
    <cfRule type="cellIs" dxfId="5253" priority="7596" operator="greaterThan">
      <formula>0</formula>
    </cfRule>
  </conditionalFormatting>
  <conditionalFormatting sqref="F372">
    <cfRule type="cellIs" dxfId="5252" priority="7549" operator="greaterThan">
      <formula>0</formula>
    </cfRule>
  </conditionalFormatting>
  <conditionalFormatting sqref="F378">
    <cfRule type="cellIs" dxfId="5251" priority="7784" operator="greaterThan">
      <formula>0</formula>
    </cfRule>
  </conditionalFormatting>
  <conditionalFormatting sqref="F382">
    <cfRule type="cellIs" dxfId="5250" priority="7737" operator="greaterThan">
      <formula>0</formula>
    </cfRule>
  </conditionalFormatting>
  <conditionalFormatting sqref="F386">
    <cfRule type="cellIs" dxfId="5249" priority="7690" operator="greaterThan">
      <formula>0</formula>
    </cfRule>
  </conditionalFormatting>
  <conditionalFormatting sqref="F391">
    <cfRule type="cellIs" dxfId="5248" priority="7925" operator="greaterThan">
      <formula>0</formula>
    </cfRule>
  </conditionalFormatting>
  <conditionalFormatting sqref="F395">
    <cfRule type="cellIs" dxfId="5247" priority="7878" operator="greaterThan">
      <formula>0</formula>
    </cfRule>
  </conditionalFormatting>
  <conditionalFormatting sqref="F399">
    <cfRule type="cellIs" dxfId="5246" priority="7831" operator="greaterThan">
      <formula>0</formula>
    </cfRule>
  </conditionalFormatting>
  <conditionalFormatting sqref="F404">
    <cfRule type="cellIs" dxfId="5245" priority="1598" operator="greaterThan">
      <formula>0</formula>
    </cfRule>
  </conditionalFormatting>
  <conditionalFormatting sqref="F408">
    <cfRule type="cellIs" dxfId="5244" priority="1480" operator="greaterThan">
      <formula>0</formula>
    </cfRule>
  </conditionalFormatting>
  <conditionalFormatting sqref="F412">
    <cfRule type="cellIs" dxfId="5243" priority="1539" operator="greaterThan">
      <formula>0</formula>
    </cfRule>
  </conditionalFormatting>
  <conditionalFormatting sqref="F417">
    <cfRule type="cellIs" dxfId="5242" priority="262" operator="greaterThan">
      <formula>0</formula>
    </cfRule>
  </conditionalFormatting>
  <conditionalFormatting sqref="F418">
    <cfRule type="cellIs" dxfId="5241" priority="224" operator="greaterThan">
      <formula>0</formula>
    </cfRule>
  </conditionalFormatting>
  <conditionalFormatting sqref="F419">
    <cfRule type="cellIs" dxfId="5240" priority="186" operator="greaterThan">
      <formula>0</formula>
    </cfRule>
  </conditionalFormatting>
  <conditionalFormatting sqref="F421">
    <cfRule type="cellIs" dxfId="5239" priority="8066" operator="greaterThan">
      <formula>0</formula>
    </cfRule>
  </conditionalFormatting>
  <conditionalFormatting sqref="F425">
    <cfRule type="cellIs" dxfId="5238" priority="8019" operator="greaterThan">
      <formula>0</formula>
    </cfRule>
  </conditionalFormatting>
  <conditionalFormatting sqref="F429">
    <cfRule type="cellIs" dxfId="5237" priority="7972" operator="greaterThan">
      <formula>0</formula>
    </cfRule>
  </conditionalFormatting>
  <conditionalFormatting sqref="F434">
    <cfRule type="cellIs" dxfId="5236" priority="595" operator="greaterThan">
      <formula>0</formula>
    </cfRule>
  </conditionalFormatting>
  <conditionalFormatting sqref="F438">
    <cfRule type="cellIs" dxfId="5235" priority="536" operator="greaterThan">
      <formula>0</formula>
    </cfRule>
  </conditionalFormatting>
  <conditionalFormatting sqref="F442">
    <cfRule type="cellIs" dxfId="5234" priority="477" operator="greaterThan">
      <formula>0</formula>
    </cfRule>
  </conditionalFormatting>
  <conditionalFormatting sqref="F446">
    <cfRule type="cellIs" dxfId="5233" priority="418" operator="greaterThan">
      <formula>0</formula>
    </cfRule>
  </conditionalFormatting>
  <conditionalFormatting sqref="F451">
    <cfRule type="cellIs" dxfId="5232" priority="148" operator="greaterThan">
      <formula>0</formula>
    </cfRule>
  </conditionalFormatting>
  <conditionalFormatting sqref="F452">
    <cfRule type="cellIs" dxfId="5231" priority="110" operator="greaterThan">
      <formula>0</formula>
    </cfRule>
  </conditionalFormatting>
  <conditionalFormatting sqref="F453">
    <cfRule type="cellIs" dxfId="5230" priority="72" operator="greaterThan">
      <formula>0</formula>
    </cfRule>
  </conditionalFormatting>
  <conditionalFormatting sqref="F454">
    <cfRule type="cellIs" dxfId="5229" priority="34" operator="greaterThan">
      <formula>0</formula>
    </cfRule>
  </conditionalFormatting>
  <conditionalFormatting sqref="F456">
    <cfRule type="cellIs" dxfId="5228" priority="8764" operator="greaterThan">
      <formula>0</formula>
    </cfRule>
  </conditionalFormatting>
  <conditionalFormatting sqref="F460">
    <cfRule type="cellIs" dxfId="5227" priority="8717" operator="greaterThan">
      <formula>0</formula>
    </cfRule>
  </conditionalFormatting>
  <conditionalFormatting sqref="F464">
    <cfRule type="cellIs" dxfId="5226" priority="8670" operator="greaterThan">
      <formula>0</formula>
    </cfRule>
  </conditionalFormatting>
  <conditionalFormatting sqref="F469">
    <cfRule type="cellIs" dxfId="5225" priority="8623" operator="greaterThan">
      <formula>0</formula>
    </cfRule>
  </conditionalFormatting>
  <conditionalFormatting sqref="F473">
    <cfRule type="cellIs" dxfId="5224" priority="8576" operator="greaterThan">
      <formula>0</formula>
    </cfRule>
  </conditionalFormatting>
  <conditionalFormatting sqref="F477">
    <cfRule type="cellIs" dxfId="5223" priority="8529" operator="greaterThan">
      <formula>0</formula>
    </cfRule>
  </conditionalFormatting>
  <conditionalFormatting sqref="F482">
    <cfRule type="cellIs" dxfId="5222" priority="8482" operator="greaterThan">
      <formula>0</formula>
    </cfRule>
  </conditionalFormatting>
  <conditionalFormatting sqref="F486">
    <cfRule type="cellIs" dxfId="5221" priority="8435" operator="greaterThan">
      <formula>0</formula>
    </cfRule>
  </conditionalFormatting>
  <conditionalFormatting sqref="F490">
    <cfRule type="cellIs" dxfId="5220" priority="8388" operator="greaterThan">
      <formula>0</formula>
    </cfRule>
  </conditionalFormatting>
  <conditionalFormatting sqref="F495">
    <cfRule type="cellIs" dxfId="5219" priority="8341" operator="greaterThan">
      <formula>0</formula>
    </cfRule>
  </conditionalFormatting>
  <conditionalFormatting sqref="F499">
    <cfRule type="cellIs" dxfId="5218" priority="8294" operator="greaterThan">
      <formula>0</formula>
    </cfRule>
  </conditionalFormatting>
  <conditionalFormatting sqref="F503">
    <cfRule type="cellIs" dxfId="5217" priority="8247" operator="greaterThan">
      <formula>0</formula>
    </cfRule>
  </conditionalFormatting>
  <conditionalFormatting sqref="F511">
    <cfRule type="cellIs" dxfId="5216" priority="1765" operator="greaterThan">
      <formula>0</formula>
    </cfRule>
  </conditionalFormatting>
  <conditionalFormatting sqref="F515">
    <cfRule type="cellIs" dxfId="5215" priority="1706" operator="greaterThan">
      <formula>0</formula>
    </cfRule>
  </conditionalFormatting>
  <conditionalFormatting sqref="F519">
    <cfRule type="cellIs" dxfId="5214" priority="1647" operator="greaterThan">
      <formula>0</formula>
    </cfRule>
  </conditionalFormatting>
  <conditionalFormatting sqref="G523:H525">
    <cfRule type="expression" dxfId="5213" priority="1">
      <formula>$E$523&lt;$D$523</formula>
    </cfRule>
  </conditionalFormatting>
  <conditionalFormatting sqref="J8">
    <cfRule type="cellIs" dxfId="5212" priority="4273" operator="greaterThan">
      <formula>$C$11</formula>
    </cfRule>
  </conditionalFormatting>
  <conditionalFormatting sqref="J9">
    <cfRule type="cellIs" dxfId="5211" priority="4272" operator="greaterThan">
      <formula>$C$11</formula>
    </cfRule>
  </conditionalFormatting>
  <conditionalFormatting sqref="J10">
    <cfRule type="cellIs" dxfId="5210" priority="4271" operator="greaterThan">
      <formula>$C$11</formula>
    </cfRule>
  </conditionalFormatting>
  <conditionalFormatting sqref="J11">
    <cfRule type="cellIs" dxfId="5209" priority="4270" operator="greaterThan">
      <formula>$C$11</formula>
    </cfRule>
  </conditionalFormatting>
  <conditionalFormatting sqref="J12">
    <cfRule type="cellIs" dxfId="5208" priority="4269" operator="greaterThan">
      <formula>$C$11</formula>
    </cfRule>
  </conditionalFormatting>
  <conditionalFormatting sqref="J13">
    <cfRule type="cellIs" dxfId="5207" priority="4268" operator="greaterThan">
      <formula>$C$11</formula>
    </cfRule>
  </conditionalFormatting>
  <conditionalFormatting sqref="J14">
    <cfRule type="cellIs" dxfId="5206" priority="4267" operator="greaterThan">
      <formula>$C$11</formula>
    </cfRule>
  </conditionalFormatting>
  <conditionalFormatting sqref="K8">
    <cfRule type="cellIs" dxfId="5205" priority="4002" operator="lessThanOrEqual">
      <formula>$K$5</formula>
    </cfRule>
  </conditionalFormatting>
  <conditionalFormatting sqref="K9">
    <cfRule type="cellIs" dxfId="5204" priority="4001" operator="lessThanOrEqual">
      <formula>$K$5</formula>
    </cfRule>
  </conditionalFormatting>
  <conditionalFormatting sqref="K10">
    <cfRule type="cellIs" dxfId="5203" priority="4000" operator="lessThanOrEqual">
      <formula>$K$5</formula>
    </cfRule>
  </conditionalFormatting>
  <conditionalFormatting sqref="K11">
    <cfRule type="cellIs" dxfId="5202" priority="3999" operator="lessThanOrEqual">
      <formula>$K$5</formula>
    </cfRule>
  </conditionalFormatting>
  <conditionalFormatting sqref="K12">
    <cfRule type="cellIs" dxfId="5201" priority="3998" operator="lessThanOrEqual">
      <formula>$K$5</formula>
    </cfRule>
  </conditionalFormatting>
  <conditionalFormatting sqref="K13">
    <cfRule type="cellIs" dxfId="5200" priority="3997" operator="lessThanOrEqual">
      <formula>$K$5</formula>
    </cfRule>
  </conditionalFormatting>
  <conditionalFormatting sqref="K14">
    <cfRule type="cellIs" dxfId="5199" priority="3996" operator="lessThanOrEqual">
      <formula>$K$5</formula>
    </cfRule>
  </conditionalFormatting>
  <conditionalFormatting sqref="K19:L19">
    <cfRule type="expression" dxfId="5198" priority="16272">
      <formula>ISBLANK($J$8)</formula>
    </cfRule>
  </conditionalFormatting>
  <conditionalFormatting sqref="L22">
    <cfRule type="expression" dxfId="5197" priority="16307">
      <formula>ISBLANK(K22)</formula>
    </cfRule>
  </conditionalFormatting>
  <conditionalFormatting sqref="L26">
    <cfRule type="expression" dxfId="5196" priority="16306">
      <formula>ISBLANK(K26)</formula>
    </cfRule>
  </conditionalFormatting>
  <conditionalFormatting sqref="L31">
    <cfRule type="expression" dxfId="5195" priority="16305">
      <formula>ISBLANK(K31)</formula>
    </cfRule>
  </conditionalFormatting>
  <conditionalFormatting sqref="L35">
    <cfRule type="expression" dxfId="5194" priority="16304">
      <formula>ISBLANK(K35)</formula>
    </cfRule>
  </conditionalFormatting>
  <conditionalFormatting sqref="L39">
    <cfRule type="expression" dxfId="5193" priority="15944">
      <formula>ISBLANK(K39)</formula>
    </cfRule>
  </conditionalFormatting>
  <conditionalFormatting sqref="L43">
    <cfRule type="expression" dxfId="5192" priority="15884">
      <formula>ISBLANK(K43)</formula>
    </cfRule>
  </conditionalFormatting>
  <conditionalFormatting sqref="L47">
    <cfRule type="expression" dxfId="5191" priority="15623">
      <formula>ISBLANK(K47)</formula>
    </cfRule>
  </conditionalFormatting>
  <conditionalFormatting sqref="L51">
    <cfRule type="expression" dxfId="5190" priority="15481">
      <formula>ISBLANK(K51)</formula>
    </cfRule>
  </conditionalFormatting>
  <conditionalFormatting sqref="L57">
    <cfRule type="expression" dxfId="5189" priority="15339">
      <formula>ISBLANK(K57)</formula>
    </cfRule>
  </conditionalFormatting>
  <conditionalFormatting sqref="L61">
    <cfRule type="expression" dxfId="5188" priority="2451">
      <formula>ISBLANK(K61)</formula>
    </cfRule>
  </conditionalFormatting>
  <conditionalFormatting sqref="L65">
    <cfRule type="expression" dxfId="5187" priority="2443">
      <formula>ISBLANK(K65)</formula>
    </cfRule>
  </conditionalFormatting>
  <conditionalFormatting sqref="L70">
    <cfRule type="expression" dxfId="5186" priority="14959">
      <formula>ISBLANK(K70)</formula>
    </cfRule>
  </conditionalFormatting>
  <conditionalFormatting sqref="L74">
    <cfRule type="expression" dxfId="5185" priority="14912">
      <formula>ISBLANK(K74)</formula>
    </cfRule>
  </conditionalFormatting>
  <conditionalFormatting sqref="L78">
    <cfRule type="expression" dxfId="5184" priority="14865">
      <formula>ISBLANK(K78)</formula>
    </cfRule>
  </conditionalFormatting>
  <conditionalFormatting sqref="L82">
    <cfRule type="expression" dxfId="5183" priority="14818">
      <formula>ISBLANK(K82)</formula>
    </cfRule>
  </conditionalFormatting>
  <conditionalFormatting sqref="L86">
    <cfRule type="expression" dxfId="5182" priority="14771">
      <formula>ISBLANK(K86)</formula>
    </cfRule>
  </conditionalFormatting>
  <conditionalFormatting sqref="L90">
    <cfRule type="expression" dxfId="5181" priority="6181">
      <formula>ISBLANK(K90)</formula>
    </cfRule>
  </conditionalFormatting>
  <conditionalFormatting sqref="L94">
    <cfRule type="expression" dxfId="5180" priority="6134">
      <formula>ISBLANK(K94)</formula>
    </cfRule>
  </conditionalFormatting>
  <conditionalFormatting sqref="L98">
    <cfRule type="expression" dxfId="5179" priority="13283">
      <formula>ISBLANK(K98)</formula>
    </cfRule>
  </conditionalFormatting>
  <conditionalFormatting sqref="L102">
    <cfRule type="expression" dxfId="5178" priority="2269">
      <formula>ISBLANK(K102)</formula>
    </cfRule>
  </conditionalFormatting>
  <conditionalFormatting sqref="L106">
    <cfRule type="expression" dxfId="5177" priority="2210">
      <formula>ISBLANK(K106)</formula>
    </cfRule>
  </conditionalFormatting>
  <conditionalFormatting sqref="L110">
    <cfRule type="expression" dxfId="5176" priority="1443">
      <formula>ISBLANK(K110)</formula>
    </cfRule>
  </conditionalFormatting>
  <conditionalFormatting sqref="L114">
    <cfRule type="expression" dxfId="5175" priority="1384">
      <formula>ISBLANK(K114)</formula>
    </cfRule>
  </conditionalFormatting>
  <conditionalFormatting sqref="L118">
    <cfRule type="expression" dxfId="5174" priority="1325">
      <formula>ISBLANK(K118)</formula>
    </cfRule>
  </conditionalFormatting>
  <conditionalFormatting sqref="L122">
    <cfRule type="expression" dxfId="5173" priority="2151">
      <formula>ISBLANK(K122)</formula>
    </cfRule>
  </conditionalFormatting>
  <conditionalFormatting sqref="L126">
    <cfRule type="expression" dxfId="5172" priority="13141">
      <formula>ISBLANK(K126)</formula>
    </cfRule>
  </conditionalFormatting>
  <conditionalFormatting sqref="L130">
    <cfRule type="expression" dxfId="5171" priority="1266">
      <formula>ISBLANK(K130)</formula>
    </cfRule>
  </conditionalFormatting>
  <conditionalFormatting sqref="L134">
    <cfRule type="expression" dxfId="5170" priority="1207">
      <formula>ISBLANK(K134)</formula>
    </cfRule>
  </conditionalFormatting>
  <conditionalFormatting sqref="L138">
    <cfRule type="expression" dxfId="5169" priority="1148">
      <formula>ISBLANK(K138)</formula>
    </cfRule>
  </conditionalFormatting>
  <conditionalFormatting sqref="L142">
    <cfRule type="expression" dxfId="5168" priority="1089">
      <formula>ISBLANK(K142)</formula>
    </cfRule>
  </conditionalFormatting>
  <conditionalFormatting sqref="L146">
    <cfRule type="expression" dxfId="5167" priority="12999">
      <formula>ISBLANK(K146)</formula>
    </cfRule>
  </conditionalFormatting>
  <conditionalFormatting sqref="L150">
    <cfRule type="expression" dxfId="5166" priority="1030">
      <formula>ISBLANK(K150)</formula>
    </cfRule>
  </conditionalFormatting>
  <conditionalFormatting sqref="L154">
    <cfRule type="expression" dxfId="5165" priority="971">
      <formula>ISBLANK(K154)</formula>
    </cfRule>
  </conditionalFormatting>
  <conditionalFormatting sqref="L158">
    <cfRule type="expression" dxfId="5164" priority="912">
      <formula>ISBLANK(K158)</formula>
    </cfRule>
  </conditionalFormatting>
  <conditionalFormatting sqref="L162">
    <cfRule type="expression" dxfId="5163" priority="853">
      <formula>ISBLANK(K162)</formula>
    </cfRule>
  </conditionalFormatting>
  <conditionalFormatting sqref="L166">
    <cfRule type="expression" dxfId="5162" priority="12857">
      <formula>ISBLANK(K166)</formula>
    </cfRule>
  </conditionalFormatting>
  <conditionalFormatting sqref="L170">
    <cfRule type="expression" dxfId="5161" priority="735">
      <formula>ISBLANK(K170)</formula>
    </cfRule>
  </conditionalFormatting>
  <conditionalFormatting sqref="L174">
    <cfRule type="expression" dxfId="5160" priority="794">
      <formula>ISBLANK(K174)</formula>
    </cfRule>
  </conditionalFormatting>
  <conditionalFormatting sqref="L178">
    <cfRule type="expression" dxfId="5159" priority="12715">
      <formula>ISBLANK(K178)</formula>
    </cfRule>
  </conditionalFormatting>
  <conditionalFormatting sqref="L182">
    <cfRule type="expression" dxfId="5158" priority="381">
      <formula>ISBLANK(K182)</formula>
    </cfRule>
  </conditionalFormatting>
  <conditionalFormatting sqref="L186">
    <cfRule type="expression" dxfId="5157" priority="322">
      <formula>ISBLANK(K186)</formula>
    </cfRule>
  </conditionalFormatting>
  <conditionalFormatting sqref="L190">
    <cfRule type="expression" dxfId="5156" priority="14441">
      <formula>ISBLANK(K190)</formula>
    </cfRule>
  </conditionalFormatting>
  <conditionalFormatting sqref="L194">
    <cfRule type="expression" dxfId="5155" priority="14394">
      <formula>ISBLANK(K194)</formula>
    </cfRule>
  </conditionalFormatting>
  <conditionalFormatting sqref="L198">
    <cfRule type="expression" dxfId="5154" priority="14347">
      <formula>ISBLANK(K198)</formula>
    </cfRule>
  </conditionalFormatting>
  <conditionalFormatting sqref="L202">
    <cfRule type="expression" dxfId="5153" priority="14300">
      <formula>ISBLANK(K202)</formula>
    </cfRule>
  </conditionalFormatting>
  <conditionalFormatting sqref="L206">
    <cfRule type="expression" dxfId="5152" priority="14253">
      <formula>ISBLANK(K206)</formula>
    </cfRule>
  </conditionalFormatting>
  <conditionalFormatting sqref="L210">
    <cfRule type="expression" dxfId="5151" priority="14206">
      <formula>ISBLANK(K210)</formula>
    </cfRule>
  </conditionalFormatting>
  <conditionalFormatting sqref="L215">
    <cfRule type="expression" dxfId="5150" priority="7049">
      <formula>ISBLANK(K215)</formula>
    </cfRule>
  </conditionalFormatting>
  <conditionalFormatting sqref="L219">
    <cfRule type="expression" dxfId="5149" priority="7002">
      <formula>ISBLANK(K219)</formula>
    </cfRule>
  </conditionalFormatting>
  <conditionalFormatting sqref="L223">
    <cfRule type="expression" dxfId="5148" priority="6955">
      <formula>ISBLANK(K223)</formula>
    </cfRule>
  </conditionalFormatting>
  <conditionalFormatting sqref="L227">
    <cfRule type="expression" dxfId="5147" priority="6908">
      <formula>ISBLANK(K227)</formula>
    </cfRule>
  </conditionalFormatting>
  <conditionalFormatting sqref="L231">
    <cfRule type="expression" dxfId="5146" priority="6861">
      <formula>ISBLANK(K231)</formula>
    </cfRule>
  </conditionalFormatting>
  <conditionalFormatting sqref="L235">
    <cfRule type="expression" dxfId="5145" priority="6814">
      <formula>ISBLANK(K235)</formula>
    </cfRule>
  </conditionalFormatting>
  <conditionalFormatting sqref="L239">
    <cfRule type="expression" dxfId="5144" priority="2069">
      <formula>ISBLANK(K239)</formula>
    </cfRule>
  </conditionalFormatting>
  <conditionalFormatting sqref="L243">
    <cfRule type="expression" dxfId="5143" priority="6767">
      <formula>ISBLANK(K243)</formula>
    </cfRule>
  </conditionalFormatting>
  <conditionalFormatting sqref="L247">
    <cfRule type="expression" dxfId="5142" priority="6720">
      <formula>ISBLANK(K247)</formula>
    </cfRule>
  </conditionalFormatting>
  <conditionalFormatting sqref="L251">
    <cfRule type="expression" dxfId="5141" priority="6673">
      <formula>ISBLANK(K251)</formula>
    </cfRule>
  </conditionalFormatting>
  <conditionalFormatting sqref="L255">
    <cfRule type="expression" dxfId="5140" priority="6626">
      <formula>ISBLANK(K255)</formula>
    </cfRule>
  </conditionalFormatting>
  <conditionalFormatting sqref="L259">
    <cfRule type="expression" dxfId="5139" priority="2010">
      <formula>ISBLANK(K259)</formula>
    </cfRule>
  </conditionalFormatting>
  <conditionalFormatting sqref="L263">
    <cfRule type="expression" dxfId="5138" priority="6579">
      <formula>ISBLANK(K263)</formula>
    </cfRule>
  </conditionalFormatting>
  <conditionalFormatting sqref="L269">
    <cfRule type="expression" dxfId="5137" priority="7237">
      <formula>ISBLANK(K269)</formula>
    </cfRule>
  </conditionalFormatting>
  <conditionalFormatting sqref="L273">
    <cfRule type="expression" dxfId="5136" priority="1892">
      <formula>ISBLANK(K273)</formula>
    </cfRule>
  </conditionalFormatting>
  <conditionalFormatting sqref="L277">
    <cfRule type="expression" dxfId="5135" priority="653">
      <formula>ISBLANK(K277)</formula>
    </cfRule>
  </conditionalFormatting>
  <conditionalFormatting sqref="L281">
    <cfRule type="expression" dxfId="5134" priority="1833">
      <formula>ISBLANK(K281)</formula>
    </cfRule>
  </conditionalFormatting>
  <conditionalFormatting sqref="L285">
    <cfRule type="expression" dxfId="5133" priority="1951">
      <formula>ISBLANK(K285)</formula>
    </cfRule>
  </conditionalFormatting>
  <conditionalFormatting sqref="L290">
    <cfRule type="expression" dxfId="5132" priority="7190">
      <formula>ISBLANK(K290)</formula>
    </cfRule>
  </conditionalFormatting>
  <conditionalFormatting sqref="L295">
    <cfRule type="expression" dxfId="5131" priority="7143">
      <formula>ISBLANK(K295)</formula>
    </cfRule>
  </conditionalFormatting>
  <conditionalFormatting sqref="L300">
    <cfRule type="expression" dxfId="5130" priority="6532">
      <formula>ISBLANK(K300)</formula>
    </cfRule>
  </conditionalFormatting>
  <conditionalFormatting sqref="L304">
    <cfRule type="expression" dxfId="5129" priority="6485">
      <formula>ISBLANK(K304)</formula>
    </cfRule>
  </conditionalFormatting>
  <conditionalFormatting sqref="L308">
    <cfRule type="expression" dxfId="5128" priority="6438">
      <formula>ISBLANK(K308)</formula>
    </cfRule>
  </conditionalFormatting>
  <conditionalFormatting sqref="L312">
    <cfRule type="expression" dxfId="5127" priority="6391">
      <formula>ISBLANK(K312)</formula>
    </cfRule>
  </conditionalFormatting>
  <conditionalFormatting sqref="L316">
    <cfRule type="expression" dxfId="5126" priority="6344">
      <formula>ISBLANK(K316)</formula>
    </cfRule>
  </conditionalFormatting>
  <conditionalFormatting sqref="L320">
    <cfRule type="expression" dxfId="5125" priority="6297">
      <formula>ISBLANK(K320)</formula>
    </cfRule>
  </conditionalFormatting>
  <conditionalFormatting sqref="L324">
    <cfRule type="expression" dxfId="5124" priority="6250">
      <formula>ISBLANK(K324)</formula>
    </cfRule>
  </conditionalFormatting>
  <conditionalFormatting sqref="L328">
    <cfRule type="expression" dxfId="5123" priority="6203">
      <formula>ISBLANK(K328)</formula>
    </cfRule>
  </conditionalFormatting>
  <conditionalFormatting sqref="L332">
    <cfRule type="expression" dxfId="5122" priority="7096">
      <formula>ISBLANK(K332)</formula>
    </cfRule>
  </conditionalFormatting>
  <conditionalFormatting sqref="L338">
    <cfRule type="expression" dxfId="5121" priority="2435">
      <formula>ISBLANK(K338)</formula>
    </cfRule>
  </conditionalFormatting>
  <conditionalFormatting sqref="L342">
    <cfRule type="expression" dxfId="5120" priority="2427">
      <formula>ISBLANK(K342)</formula>
    </cfRule>
  </conditionalFormatting>
  <conditionalFormatting sqref="L346">
    <cfRule type="expression" dxfId="5119" priority="2419">
      <formula>ISBLANK(K346)</formula>
    </cfRule>
  </conditionalFormatting>
  <conditionalFormatting sqref="L351">
    <cfRule type="expression" dxfId="5118" priority="2411">
      <formula>ISBLANK(K351)</formula>
    </cfRule>
  </conditionalFormatting>
  <conditionalFormatting sqref="L355">
    <cfRule type="expression" dxfId="5117" priority="2403">
      <formula>ISBLANK(K355)</formula>
    </cfRule>
  </conditionalFormatting>
  <conditionalFormatting sqref="L359">
    <cfRule type="expression" dxfId="5116" priority="2395">
      <formula>ISBLANK(K359)</formula>
    </cfRule>
  </conditionalFormatting>
  <conditionalFormatting sqref="L364">
    <cfRule type="expression" dxfId="5115" priority="2387">
      <formula>ISBLANK(K364)</formula>
    </cfRule>
  </conditionalFormatting>
  <conditionalFormatting sqref="L368">
    <cfRule type="expression" dxfId="5114" priority="2379">
      <formula>ISBLANK(K368)</formula>
    </cfRule>
  </conditionalFormatting>
  <conditionalFormatting sqref="L372">
    <cfRule type="expression" dxfId="5113" priority="2371">
      <formula>ISBLANK(K372)</formula>
    </cfRule>
  </conditionalFormatting>
  <conditionalFormatting sqref="L378">
    <cfRule type="expression" dxfId="5112" priority="2363">
      <formula>ISBLANK(K378)</formula>
    </cfRule>
  </conditionalFormatting>
  <conditionalFormatting sqref="L382">
    <cfRule type="expression" dxfId="5111" priority="2355">
      <formula>ISBLANK(K382)</formula>
    </cfRule>
  </conditionalFormatting>
  <conditionalFormatting sqref="L386">
    <cfRule type="expression" dxfId="5110" priority="2347">
      <formula>ISBLANK(K386)</formula>
    </cfRule>
  </conditionalFormatting>
  <conditionalFormatting sqref="L391">
    <cfRule type="expression" dxfId="5109" priority="2339">
      <formula>ISBLANK(K391)</formula>
    </cfRule>
  </conditionalFormatting>
  <conditionalFormatting sqref="L395">
    <cfRule type="expression" dxfId="5108" priority="2331">
      <formula>ISBLANK(K395)</formula>
    </cfRule>
  </conditionalFormatting>
  <conditionalFormatting sqref="L399">
    <cfRule type="expression" dxfId="5107" priority="2323">
      <formula>ISBLANK(K399)</formula>
    </cfRule>
  </conditionalFormatting>
  <conditionalFormatting sqref="L404">
    <cfRule type="expression" dxfId="5106" priority="1573">
      <formula>ISBLANK(K404)</formula>
    </cfRule>
  </conditionalFormatting>
  <conditionalFormatting sqref="L408">
    <cfRule type="expression" dxfId="5105" priority="1455">
      <formula>ISBLANK(K408)</formula>
    </cfRule>
  </conditionalFormatting>
  <conditionalFormatting sqref="L412">
    <cfRule type="expression" dxfId="5104" priority="1514">
      <formula>ISBLANK(K412)</formula>
    </cfRule>
  </conditionalFormatting>
  <conditionalFormatting sqref="L417">
    <cfRule type="expression" dxfId="5103" priority="237">
      <formula>ISBLANK(K417)</formula>
    </cfRule>
  </conditionalFormatting>
  <conditionalFormatting sqref="L418">
    <cfRule type="expression" dxfId="5102" priority="199">
      <formula>ISBLANK(K418)</formula>
    </cfRule>
  </conditionalFormatting>
  <conditionalFormatting sqref="L419">
    <cfRule type="expression" dxfId="5101" priority="161">
      <formula>ISBLANK(K419)</formula>
    </cfRule>
  </conditionalFormatting>
  <conditionalFormatting sqref="L421">
    <cfRule type="expression" dxfId="5100" priority="2315">
      <formula>ISBLANK(K421)</formula>
    </cfRule>
  </conditionalFormatting>
  <conditionalFormatting sqref="L425">
    <cfRule type="expression" dxfId="5099" priority="2307">
      <formula>ISBLANK(K425)</formula>
    </cfRule>
  </conditionalFormatting>
  <conditionalFormatting sqref="L429">
    <cfRule type="expression" dxfId="5098" priority="2299">
      <formula>ISBLANK(K429)</formula>
    </cfRule>
  </conditionalFormatting>
  <conditionalFormatting sqref="L434">
    <cfRule type="expression" dxfId="5097" priority="570">
      <formula>ISBLANK(K434)</formula>
    </cfRule>
  </conditionalFormatting>
  <conditionalFormatting sqref="L438">
    <cfRule type="expression" dxfId="5096" priority="511">
      <formula>ISBLANK(K438)</formula>
    </cfRule>
  </conditionalFormatting>
  <conditionalFormatting sqref="L442">
    <cfRule type="expression" dxfId="5095" priority="452">
      <formula>ISBLANK(K442)</formula>
    </cfRule>
  </conditionalFormatting>
  <conditionalFormatting sqref="L446">
    <cfRule type="expression" dxfId="5094" priority="393">
      <formula>ISBLANK(K446)</formula>
    </cfRule>
  </conditionalFormatting>
  <conditionalFormatting sqref="L451">
    <cfRule type="expression" dxfId="5093" priority="123">
      <formula>ISBLANK(K451)</formula>
    </cfRule>
  </conditionalFormatting>
  <conditionalFormatting sqref="L452">
    <cfRule type="expression" dxfId="5092" priority="85">
      <formula>ISBLANK(K452)</formula>
    </cfRule>
  </conditionalFormatting>
  <conditionalFormatting sqref="L453">
    <cfRule type="expression" dxfId="5091" priority="47">
      <formula>ISBLANK(K453)</formula>
    </cfRule>
  </conditionalFormatting>
  <conditionalFormatting sqref="L454">
    <cfRule type="expression" dxfId="5090" priority="9">
      <formula>ISBLANK(K454)</formula>
    </cfRule>
  </conditionalFormatting>
  <conditionalFormatting sqref="L456">
    <cfRule type="expression" dxfId="5089" priority="8741">
      <formula>ISBLANK(K456)</formula>
    </cfRule>
  </conditionalFormatting>
  <conditionalFormatting sqref="L460">
    <cfRule type="expression" dxfId="5088" priority="8694">
      <formula>ISBLANK(K460)</formula>
    </cfRule>
  </conditionalFormatting>
  <conditionalFormatting sqref="L464">
    <cfRule type="expression" dxfId="5087" priority="8647">
      <formula>ISBLANK(K464)</formula>
    </cfRule>
  </conditionalFormatting>
  <conditionalFormatting sqref="L469">
    <cfRule type="expression" dxfId="5086" priority="8600">
      <formula>ISBLANK(K469)</formula>
    </cfRule>
  </conditionalFormatting>
  <conditionalFormatting sqref="L473">
    <cfRule type="expression" dxfId="5085" priority="8553">
      <formula>ISBLANK(K473)</formula>
    </cfRule>
  </conditionalFormatting>
  <conditionalFormatting sqref="L477">
    <cfRule type="expression" dxfId="5084" priority="8506">
      <formula>ISBLANK(K477)</formula>
    </cfRule>
  </conditionalFormatting>
  <conditionalFormatting sqref="L482">
    <cfRule type="expression" dxfId="5083" priority="8459">
      <formula>ISBLANK(K482)</formula>
    </cfRule>
  </conditionalFormatting>
  <conditionalFormatting sqref="L486">
    <cfRule type="expression" dxfId="5082" priority="8412">
      <formula>ISBLANK(K486)</formula>
    </cfRule>
  </conditionalFormatting>
  <conditionalFormatting sqref="L490">
    <cfRule type="expression" dxfId="5081" priority="8365">
      <formula>ISBLANK(K490)</formula>
    </cfRule>
  </conditionalFormatting>
  <conditionalFormatting sqref="L495">
    <cfRule type="expression" dxfId="5080" priority="8318">
      <formula>ISBLANK(K495)</formula>
    </cfRule>
  </conditionalFormatting>
  <conditionalFormatting sqref="L499">
    <cfRule type="expression" dxfId="5079" priority="8271">
      <formula>ISBLANK(K499)</formula>
    </cfRule>
  </conditionalFormatting>
  <conditionalFormatting sqref="L503">
    <cfRule type="expression" dxfId="5078" priority="8224">
      <formula>ISBLANK(K503)</formula>
    </cfRule>
  </conditionalFormatting>
  <conditionalFormatting sqref="L507">
    <cfRule type="expression" dxfId="5077" priority="8177">
      <formula>ISBLANK(K507)</formula>
    </cfRule>
  </conditionalFormatting>
  <conditionalFormatting sqref="L511">
    <cfRule type="expression" dxfId="5076" priority="1775">
      <formula>ISBLANK(K511)</formula>
    </cfRule>
  </conditionalFormatting>
  <conditionalFormatting sqref="L515">
    <cfRule type="expression" dxfId="5075" priority="1716">
      <formula>ISBLANK(K515)</formula>
    </cfRule>
  </conditionalFormatting>
  <conditionalFormatting sqref="L519">
    <cfRule type="expression" dxfId="5074" priority="1657">
      <formula>ISBLANK(K519)</formula>
    </cfRule>
  </conditionalFormatting>
  <conditionalFormatting sqref="M18:N18">
    <cfRule type="cellIs" dxfId="5073" priority="2281" operator="greaterThan">
      <formula>$K$5</formula>
    </cfRule>
  </conditionalFormatting>
  <conditionalFormatting sqref="M19:N19">
    <cfRule type="expression" dxfId="5072" priority="16271">
      <formula>ISBLANK($J$9)</formula>
    </cfRule>
  </conditionalFormatting>
  <conditionalFormatting sqref="N22">
    <cfRule type="expression" dxfId="5071" priority="16299">
      <formula>ISBLANK(M22)</formula>
    </cfRule>
  </conditionalFormatting>
  <conditionalFormatting sqref="N26">
    <cfRule type="expression" dxfId="5070" priority="16298">
      <formula>ISBLANK(M26)</formula>
    </cfRule>
  </conditionalFormatting>
  <conditionalFormatting sqref="N31">
    <cfRule type="expression" dxfId="5069" priority="16297">
      <formula>ISBLANK(M31)</formula>
    </cfRule>
  </conditionalFormatting>
  <conditionalFormatting sqref="N35">
    <cfRule type="expression" dxfId="5068" priority="16296">
      <formula>ISBLANK(M35)</formula>
    </cfRule>
  </conditionalFormatting>
  <conditionalFormatting sqref="N39">
    <cfRule type="expression" dxfId="5067" priority="15943">
      <formula>ISBLANK(M39)</formula>
    </cfRule>
  </conditionalFormatting>
  <conditionalFormatting sqref="N43">
    <cfRule type="expression" dxfId="5066" priority="15883">
      <formula>ISBLANK(M43)</formula>
    </cfRule>
  </conditionalFormatting>
  <conditionalFormatting sqref="N47">
    <cfRule type="expression" dxfId="5065" priority="15622">
      <formula>ISBLANK(M47)</formula>
    </cfRule>
  </conditionalFormatting>
  <conditionalFormatting sqref="N51">
    <cfRule type="expression" dxfId="5064" priority="15480">
      <formula>ISBLANK(M51)</formula>
    </cfRule>
  </conditionalFormatting>
  <conditionalFormatting sqref="N57">
    <cfRule type="expression" dxfId="5063" priority="15338">
      <formula>ISBLANK(M57)</formula>
    </cfRule>
  </conditionalFormatting>
  <conditionalFormatting sqref="N61">
    <cfRule type="expression" dxfId="5062" priority="2450">
      <formula>ISBLANK(M61)</formula>
    </cfRule>
  </conditionalFormatting>
  <conditionalFormatting sqref="N65">
    <cfRule type="expression" dxfId="5061" priority="2442">
      <formula>ISBLANK(M65)</formula>
    </cfRule>
  </conditionalFormatting>
  <conditionalFormatting sqref="N70">
    <cfRule type="expression" dxfId="5060" priority="14958">
      <formula>ISBLANK(M70)</formula>
    </cfRule>
  </conditionalFormatting>
  <conditionalFormatting sqref="N74">
    <cfRule type="expression" dxfId="5059" priority="14911">
      <formula>ISBLANK(M74)</formula>
    </cfRule>
  </conditionalFormatting>
  <conditionalFormatting sqref="N78">
    <cfRule type="expression" dxfId="5058" priority="14864">
      <formula>ISBLANK(M78)</formula>
    </cfRule>
  </conditionalFormatting>
  <conditionalFormatting sqref="N82">
    <cfRule type="expression" dxfId="5057" priority="14817">
      <formula>ISBLANK(M82)</formula>
    </cfRule>
  </conditionalFormatting>
  <conditionalFormatting sqref="N86">
    <cfRule type="expression" dxfId="5056" priority="14770">
      <formula>ISBLANK(M86)</formula>
    </cfRule>
  </conditionalFormatting>
  <conditionalFormatting sqref="N90">
    <cfRule type="expression" dxfId="5055" priority="6180">
      <formula>ISBLANK(M90)</formula>
    </cfRule>
  </conditionalFormatting>
  <conditionalFormatting sqref="N94">
    <cfRule type="expression" dxfId="5054" priority="6133">
      <formula>ISBLANK(M94)</formula>
    </cfRule>
  </conditionalFormatting>
  <conditionalFormatting sqref="N98">
    <cfRule type="expression" dxfId="5053" priority="13282">
      <formula>ISBLANK(M98)</formula>
    </cfRule>
  </conditionalFormatting>
  <conditionalFormatting sqref="N102">
    <cfRule type="expression" dxfId="5052" priority="2268">
      <formula>ISBLANK(M102)</formula>
    </cfRule>
  </conditionalFormatting>
  <conditionalFormatting sqref="N106">
    <cfRule type="expression" dxfId="5051" priority="2209">
      <formula>ISBLANK(M106)</formula>
    </cfRule>
  </conditionalFormatting>
  <conditionalFormatting sqref="N110">
    <cfRule type="expression" dxfId="5050" priority="1442">
      <formula>ISBLANK(M110)</formula>
    </cfRule>
  </conditionalFormatting>
  <conditionalFormatting sqref="N114">
    <cfRule type="expression" dxfId="5049" priority="1383">
      <formula>ISBLANK(M114)</formula>
    </cfRule>
  </conditionalFormatting>
  <conditionalFormatting sqref="N118">
    <cfRule type="expression" dxfId="5048" priority="1324">
      <formula>ISBLANK(M118)</formula>
    </cfRule>
  </conditionalFormatting>
  <conditionalFormatting sqref="N122">
    <cfRule type="expression" dxfId="5047" priority="2150">
      <formula>ISBLANK(M122)</formula>
    </cfRule>
  </conditionalFormatting>
  <conditionalFormatting sqref="N126">
    <cfRule type="expression" dxfId="5046" priority="13140">
      <formula>ISBLANK(M126)</formula>
    </cfRule>
  </conditionalFormatting>
  <conditionalFormatting sqref="N130">
    <cfRule type="expression" dxfId="5045" priority="1265">
      <formula>ISBLANK(M130)</formula>
    </cfRule>
  </conditionalFormatting>
  <conditionalFormatting sqref="N134">
    <cfRule type="expression" dxfId="5044" priority="1206">
      <formula>ISBLANK(M134)</formula>
    </cfRule>
  </conditionalFormatting>
  <conditionalFormatting sqref="N138">
    <cfRule type="expression" dxfId="5043" priority="1147">
      <formula>ISBLANK(M138)</formula>
    </cfRule>
  </conditionalFormatting>
  <conditionalFormatting sqref="N142">
    <cfRule type="expression" dxfId="5042" priority="1088">
      <formula>ISBLANK(M142)</formula>
    </cfRule>
  </conditionalFormatting>
  <conditionalFormatting sqref="N146">
    <cfRule type="expression" dxfId="5041" priority="12998">
      <formula>ISBLANK(M146)</formula>
    </cfRule>
  </conditionalFormatting>
  <conditionalFormatting sqref="N150">
    <cfRule type="expression" dxfId="5040" priority="1029">
      <formula>ISBLANK(M150)</formula>
    </cfRule>
  </conditionalFormatting>
  <conditionalFormatting sqref="N154">
    <cfRule type="expression" dxfId="5039" priority="970">
      <formula>ISBLANK(M154)</formula>
    </cfRule>
  </conditionalFormatting>
  <conditionalFormatting sqref="N158">
    <cfRule type="expression" dxfId="5038" priority="911">
      <formula>ISBLANK(M158)</formula>
    </cfRule>
  </conditionalFormatting>
  <conditionalFormatting sqref="N162">
    <cfRule type="expression" dxfId="5037" priority="852">
      <formula>ISBLANK(M162)</formula>
    </cfRule>
  </conditionalFormatting>
  <conditionalFormatting sqref="N166">
    <cfRule type="expression" dxfId="5036" priority="12856">
      <formula>ISBLANK(M166)</formula>
    </cfRule>
  </conditionalFormatting>
  <conditionalFormatting sqref="N170">
    <cfRule type="expression" dxfId="5035" priority="734">
      <formula>ISBLANK(M170)</formula>
    </cfRule>
  </conditionalFormatting>
  <conditionalFormatting sqref="N174">
    <cfRule type="expression" dxfId="5034" priority="793">
      <formula>ISBLANK(M174)</formula>
    </cfRule>
  </conditionalFormatting>
  <conditionalFormatting sqref="N178">
    <cfRule type="expression" dxfId="5033" priority="12714">
      <formula>ISBLANK(M178)</formula>
    </cfRule>
  </conditionalFormatting>
  <conditionalFormatting sqref="N182">
    <cfRule type="expression" dxfId="5032" priority="380">
      <formula>ISBLANK(M182)</formula>
    </cfRule>
  </conditionalFormatting>
  <conditionalFormatting sqref="N186">
    <cfRule type="expression" dxfId="5031" priority="321">
      <formula>ISBLANK(M186)</formula>
    </cfRule>
  </conditionalFormatting>
  <conditionalFormatting sqref="N190">
    <cfRule type="expression" dxfId="5030" priority="14440">
      <formula>ISBLANK(M190)</formula>
    </cfRule>
  </conditionalFormatting>
  <conditionalFormatting sqref="N194">
    <cfRule type="expression" dxfId="5029" priority="14393">
      <formula>ISBLANK(M194)</formula>
    </cfRule>
  </conditionalFormatting>
  <conditionalFormatting sqref="N198">
    <cfRule type="expression" dxfId="5028" priority="14346">
      <formula>ISBLANK(M198)</formula>
    </cfRule>
  </conditionalFormatting>
  <conditionalFormatting sqref="N202">
    <cfRule type="expression" dxfId="5027" priority="14299">
      <formula>ISBLANK(M202)</formula>
    </cfRule>
  </conditionalFormatting>
  <conditionalFormatting sqref="N206">
    <cfRule type="expression" dxfId="5026" priority="14252">
      <formula>ISBLANK(M206)</formula>
    </cfRule>
  </conditionalFormatting>
  <conditionalFormatting sqref="N210">
    <cfRule type="expression" dxfId="5025" priority="14205">
      <formula>ISBLANK(M210)</formula>
    </cfRule>
  </conditionalFormatting>
  <conditionalFormatting sqref="N215">
    <cfRule type="expression" dxfId="5024" priority="7048">
      <formula>ISBLANK(M215)</formula>
    </cfRule>
  </conditionalFormatting>
  <conditionalFormatting sqref="N219">
    <cfRule type="expression" dxfId="5023" priority="7001">
      <formula>ISBLANK(M219)</formula>
    </cfRule>
  </conditionalFormatting>
  <conditionalFormatting sqref="N223">
    <cfRule type="expression" dxfId="5022" priority="6954">
      <formula>ISBLANK(M223)</formula>
    </cfRule>
  </conditionalFormatting>
  <conditionalFormatting sqref="N227">
    <cfRule type="expression" dxfId="5021" priority="6907">
      <formula>ISBLANK(M227)</formula>
    </cfRule>
  </conditionalFormatting>
  <conditionalFormatting sqref="N231">
    <cfRule type="expression" dxfId="5020" priority="6860">
      <formula>ISBLANK(M231)</formula>
    </cfRule>
  </conditionalFormatting>
  <conditionalFormatting sqref="N235">
    <cfRule type="expression" dxfId="5019" priority="6813">
      <formula>ISBLANK(M235)</formula>
    </cfRule>
  </conditionalFormatting>
  <conditionalFormatting sqref="N239">
    <cfRule type="expression" dxfId="5018" priority="2068">
      <formula>ISBLANK(M239)</formula>
    </cfRule>
  </conditionalFormatting>
  <conditionalFormatting sqref="N243">
    <cfRule type="expression" dxfId="5017" priority="6766">
      <formula>ISBLANK(M243)</formula>
    </cfRule>
  </conditionalFormatting>
  <conditionalFormatting sqref="N247">
    <cfRule type="expression" dxfId="5016" priority="6719">
      <formula>ISBLANK(M247)</formula>
    </cfRule>
  </conditionalFormatting>
  <conditionalFormatting sqref="N251">
    <cfRule type="expression" dxfId="5015" priority="6672">
      <formula>ISBLANK(M251)</formula>
    </cfRule>
  </conditionalFormatting>
  <conditionalFormatting sqref="N255">
    <cfRule type="expression" dxfId="5014" priority="6625">
      <formula>ISBLANK(M255)</formula>
    </cfRule>
  </conditionalFormatting>
  <conditionalFormatting sqref="N259">
    <cfRule type="expression" dxfId="5013" priority="2009">
      <formula>ISBLANK(M259)</formula>
    </cfRule>
  </conditionalFormatting>
  <conditionalFormatting sqref="N263">
    <cfRule type="expression" dxfId="5012" priority="6578">
      <formula>ISBLANK(M263)</formula>
    </cfRule>
  </conditionalFormatting>
  <conditionalFormatting sqref="N269">
    <cfRule type="expression" dxfId="5011" priority="7236">
      <formula>ISBLANK(M269)</formula>
    </cfRule>
  </conditionalFormatting>
  <conditionalFormatting sqref="N273">
    <cfRule type="expression" dxfId="5010" priority="1891">
      <formula>ISBLANK(M273)</formula>
    </cfRule>
  </conditionalFormatting>
  <conditionalFormatting sqref="N277">
    <cfRule type="expression" dxfId="5009" priority="652">
      <formula>ISBLANK(M277)</formula>
    </cfRule>
  </conditionalFormatting>
  <conditionalFormatting sqref="N281">
    <cfRule type="expression" dxfId="5008" priority="1832">
      <formula>ISBLANK(M281)</formula>
    </cfRule>
  </conditionalFormatting>
  <conditionalFormatting sqref="N285">
    <cfRule type="expression" dxfId="5007" priority="1950">
      <formula>ISBLANK(M285)</formula>
    </cfRule>
  </conditionalFormatting>
  <conditionalFormatting sqref="N290">
    <cfRule type="expression" dxfId="5006" priority="7189">
      <formula>ISBLANK(M290)</formula>
    </cfRule>
  </conditionalFormatting>
  <conditionalFormatting sqref="N295">
    <cfRule type="expression" dxfId="5005" priority="7142">
      <formula>ISBLANK(M295)</formula>
    </cfRule>
  </conditionalFormatting>
  <conditionalFormatting sqref="N300">
    <cfRule type="expression" dxfId="5004" priority="6531">
      <formula>ISBLANK(M300)</formula>
    </cfRule>
  </conditionalFormatting>
  <conditionalFormatting sqref="N304">
    <cfRule type="expression" dxfId="5003" priority="6484">
      <formula>ISBLANK(M304)</formula>
    </cfRule>
  </conditionalFormatting>
  <conditionalFormatting sqref="N308">
    <cfRule type="expression" dxfId="5002" priority="6437">
      <formula>ISBLANK(M308)</formula>
    </cfRule>
  </conditionalFormatting>
  <conditionalFormatting sqref="N312">
    <cfRule type="expression" dxfId="5001" priority="6390">
      <formula>ISBLANK(M312)</formula>
    </cfRule>
  </conditionalFormatting>
  <conditionalFormatting sqref="N316">
    <cfRule type="expression" dxfId="5000" priority="6343">
      <formula>ISBLANK(M316)</formula>
    </cfRule>
  </conditionalFormatting>
  <conditionalFormatting sqref="N320">
    <cfRule type="expression" dxfId="4999" priority="6296">
      <formula>ISBLANK(M320)</formula>
    </cfRule>
  </conditionalFormatting>
  <conditionalFormatting sqref="N324">
    <cfRule type="expression" dxfId="4998" priority="6249">
      <formula>ISBLANK(M324)</formula>
    </cfRule>
  </conditionalFormatting>
  <conditionalFormatting sqref="N328">
    <cfRule type="expression" dxfId="4997" priority="6202">
      <formula>ISBLANK(M328)</formula>
    </cfRule>
  </conditionalFormatting>
  <conditionalFormatting sqref="N332">
    <cfRule type="expression" dxfId="4996" priority="7095">
      <formula>ISBLANK(M332)</formula>
    </cfRule>
  </conditionalFormatting>
  <conditionalFormatting sqref="N338">
    <cfRule type="expression" dxfId="4995" priority="2434">
      <formula>ISBLANK(M338)</formula>
    </cfRule>
  </conditionalFormatting>
  <conditionalFormatting sqref="N342">
    <cfRule type="expression" dxfId="4994" priority="2426">
      <formula>ISBLANK(M342)</formula>
    </cfRule>
  </conditionalFormatting>
  <conditionalFormatting sqref="N346">
    <cfRule type="expression" dxfId="4993" priority="2418">
      <formula>ISBLANK(M346)</formula>
    </cfRule>
  </conditionalFormatting>
  <conditionalFormatting sqref="N351">
    <cfRule type="expression" dxfId="4992" priority="2410">
      <formula>ISBLANK(M351)</formula>
    </cfRule>
  </conditionalFormatting>
  <conditionalFormatting sqref="N355">
    <cfRule type="expression" dxfId="4991" priority="2402">
      <formula>ISBLANK(M355)</formula>
    </cfRule>
  </conditionalFormatting>
  <conditionalFormatting sqref="N359">
    <cfRule type="expression" dxfId="4990" priority="2394">
      <formula>ISBLANK(M359)</formula>
    </cfRule>
  </conditionalFormatting>
  <conditionalFormatting sqref="N364">
    <cfRule type="expression" dxfId="4989" priority="2386">
      <formula>ISBLANK(M364)</formula>
    </cfRule>
  </conditionalFormatting>
  <conditionalFormatting sqref="N368">
    <cfRule type="expression" dxfId="4988" priority="2378">
      <formula>ISBLANK(M368)</formula>
    </cfRule>
  </conditionalFormatting>
  <conditionalFormatting sqref="N372">
    <cfRule type="expression" dxfId="4987" priority="2370">
      <formula>ISBLANK(M372)</formula>
    </cfRule>
  </conditionalFormatting>
  <conditionalFormatting sqref="N378">
    <cfRule type="expression" dxfId="4986" priority="2362">
      <formula>ISBLANK(M378)</formula>
    </cfRule>
  </conditionalFormatting>
  <conditionalFormatting sqref="N382">
    <cfRule type="expression" dxfId="4985" priority="2354">
      <formula>ISBLANK(M382)</formula>
    </cfRule>
  </conditionalFormatting>
  <conditionalFormatting sqref="N386">
    <cfRule type="expression" dxfId="4984" priority="2346">
      <formula>ISBLANK(M386)</formula>
    </cfRule>
  </conditionalFormatting>
  <conditionalFormatting sqref="N391">
    <cfRule type="expression" dxfId="4983" priority="2338">
      <formula>ISBLANK(M391)</formula>
    </cfRule>
  </conditionalFormatting>
  <conditionalFormatting sqref="N395">
    <cfRule type="expression" dxfId="4982" priority="2330">
      <formula>ISBLANK(M395)</formula>
    </cfRule>
  </conditionalFormatting>
  <conditionalFormatting sqref="N399">
    <cfRule type="expression" dxfId="4981" priority="2322">
      <formula>ISBLANK(M399)</formula>
    </cfRule>
  </conditionalFormatting>
  <conditionalFormatting sqref="N404">
    <cfRule type="expression" dxfId="4980" priority="1572">
      <formula>ISBLANK(M404)</formula>
    </cfRule>
  </conditionalFormatting>
  <conditionalFormatting sqref="N408">
    <cfRule type="expression" dxfId="4979" priority="1454">
      <formula>ISBLANK(M408)</formula>
    </cfRule>
  </conditionalFormatting>
  <conditionalFormatting sqref="N412">
    <cfRule type="expression" dxfId="4978" priority="1513">
      <formula>ISBLANK(M412)</formula>
    </cfRule>
  </conditionalFormatting>
  <conditionalFormatting sqref="N417">
    <cfRule type="expression" dxfId="4977" priority="236">
      <formula>ISBLANK(M417)</formula>
    </cfRule>
  </conditionalFormatting>
  <conditionalFormatting sqref="N418">
    <cfRule type="expression" dxfId="4976" priority="198">
      <formula>ISBLANK(M418)</formula>
    </cfRule>
  </conditionalFormatting>
  <conditionalFormatting sqref="N419">
    <cfRule type="expression" dxfId="4975" priority="160">
      <formula>ISBLANK(M419)</formula>
    </cfRule>
  </conditionalFormatting>
  <conditionalFormatting sqref="N421">
    <cfRule type="expression" dxfId="4974" priority="2314">
      <formula>ISBLANK(M421)</formula>
    </cfRule>
  </conditionalFormatting>
  <conditionalFormatting sqref="N425">
    <cfRule type="expression" dxfId="4973" priority="2306">
      <formula>ISBLANK(M425)</formula>
    </cfRule>
  </conditionalFormatting>
  <conditionalFormatting sqref="N429">
    <cfRule type="expression" dxfId="4972" priority="2298">
      <formula>ISBLANK(M429)</formula>
    </cfRule>
  </conditionalFormatting>
  <conditionalFormatting sqref="N434">
    <cfRule type="expression" dxfId="4971" priority="569">
      <formula>ISBLANK(M434)</formula>
    </cfRule>
  </conditionalFormatting>
  <conditionalFormatting sqref="N438">
    <cfRule type="expression" dxfId="4970" priority="510">
      <formula>ISBLANK(M438)</formula>
    </cfRule>
  </conditionalFormatting>
  <conditionalFormatting sqref="N442">
    <cfRule type="expression" dxfId="4969" priority="451">
      <formula>ISBLANK(M442)</formula>
    </cfRule>
  </conditionalFormatting>
  <conditionalFormatting sqref="N446">
    <cfRule type="expression" dxfId="4968" priority="392">
      <formula>ISBLANK(M446)</formula>
    </cfRule>
  </conditionalFormatting>
  <conditionalFormatting sqref="N451">
    <cfRule type="expression" dxfId="4967" priority="122">
      <formula>ISBLANK(M451)</formula>
    </cfRule>
  </conditionalFormatting>
  <conditionalFormatting sqref="N452">
    <cfRule type="expression" dxfId="4966" priority="84">
      <formula>ISBLANK(M452)</formula>
    </cfRule>
  </conditionalFormatting>
  <conditionalFormatting sqref="N453">
    <cfRule type="expression" dxfId="4965" priority="46">
      <formula>ISBLANK(M453)</formula>
    </cfRule>
  </conditionalFormatting>
  <conditionalFormatting sqref="N454">
    <cfRule type="expression" dxfId="4964" priority="8">
      <formula>ISBLANK(M454)</formula>
    </cfRule>
  </conditionalFormatting>
  <conditionalFormatting sqref="N456">
    <cfRule type="expression" dxfId="4963" priority="8740">
      <formula>ISBLANK(M456)</formula>
    </cfRule>
  </conditionalFormatting>
  <conditionalFormatting sqref="N460">
    <cfRule type="expression" dxfId="4962" priority="8693">
      <formula>ISBLANK(M460)</formula>
    </cfRule>
  </conditionalFormatting>
  <conditionalFormatting sqref="N464">
    <cfRule type="expression" dxfId="4961" priority="8646">
      <formula>ISBLANK(M464)</formula>
    </cfRule>
  </conditionalFormatting>
  <conditionalFormatting sqref="N469">
    <cfRule type="expression" dxfId="4960" priority="8599">
      <formula>ISBLANK(M469)</formula>
    </cfRule>
  </conditionalFormatting>
  <conditionalFormatting sqref="N473">
    <cfRule type="expression" dxfId="4959" priority="8552">
      <formula>ISBLANK(M473)</formula>
    </cfRule>
  </conditionalFormatting>
  <conditionalFormatting sqref="N477">
    <cfRule type="expression" dxfId="4958" priority="8505">
      <formula>ISBLANK(M477)</formula>
    </cfRule>
  </conditionalFormatting>
  <conditionalFormatting sqref="N482">
    <cfRule type="expression" dxfId="4957" priority="8458">
      <formula>ISBLANK(M482)</formula>
    </cfRule>
  </conditionalFormatting>
  <conditionalFormatting sqref="N486">
    <cfRule type="expression" dxfId="4956" priority="8411">
      <formula>ISBLANK(M486)</formula>
    </cfRule>
  </conditionalFormatting>
  <conditionalFormatting sqref="N490">
    <cfRule type="expression" dxfId="4955" priority="8364">
      <formula>ISBLANK(M490)</formula>
    </cfRule>
  </conditionalFormatting>
  <conditionalFormatting sqref="N495">
    <cfRule type="expression" dxfId="4954" priority="8317">
      <formula>ISBLANK(M495)</formula>
    </cfRule>
  </conditionalFormatting>
  <conditionalFormatting sqref="N499">
    <cfRule type="expression" dxfId="4953" priority="8270">
      <formula>ISBLANK(M499)</formula>
    </cfRule>
  </conditionalFormatting>
  <conditionalFormatting sqref="N503">
    <cfRule type="expression" dxfId="4952" priority="8223">
      <formula>ISBLANK(M503)</formula>
    </cfRule>
  </conditionalFormatting>
  <conditionalFormatting sqref="N507">
    <cfRule type="expression" dxfId="4951" priority="8176">
      <formula>ISBLANK(M507)</formula>
    </cfRule>
  </conditionalFormatting>
  <conditionalFormatting sqref="N511">
    <cfRule type="expression" dxfId="4950" priority="1774">
      <formula>ISBLANK(M511)</formula>
    </cfRule>
  </conditionalFormatting>
  <conditionalFormatting sqref="N515">
    <cfRule type="expression" dxfId="4949" priority="1715">
      <formula>ISBLANK(M515)</formula>
    </cfRule>
  </conditionalFormatting>
  <conditionalFormatting sqref="N519">
    <cfRule type="expression" dxfId="4948" priority="1656">
      <formula>ISBLANK(M519)</formula>
    </cfRule>
  </conditionalFormatting>
  <conditionalFormatting sqref="O18:P18">
    <cfRule type="cellIs" dxfId="4947" priority="2280" operator="greaterThan">
      <formula>$K$5</formula>
    </cfRule>
  </conditionalFormatting>
  <conditionalFormatting sqref="O19:P19">
    <cfRule type="expression" dxfId="4946" priority="16270">
      <formula>ISBLANK($J$10)</formula>
    </cfRule>
  </conditionalFormatting>
  <conditionalFormatting sqref="P22">
    <cfRule type="expression" dxfId="4945" priority="16283">
      <formula>ISBLANK(O22)</formula>
    </cfRule>
  </conditionalFormatting>
  <conditionalFormatting sqref="P26">
    <cfRule type="expression" dxfId="4944" priority="16282">
      <formula>ISBLANK(O26)</formula>
    </cfRule>
  </conditionalFormatting>
  <conditionalFormatting sqref="P31">
    <cfRule type="expression" dxfId="4943" priority="16281">
      <formula>ISBLANK(O31)</formula>
    </cfRule>
  </conditionalFormatting>
  <conditionalFormatting sqref="P35">
    <cfRule type="expression" dxfId="4942" priority="16280">
      <formula>ISBLANK(O35)</formula>
    </cfRule>
  </conditionalFormatting>
  <conditionalFormatting sqref="P39">
    <cfRule type="expression" dxfId="4941" priority="15939">
      <formula>ISBLANK(O39)</formula>
    </cfRule>
  </conditionalFormatting>
  <conditionalFormatting sqref="P43">
    <cfRule type="expression" dxfId="4940" priority="15879">
      <formula>ISBLANK(O43)</formula>
    </cfRule>
  </conditionalFormatting>
  <conditionalFormatting sqref="P47">
    <cfRule type="expression" dxfId="4939" priority="15618">
      <formula>ISBLANK(O47)</formula>
    </cfRule>
  </conditionalFormatting>
  <conditionalFormatting sqref="P51">
    <cfRule type="expression" dxfId="4938" priority="15476">
      <formula>ISBLANK(O51)</formula>
    </cfRule>
  </conditionalFormatting>
  <conditionalFormatting sqref="P57">
    <cfRule type="expression" dxfId="4937" priority="15334">
      <formula>ISBLANK(O57)</formula>
    </cfRule>
  </conditionalFormatting>
  <conditionalFormatting sqref="P61">
    <cfRule type="expression" dxfId="4936" priority="2446">
      <formula>ISBLANK(O61)</formula>
    </cfRule>
  </conditionalFormatting>
  <conditionalFormatting sqref="P65">
    <cfRule type="expression" dxfId="4935" priority="2438">
      <formula>ISBLANK(O65)</formula>
    </cfRule>
  </conditionalFormatting>
  <conditionalFormatting sqref="P70">
    <cfRule type="expression" dxfId="4934" priority="14954">
      <formula>ISBLANK(O70)</formula>
    </cfRule>
  </conditionalFormatting>
  <conditionalFormatting sqref="P74">
    <cfRule type="expression" dxfId="4933" priority="14907">
      <formula>ISBLANK(O74)</formula>
    </cfRule>
  </conditionalFormatting>
  <conditionalFormatting sqref="P78">
    <cfRule type="expression" dxfId="4932" priority="14860">
      <formula>ISBLANK(O78)</formula>
    </cfRule>
  </conditionalFormatting>
  <conditionalFormatting sqref="P82">
    <cfRule type="expression" dxfId="4931" priority="14813">
      <formula>ISBLANK(O82)</formula>
    </cfRule>
  </conditionalFormatting>
  <conditionalFormatting sqref="P86">
    <cfRule type="expression" dxfId="4930" priority="14766">
      <formula>ISBLANK(O86)</formula>
    </cfRule>
  </conditionalFormatting>
  <conditionalFormatting sqref="P90">
    <cfRule type="expression" dxfId="4929" priority="6176">
      <formula>ISBLANK(O90)</formula>
    </cfRule>
  </conditionalFormatting>
  <conditionalFormatting sqref="P94">
    <cfRule type="expression" dxfId="4928" priority="6129">
      <formula>ISBLANK(O94)</formula>
    </cfRule>
  </conditionalFormatting>
  <conditionalFormatting sqref="P98">
    <cfRule type="expression" dxfId="4927" priority="13278">
      <formula>ISBLANK(O98)</formula>
    </cfRule>
  </conditionalFormatting>
  <conditionalFormatting sqref="P102">
    <cfRule type="expression" dxfId="4926" priority="2264">
      <formula>ISBLANK(O102)</formula>
    </cfRule>
  </conditionalFormatting>
  <conditionalFormatting sqref="P106">
    <cfRule type="expression" dxfId="4925" priority="2205">
      <formula>ISBLANK(O106)</formula>
    </cfRule>
  </conditionalFormatting>
  <conditionalFormatting sqref="P110">
    <cfRule type="expression" dxfId="4924" priority="1438">
      <formula>ISBLANK(O110)</formula>
    </cfRule>
  </conditionalFormatting>
  <conditionalFormatting sqref="P114">
    <cfRule type="expression" dxfId="4923" priority="1379">
      <formula>ISBLANK(O114)</formula>
    </cfRule>
  </conditionalFormatting>
  <conditionalFormatting sqref="P118">
    <cfRule type="expression" dxfId="4922" priority="1320">
      <formula>ISBLANK(O118)</formula>
    </cfRule>
  </conditionalFormatting>
  <conditionalFormatting sqref="P122">
    <cfRule type="expression" dxfId="4921" priority="2146">
      <formula>ISBLANK(O122)</formula>
    </cfRule>
  </conditionalFormatting>
  <conditionalFormatting sqref="P126">
    <cfRule type="expression" dxfId="4920" priority="13136">
      <formula>ISBLANK(O126)</formula>
    </cfRule>
  </conditionalFormatting>
  <conditionalFormatting sqref="P130">
    <cfRule type="expression" dxfId="4919" priority="1261">
      <formula>ISBLANK(O130)</formula>
    </cfRule>
  </conditionalFormatting>
  <conditionalFormatting sqref="P134">
    <cfRule type="expression" dxfId="4918" priority="1202">
      <formula>ISBLANK(O134)</formula>
    </cfRule>
  </conditionalFormatting>
  <conditionalFormatting sqref="P138">
    <cfRule type="expression" dxfId="4917" priority="1143">
      <formula>ISBLANK(O138)</formula>
    </cfRule>
  </conditionalFormatting>
  <conditionalFormatting sqref="P142">
    <cfRule type="expression" dxfId="4916" priority="1084">
      <formula>ISBLANK(O142)</formula>
    </cfRule>
  </conditionalFormatting>
  <conditionalFormatting sqref="P146">
    <cfRule type="expression" dxfId="4915" priority="12994">
      <formula>ISBLANK(O146)</formula>
    </cfRule>
  </conditionalFormatting>
  <conditionalFormatting sqref="P150">
    <cfRule type="expression" dxfId="4914" priority="1025">
      <formula>ISBLANK(O150)</formula>
    </cfRule>
  </conditionalFormatting>
  <conditionalFormatting sqref="P154">
    <cfRule type="expression" dxfId="4913" priority="966">
      <formula>ISBLANK(O154)</formula>
    </cfRule>
  </conditionalFormatting>
  <conditionalFormatting sqref="P158">
    <cfRule type="expression" dxfId="4912" priority="907">
      <formula>ISBLANK(O158)</formula>
    </cfRule>
  </conditionalFormatting>
  <conditionalFormatting sqref="P162">
    <cfRule type="expression" dxfId="4911" priority="848">
      <formula>ISBLANK(O162)</formula>
    </cfRule>
  </conditionalFormatting>
  <conditionalFormatting sqref="P166">
    <cfRule type="expression" dxfId="4910" priority="12852">
      <formula>ISBLANK(O166)</formula>
    </cfRule>
  </conditionalFormatting>
  <conditionalFormatting sqref="P170">
    <cfRule type="expression" dxfId="4909" priority="730">
      <formula>ISBLANK(O170)</formula>
    </cfRule>
  </conditionalFormatting>
  <conditionalFormatting sqref="P174">
    <cfRule type="expression" dxfId="4908" priority="789">
      <formula>ISBLANK(O174)</formula>
    </cfRule>
  </conditionalFormatting>
  <conditionalFormatting sqref="P178">
    <cfRule type="expression" dxfId="4907" priority="12710">
      <formula>ISBLANK(O178)</formula>
    </cfRule>
  </conditionalFormatting>
  <conditionalFormatting sqref="P182">
    <cfRule type="expression" dxfId="4906" priority="376">
      <formula>ISBLANK(O182)</formula>
    </cfRule>
  </conditionalFormatting>
  <conditionalFormatting sqref="P186">
    <cfRule type="expression" dxfId="4905" priority="317">
      <formula>ISBLANK(O186)</formula>
    </cfRule>
  </conditionalFormatting>
  <conditionalFormatting sqref="P190">
    <cfRule type="expression" dxfId="4904" priority="14436">
      <formula>ISBLANK(O190)</formula>
    </cfRule>
  </conditionalFormatting>
  <conditionalFormatting sqref="P194">
    <cfRule type="expression" dxfId="4903" priority="14389">
      <formula>ISBLANK(O194)</formula>
    </cfRule>
  </conditionalFormatting>
  <conditionalFormatting sqref="P198">
    <cfRule type="expression" dxfId="4902" priority="14342">
      <formula>ISBLANK(O198)</formula>
    </cfRule>
  </conditionalFormatting>
  <conditionalFormatting sqref="P202">
    <cfRule type="expression" dxfId="4901" priority="14295">
      <formula>ISBLANK(O202)</formula>
    </cfRule>
  </conditionalFormatting>
  <conditionalFormatting sqref="P206">
    <cfRule type="expression" dxfId="4900" priority="14248">
      <formula>ISBLANK(O206)</formula>
    </cfRule>
  </conditionalFormatting>
  <conditionalFormatting sqref="P210">
    <cfRule type="expression" dxfId="4899" priority="14201">
      <formula>ISBLANK(O210)</formula>
    </cfRule>
  </conditionalFormatting>
  <conditionalFormatting sqref="P215">
    <cfRule type="expression" dxfId="4898" priority="7044">
      <formula>ISBLANK(O215)</formula>
    </cfRule>
  </conditionalFormatting>
  <conditionalFormatting sqref="P219">
    <cfRule type="expression" dxfId="4897" priority="6997">
      <formula>ISBLANK(O219)</formula>
    </cfRule>
  </conditionalFormatting>
  <conditionalFormatting sqref="P223">
    <cfRule type="expression" dxfId="4896" priority="6950">
      <formula>ISBLANK(O223)</formula>
    </cfRule>
  </conditionalFormatting>
  <conditionalFormatting sqref="P227">
    <cfRule type="expression" dxfId="4895" priority="6903">
      <formula>ISBLANK(O227)</formula>
    </cfRule>
  </conditionalFormatting>
  <conditionalFormatting sqref="P231">
    <cfRule type="expression" dxfId="4894" priority="6856">
      <formula>ISBLANK(O231)</formula>
    </cfRule>
  </conditionalFormatting>
  <conditionalFormatting sqref="P235">
    <cfRule type="expression" dxfId="4893" priority="6809">
      <formula>ISBLANK(O235)</formula>
    </cfRule>
  </conditionalFormatting>
  <conditionalFormatting sqref="P239">
    <cfRule type="expression" dxfId="4892" priority="2064">
      <formula>ISBLANK(O239)</formula>
    </cfRule>
  </conditionalFormatting>
  <conditionalFormatting sqref="P243">
    <cfRule type="expression" dxfId="4891" priority="6762">
      <formula>ISBLANK(O243)</formula>
    </cfRule>
  </conditionalFormatting>
  <conditionalFormatting sqref="P247">
    <cfRule type="expression" dxfId="4890" priority="6715">
      <formula>ISBLANK(O247)</formula>
    </cfRule>
  </conditionalFormatting>
  <conditionalFormatting sqref="P251">
    <cfRule type="expression" dxfId="4889" priority="6668">
      <formula>ISBLANK(O251)</formula>
    </cfRule>
  </conditionalFormatting>
  <conditionalFormatting sqref="P255">
    <cfRule type="expression" dxfId="4888" priority="6621">
      <formula>ISBLANK(O255)</formula>
    </cfRule>
  </conditionalFormatting>
  <conditionalFormatting sqref="P259">
    <cfRule type="expression" dxfId="4887" priority="2005">
      <formula>ISBLANK(O259)</formula>
    </cfRule>
  </conditionalFormatting>
  <conditionalFormatting sqref="P263">
    <cfRule type="expression" dxfId="4886" priority="6574">
      <formula>ISBLANK(O263)</formula>
    </cfRule>
  </conditionalFormatting>
  <conditionalFormatting sqref="P269">
    <cfRule type="expression" dxfId="4885" priority="7232">
      <formula>ISBLANK(O269)</formula>
    </cfRule>
  </conditionalFormatting>
  <conditionalFormatting sqref="P273">
    <cfRule type="expression" dxfId="4884" priority="1887">
      <formula>ISBLANK(O273)</formula>
    </cfRule>
  </conditionalFormatting>
  <conditionalFormatting sqref="P277">
    <cfRule type="expression" dxfId="4883" priority="648">
      <formula>ISBLANK(O277)</formula>
    </cfRule>
  </conditionalFormatting>
  <conditionalFormatting sqref="P281">
    <cfRule type="expression" dxfId="4882" priority="1828">
      <formula>ISBLANK(O281)</formula>
    </cfRule>
  </conditionalFormatting>
  <conditionalFormatting sqref="P285">
    <cfRule type="expression" dxfId="4881" priority="1946">
      <formula>ISBLANK(O285)</formula>
    </cfRule>
  </conditionalFormatting>
  <conditionalFormatting sqref="P290">
    <cfRule type="expression" dxfId="4880" priority="7185">
      <formula>ISBLANK(O290)</formula>
    </cfRule>
  </conditionalFormatting>
  <conditionalFormatting sqref="P295">
    <cfRule type="expression" dxfId="4879" priority="7138">
      <formula>ISBLANK(O295)</formula>
    </cfRule>
  </conditionalFormatting>
  <conditionalFormatting sqref="P300">
    <cfRule type="expression" dxfId="4878" priority="6527">
      <formula>ISBLANK(O300)</formula>
    </cfRule>
  </conditionalFormatting>
  <conditionalFormatting sqref="P304">
    <cfRule type="expression" dxfId="4877" priority="6480">
      <formula>ISBLANK(O304)</formula>
    </cfRule>
  </conditionalFormatting>
  <conditionalFormatting sqref="P308">
    <cfRule type="expression" dxfId="4876" priority="6433">
      <formula>ISBLANK(O308)</formula>
    </cfRule>
  </conditionalFormatting>
  <conditionalFormatting sqref="P312">
    <cfRule type="expression" dxfId="4875" priority="6386">
      <formula>ISBLANK(O312)</formula>
    </cfRule>
  </conditionalFormatting>
  <conditionalFormatting sqref="P316">
    <cfRule type="expression" dxfId="4874" priority="6339">
      <formula>ISBLANK(O316)</formula>
    </cfRule>
  </conditionalFormatting>
  <conditionalFormatting sqref="P320">
    <cfRule type="expression" dxfId="4873" priority="6292">
      <formula>ISBLANK(O320)</formula>
    </cfRule>
  </conditionalFormatting>
  <conditionalFormatting sqref="P324">
    <cfRule type="expression" dxfId="4872" priority="6245">
      <formula>ISBLANK(O324)</formula>
    </cfRule>
  </conditionalFormatting>
  <conditionalFormatting sqref="P328">
    <cfRule type="expression" dxfId="4871" priority="6198">
      <formula>ISBLANK(O328)</formula>
    </cfRule>
  </conditionalFormatting>
  <conditionalFormatting sqref="P332">
    <cfRule type="expression" dxfId="4870" priority="7091">
      <formula>ISBLANK(O332)</formula>
    </cfRule>
  </conditionalFormatting>
  <conditionalFormatting sqref="P338">
    <cfRule type="expression" dxfId="4869" priority="2430">
      <formula>ISBLANK(O338)</formula>
    </cfRule>
  </conditionalFormatting>
  <conditionalFormatting sqref="P342">
    <cfRule type="expression" dxfId="4868" priority="2422">
      <formula>ISBLANK(O342)</formula>
    </cfRule>
  </conditionalFormatting>
  <conditionalFormatting sqref="P346">
    <cfRule type="expression" dxfId="4867" priority="2414">
      <formula>ISBLANK(O346)</formula>
    </cfRule>
  </conditionalFormatting>
  <conditionalFormatting sqref="P351">
    <cfRule type="expression" dxfId="4866" priority="2406">
      <formula>ISBLANK(O351)</formula>
    </cfRule>
  </conditionalFormatting>
  <conditionalFormatting sqref="P355">
    <cfRule type="expression" dxfId="4865" priority="2398">
      <formula>ISBLANK(O355)</formula>
    </cfRule>
  </conditionalFormatting>
  <conditionalFormatting sqref="P359">
    <cfRule type="expression" dxfId="4864" priority="2390">
      <formula>ISBLANK(O359)</formula>
    </cfRule>
  </conditionalFormatting>
  <conditionalFormatting sqref="P364">
    <cfRule type="expression" dxfId="4863" priority="2382">
      <formula>ISBLANK(O364)</formula>
    </cfRule>
  </conditionalFormatting>
  <conditionalFormatting sqref="P368">
    <cfRule type="expression" dxfId="4862" priority="2374">
      <formula>ISBLANK(O368)</formula>
    </cfRule>
  </conditionalFormatting>
  <conditionalFormatting sqref="P372">
    <cfRule type="expression" dxfId="4861" priority="2366">
      <formula>ISBLANK(O372)</formula>
    </cfRule>
  </conditionalFormatting>
  <conditionalFormatting sqref="P378">
    <cfRule type="expression" dxfId="4860" priority="2358">
      <formula>ISBLANK(O378)</formula>
    </cfRule>
  </conditionalFormatting>
  <conditionalFormatting sqref="P382">
    <cfRule type="expression" dxfId="4859" priority="2350">
      <formula>ISBLANK(O382)</formula>
    </cfRule>
  </conditionalFormatting>
  <conditionalFormatting sqref="P386">
    <cfRule type="expression" dxfId="4858" priority="2342">
      <formula>ISBLANK(O386)</formula>
    </cfRule>
  </conditionalFormatting>
  <conditionalFormatting sqref="P391">
    <cfRule type="expression" dxfId="4857" priority="2334">
      <formula>ISBLANK(O391)</formula>
    </cfRule>
  </conditionalFormatting>
  <conditionalFormatting sqref="P395">
    <cfRule type="expression" dxfId="4856" priority="2326">
      <formula>ISBLANK(O395)</formula>
    </cfRule>
  </conditionalFormatting>
  <conditionalFormatting sqref="P399">
    <cfRule type="expression" dxfId="4855" priority="2318">
      <formula>ISBLANK(O399)</formula>
    </cfRule>
  </conditionalFormatting>
  <conditionalFormatting sqref="P404">
    <cfRule type="expression" dxfId="4854" priority="1568">
      <formula>ISBLANK(O404)</formula>
    </cfRule>
  </conditionalFormatting>
  <conditionalFormatting sqref="P408">
    <cfRule type="expression" dxfId="4853" priority="1450">
      <formula>ISBLANK(O408)</formula>
    </cfRule>
  </conditionalFormatting>
  <conditionalFormatting sqref="P412">
    <cfRule type="expression" dxfId="4852" priority="1509">
      <formula>ISBLANK(O412)</formula>
    </cfRule>
  </conditionalFormatting>
  <conditionalFormatting sqref="P417">
    <cfRule type="expression" dxfId="4851" priority="232">
      <formula>ISBLANK(O417)</formula>
    </cfRule>
  </conditionalFormatting>
  <conditionalFormatting sqref="P418">
    <cfRule type="expression" dxfId="4850" priority="194">
      <formula>ISBLANK(O418)</formula>
    </cfRule>
  </conditionalFormatting>
  <conditionalFormatting sqref="P419">
    <cfRule type="expression" dxfId="4849" priority="156">
      <formula>ISBLANK(O419)</formula>
    </cfRule>
  </conditionalFormatting>
  <conditionalFormatting sqref="P421">
    <cfRule type="expression" dxfId="4848" priority="2310">
      <formula>ISBLANK(O421)</formula>
    </cfRule>
  </conditionalFormatting>
  <conditionalFormatting sqref="P425">
    <cfRule type="expression" dxfId="4847" priority="2302">
      <formula>ISBLANK(O425)</formula>
    </cfRule>
  </conditionalFormatting>
  <conditionalFormatting sqref="P429">
    <cfRule type="expression" dxfId="4846" priority="2294">
      <formula>ISBLANK(O429)</formula>
    </cfRule>
  </conditionalFormatting>
  <conditionalFormatting sqref="P434">
    <cfRule type="expression" dxfId="4845" priority="565">
      <formula>ISBLANK(O434)</formula>
    </cfRule>
  </conditionalFormatting>
  <conditionalFormatting sqref="P438">
    <cfRule type="expression" dxfId="4844" priority="506">
      <formula>ISBLANK(O438)</formula>
    </cfRule>
  </conditionalFormatting>
  <conditionalFormatting sqref="P442">
    <cfRule type="expression" dxfId="4843" priority="447">
      <formula>ISBLANK(O442)</formula>
    </cfRule>
  </conditionalFormatting>
  <conditionalFormatting sqref="P446">
    <cfRule type="expression" dxfId="4842" priority="388">
      <formula>ISBLANK(O446)</formula>
    </cfRule>
  </conditionalFormatting>
  <conditionalFormatting sqref="P451">
    <cfRule type="expression" dxfId="4841" priority="118">
      <formula>ISBLANK(O451)</formula>
    </cfRule>
  </conditionalFormatting>
  <conditionalFormatting sqref="P452">
    <cfRule type="expression" dxfId="4840" priority="80">
      <formula>ISBLANK(O452)</formula>
    </cfRule>
  </conditionalFormatting>
  <conditionalFormatting sqref="P453">
    <cfRule type="expression" dxfId="4839" priority="42">
      <formula>ISBLANK(O453)</formula>
    </cfRule>
  </conditionalFormatting>
  <conditionalFormatting sqref="P454">
    <cfRule type="expression" dxfId="4838" priority="4">
      <formula>ISBLANK(O454)</formula>
    </cfRule>
  </conditionalFormatting>
  <conditionalFormatting sqref="P456">
    <cfRule type="expression" dxfId="4837" priority="8736">
      <formula>ISBLANK(O456)</formula>
    </cfRule>
  </conditionalFormatting>
  <conditionalFormatting sqref="P460">
    <cfRule type="expression" dxfId="4836" priority="8689">
      <formula>ISBLANK(O460)</formula>
    </cfRule>
  </conditionalFormatting>
  <conditionalFormatting sqref="P464">
    <cfRule type="expression" dxfId="4835" priority="8642">
      <formula>ISBLANK(O464)</formula>
    </cfRule>
  </conditionalFormatting>
  <conditionalFormatting sqref="P469">
    <cfRule type="expression" dxfId="4834" priority="8595">
      <formula>ISBLANK(O469)</formula>
    </cfRule>
  </conditionalFormatting>
  <conditionalFormatting sqref="P473">
    <cfRule type="expression" dxfId="4833" priority="8548">
      <formula>ISBLANK(O473)</formula>
    </cfRule>
  </conditionalFormatting>
  <conditionalFormatting sqref="P477">
    <cfRule type="expression" dxfId="4832" priority="8501">
      <formula>ISBLANK(O477)</formula>
    </cfRule>
  </conditionalFormatting>
  <conditionalFormatting sqref="P482">
    <cfRule type="expression" dxfId="4831" priority="8454">
      <formula>ISBLANK(O482)</formula>
    </cfRule>
  </conditionalFormatting>
  <conditionalFormatting sqref="P486">
    <cfRule type="expression" dxfId="4830" priority="8407">
      <formula>ISBLANK(O486)</formula>
    </cfRule>
  </conditionalFormatting>
  <conditionalFormatting sqref="P490">
    <cfRule type="expression" dxfId="4829" priority="8360">
      <formula>ISBLANK(O490)</formula>
    </cfRule>
  </conditionalFormatting>
  <conditionalFormatting sqref="P495">
    <cfRule type="expression" dxfId="4828" priority="8313">
      <formula>ISBLANK(O495)</formula>
    </cfRule>
  </conditionalFormatting>
  <conditionalFormatting sqref="P499">
    <cfRule type="expression" dxfId="4827" priority="8266">
      <formula>ISBLANK(O499)</formula>
    </cfRule>
  </conditionalFormatting>
  <conditionalFormatting sqref="P503">
    <cfRule type="expression" dxfId="4826" priority="8219">
      <formula>ISBLANK(O503)</formula>
    </cfRule>
  </conditionalFormatting>
  <conditionalFormatting sqref="P507">
    <cfRule type="expression" dxfId="4825" priority="8172">
      <formula>ISBLANK(O507)</formula>
    </cfRule>
  </conditionalFormatting>
  <conditionalFormatting sqref="P511">
    <cfRule type="expression" dxfId="4824" priority="1770">
      <formula>ISBLANK(O511)</formula>
    </cfRule>
  </conditionalFormatting>
  <conditionalFormatting sqref="P515">
    <cfRule type="expression" dxfId="4823" priority="1711">
      <formula>ISBLANK(O515)</formula>
    </cfRule>
  </conditionalFormatting>
  <conditionalFormatting sqref="P519">
    <cfRule type="expression" dxfId="4822" priority="1652">
      <formula>ISBLANK(O519)</formula>
    </cfRule>
  </conditionalFormatting>
  <conditionalFormatting sqref="Q18:R18">
    <cfRule type="cellIs" dxfId="4821" priority="2279" operator="greaterThan">
      <formula>$K$5</formula>
    </cfRule>
  </conditionalFormatting>
  <conditionalFormatting sqref="Q19:R19">
    <cfRule type="expression" dxfId="4820" priority="16269">
      <formula>ISBLANK($J$11)</formula>
    </cfRule>
  </conditionalFormatting>
  <conditionalFormatting sqref="R22">
    <cfRule type="expression" dxfId="4819" priority="16287">
      <formula>ISBLANK(Q22)</formula>
    </cfRule>
  </conditionalFormatting>
  <conditionalFormatting sqref="R26">
    <cfRule type="expression" dxfId="4818" priority="16286">
      <formula>ISBLANK(Q26)</formula>
    </cfRule>
  </conditionalFormatting>
  <conditionalFormatting sqref="R31">
    <cfRule type="expression" dxfId="4817" priority="16285">
      <formula>ISBLANK(Q31)</formula>
    </cfRule>
  </conditionalFormatting>
  <conditionalFormatting sqref="R35">
    <cfRule type="expression" dxfId="4816" priority="16284">
      <formula>ISBLANK(Q35)</formula>
    </cfRule>
  </conditionalFormatting>
  <conditionalFormatting sqref="R39">
    <cfRule type="expression" dxfId="4815" priority="15940">
      <formula>ISBLANK(Q39)</formula>
    </cfRule>
  </conditionalFormatting>
  <conditionalFormatting sqref="R43">
    <cfRule type="expression" dxfId="4814" priority="15880">
      <formula>ISBLANK(Q43)</formula>
    </cfRule>
  </conditionalFormatting>
  <conditionalFormatting sqref="R47">
    <cfRule type="expression" dxfId="4813" priority="15619">
      <formula>ISBLANK(Q47)</formula>
    </cfRule>
  </conditionalFormatting>
  <conditionalFormatting sqref="R51">
    <cfRule type="expression" dxfId="4812" priority="15477">
      <formula>ISBLANK(Q51)</formula>
    </cfRule>
  </conditionalFormatting>
  <conditionalFormatting sqref="R57">
    <cfRule type="expression" dxfId="4811" priority="15335">
      <formula>ISBLANK(Q57)</formula>
    </cfRule>
  </conditionalFormatting>
  <conditionalFormatting sqref="R61">
    <cfRule type="expression" dxfId="4810" priority="2447">
      <formula>ISBLANK(Q61)</formula>
    </cfRule>
  </conditionalFormatting>
  <conditionalFormatting sqref="R65">
    <cfRule type="expression" dxfId="4809" priority="2439">
      <formula>ISBLANK(Q65)</formula>
    </cfRule>
  </conditionalFormatting>
  <conditionalFormatting sqref="R70">
    <cfRule type="expression" dxfId="4808" priority="14955">
      <formula>ISBLANK(Q70)</formula>
    </cfRule>
  </conditionalFormatting>
  <conditionalFormatting sqref="R74">
    <cfRule type="expression" dxfId="4807" priority="14908">
      <formula>ISBLANK(Q74)</formula>
    </cfRule>
  </conditionalFormatting>
  <conditionalFormatting sqref="R78">
    <cfRule type="expression" dxfId="4806" priority="14861">
      <formula>ISBLANK(Q78)</formula>
    </cfRule>
  </conditionalFormatting>
  <conditionalFormatting sqref="R82">
    <cfRule type="expression" dxfId="4805" priority="14814">
      <formula>ISBLANK(Q82)</formula>
    </cfRule>
  </conditionalFormatting>
  <conditionalFormatting sqref="R86">
    <cfRule type="expression" dxfId="4804" priority="14767">
      <formula>ISBLANK(Q86)</formula>
    </cfRule>
  </conditionalFormatting>
  <conditionalFormatting sqref="R90">
    <cfRule type="expression" dxfId="4803" priority="6177">
      <formula>ISBLANK(Q90)</formula>
    </cfRule>
  </conditionalFormatting>
  <conditionalFormatting sqref="R94">
    <cfRule type="expression" dxfId="4802" priority="6130">
      <formula>ISBLANK(Q94)</formula>
    </cfRule>
  </conditionalFormatting>
  <conditionalFormatting sqref="R98">
    <cfRule type="expression" dxfId="4801" priority="13279">
      <formula>ISBLANK(Q98)</formula>
    </cfRule>
  </conditionalFormatting>
  <conditionalFormatting sqref="R102">
    <cfRule type="expression" dxfId="4800" priority="2265">
      <formula>ISBLANK(Q102)</formula>
    </cfRule>
  </conditionalFormatting>
  <conditionalFormatting sqref="R106">
    <cfRule type="expression" dxfId="4799" priority="2206">
      <formula>ISBLANK(Q106)</formula>
    </cfRule>
  </conditionalFormatting>
  <conditionalFormatting sqref="R110">
    <cfRule type="expression" dxfId="4798" priority="1439">
      <formula>ISBLANK(Q110)</formula>
    </cfRule>
  </conditionalFormatting>
  <conditionalFormatting sqref="R114">
    <cfRule type="expression" dxfId="4797" priority="1380">
      <formula>ISBLANK(Q114)</formula>
    </cfRule>
  </conditionalFormatting>
  <conditionalFormatting sqref="R118">
    <cfRule type="expression" dxfId="4796" priority="1321">
      <formula>ISBLANK(Q118)</formula>
    </cfRule>
  </conditionalFormatting>
  <conditionalFormatting sqref="R122">
    <cfRule type="expression" dxfId="4795" priority="2147">
      <formula>ISBLANK(Q122)</formula>
    </cfRule>
  </conditionalFormatting>
  <conditionalFormatting sqref="R126">
    <cfRule type="expression" dxfId="4794" priority="13137">
      <formula>ISBLANK(Q126)</formula>
    </cfRule>
  </conditionalFormatting>
  <conditionalFormatting sqref="R130">
    <cfRule type="expression" dxfId="4793" priority="1262">
      <formula>ISBLANK(Q130)</formula>
    </cfRule>
  </conditionalFormatting>
  <conditionalFormatting sqref="R134">
    <cfRule type="expression" dxfId="4792" priority="1203">
      <formula>ISBLANK(Q134)</formula>
    </cfRule>
  </conditionalFormatting>
  <conditionalFormatting sqref="R138">
    <cfRule type="expression" dxfId="4791" priority="1144">
      <formula>ISBLANK(Q138)</formula>
    </cfRule>
  </conditionalFormatting>
  <conditionalFormatting sqref="R142">
    <cfRule type="expression" dxfId="4790" priority="1085">
      <formula>ISBLANK(Q142)</formula>
    </cfRule>
  </conditionalFormatting>
  <conditionalFormatting sqref="R146">
    <cfRule type="expression" dxfId="4789" priority="12995">
      <formula>ISBLANK(Q146)</formula>
    </cfRule>
  </conditionalFormatting>
  <conditionalFormatting sqref="R150">
    <cfRule type="expression" dxfId="4788" priority="1026">
      <formula>ISBLANK(Q150)</formula>
    </cfRule>
  </conditionalFormatting>
  <conditionalFormatting sqref="R154">
    <cfRule type="expression" dxfId="4787" priority="967">
      <formula>ISBLANK(Q154)</formula>
    </cfRule>
  </conditionalFormatting>
  <conditionalFormatting sqref="R158">
    <cfRule type="expression" dxfId="4786" priority="908">
      <formula>ISBLANK(Q158)</formula>
    </cfRule>
  </conditionalFormatting>
  <conditionalFormatting sqref="R162">
    <cfRule type="expression" dxfId="4785" priority="849">
      <formula>ISBLANK(Q162)</formula>
    </cfRule>
  </conditionalFormatting>
  <conditionalFormatting sqref="R166">
    <cfRule type="expression" dxfId="4784" priority="12853">
      <formula>ISBLANK(Q166)</formula>
    </cfRule>
  </conditionalFormatting>
  <conditionalFormatting sqref="R170">
    <cfRule type="expression" dxfId="4783" priority="731">
      <formula>ISBLANK(Q170)</formula>
    </cfRule>
  </conditionalFormatting>
  <conditionalFormatting sqref="R174">
    <cfRule type="expression" dxfId="4782" priority="790">
      <formula>ISBLANK(Q174)</formula>
    </cfRule>
  </conditionalFormatting>
  <conditionalFormatting sqref="R178">
    <cfRule type="expression" dxfId="4781" priority="12711">
      <formula>ISBLANK(Q178)</formula>
    </cfRule>
  </conditionalFormatting>
  <conditionalFormatting sqref="R182">
    <cfRule type="expression" dxfId="4780" priority="377">
      <formula>ISBLANK(Q182)</formula>
    </cfRule>
  </conditionalFormatting>
  <conditionalFormatting sqref="R186">
    <cfRule type="expression" dxfId="4779" priority="318">
      <formula>ISBLANK(Q186)</formula>
    </cfRule>
  </conditionalFormatting>
  <conditionalFormatting sqref="R190">
    <cfRule type="expression" dxfId="4778" priority="14437">
      <formula>ISBLANK(Q190)</formula>
    </cfRule>
  </conditionalFormatting>
  <conditionalFormatting sqref="R194">
    <cfRule type="expression" dxfId="4777" priority="14390">
      <formula>ISBLANK(Q194)</formula>
    </cfRule>
  </conditionalFormatting>
  <conditionalFormatting sqref="R198">
    <cfRule type="expression" dxfId="4776" priority="14343">
      <formula>ISBLANK(Q198)</formula>
    </cfRule>
  </conditionalFormatting>
  <conditionalFormatting sqref="R202">
    <cfRule type="expression" dxfId="4775" priority="14296">
      <formula>ISBLANK(Q202)</formula>
    </cfRule>
  </conditionalFormatting>
  <conditionalFormatting sqref="R206">
    <cfRule type="expression" dxfId="4774" priority="14249">
      <formula>ISBLANK(Q206)</formula>
    </cfRule>
  </conditionalFormatting>
  <conditionalFormatting sqref="R210">
    <cfRule type="expression" dxfId="4773" priority="14202">
      <formula>ISBLANK(Q210)</formula>
    </cfRule>
  </conditionalFormatting>
  <conditionalFormatting sqref="R215">
    <cfRule type="expression" dxfId="4772" priority="7045">
      <formula>ISBLANK(Q215)</formula>
    </cfRule>
  </conditionalFormatting>
  <conditionalFormatting sqref="R219">
    <cfRule type="expression" dxfId="4771" priority="6998">
      <formula>ISBLANK(Q219)</formula>
    </cfRule>
  </conditionalFormatting>
  <conditionalFormatting sqref="R223">
    <cfRule type="expression" dxfId="4770" priority="6951">
      <formula>ISBLANK(Q223)</formula>
    </cfRule>
  </conditionalFormatting>
  <conditionalFormatting sqref="R227">
    <cfRule type="expression" dxfId="4769" priority="6904">
      <formula>ISBLANK(Q227)</formula>
    </cfRule>
  </conditionalFormatting>
  <conditionalFormatting sqref="R231">
    <cfRule type="expression" dxfId="4768" priority="6857">
      <formula>ISBLANK(Q231)</formula>
    </cfRule>
  </conditionalFormatting>
  <conditionalFormatting sqref="R235">
    <cfRule type="expression" dxfId="4767" priority="6810">
      <formula>ISBLANK(Q235)</formula>
    </cfRule>
  </conditionalFormatting>
  <conditionalFormatting sqref="R239">
    <cfRule type="expression" dxfId="4766" priority="2065">
      <formula>ISBLANK(Q239)</formula>
    </cfRule>
  </conditionalFormatting>
  <conditionalFormatting sqref="R243">
    <cfRule type="expression" dxfId="4765" priority="6763">
      <formula>ISBLANK(Q243)</formula>
    </cfRule>
  </conditionalFormatting>
  <conditionalFormatting sqref="R247">
    <cfRule type="expression" dxfId="4764" priority="6716">
      <formula>ISBLANK(Q247)</formula>
    </cfRule>
  </conditionalFormatting>
  <conditionalFormatting sqref="R251">
    <cfRule type="expression" dxfId="4763" priority="6669">
      <formula>ISBLANK(Q251)</formula>
    </cfRule>
  </conditionalFormatting>
  <conditionalFormatting sqref="R255">
    <cfRule type="expression" dxfId="4762" priority="6622">
      <formula>ISBLANK(Q255)</formula>
    </cfRule>
  </conditionalFormatting>
  <conditionalFormatting sqref="R259">
    <cfRule type="expression" dxfId="4761" priority="2006">
      <formula>ISBLANK(Q259)</formula>
    </cfRule>
  </conditionalFormatting>
  <conditionalFormatting sqref="R263">
    <cfRule type="expression" dxfId="4760" priority="6575">
      <formula>ISBLANK(Q263)</formula>
    </cfRule>
  </conditionalFormatting>
  <conditionalFormatting sqref="R269">
    <cfRule type="expression" dxfId="4759" priority="7233">
      <formula>ISBLANK(Q269)</formula>
    </cfRule>
  </conditionalFormatting>
  <conditionalFormatting sqref="R273">
    <cfRule type="expression" dxfId="4758" priority="1888">
      <formula>ISBLANK(Q273)</formula>
    </cfRule>
  </conditionalFormatting>
  <conditionalFormatting sqref="R277">
    <cfRule type="expression" dxfId="4757" priority="649">
      <formula>ISBLANK(Q277)</formula>
    </cfRule>
  </conditionalFormatting>
  <conditionalFormatting sqref="R281">
    <cfRule type="expression" dxfId="4756" priority="1829">
      <formula>ISBLANK(Q281)</formula>
    </cfRule>
  </conditionalFormatting>
  <conditionalFormatting sqref="R285">
    <cfRule type="expression" dxfId="4755" priority="1947">
      <formula>ISBLANK(Q285)</formula>
    </cfRule>
  </conditionalFormatting>
  <conditionalFormatting sqref="R290">
    <cfRule type="expression" dxfId="4754" priority="7186">
      <formula>ISBLANK(Q290)</formula>
    </cfRule>
  </conditionalFormatting>
  <conditionalFormatting sqref="R295">
    <cfRule type="expression" dxfId="4753" priority="7139">
      <formula>ISBLANK(Q295)</formula>
    </cfRule>
  </conditionalFormatting>
  <conditionalFormatting sqref="R300">
    <cfRule type="expression" dxfId="4752" priority="6528">
      <formula>ISBLANK(Q300)</formula>
    </cfRule>
  </conditionalFormatting>
  <conditionalFormatting sqref="R304">
    <cfRule type="expression" dxfId="4751" priority="6481">
      <formula>ISBLANK(Q304)</formula>
    </cfRule>
  </conditionalFormatting>
  <conditionalFormatting sqref="R308">
    <cfRule type="expression" dxfId="4750" priority="6434">
      <formula>ISBLANK(Q308)</formula>
    </cfRule>
  </conditionalFormatting>
  <conditionalFormatting sqref="R312">
    <cfRule type="expression" dxfId="4749" priority="6387">
      <formula>ISBLANK(Q312)</formula>
    </cfRule>
  </conditionalFormatting>
  <conditionalFormatting sqref="R316">
    <cfRule type="expression" dxfId="4748" priority="6340">
      <formula>ISBLANK(Q316)</formula>
    </cfRule>
  </conditionalFormatting>
  <conditionalFormatting sqref="R320">
    <cfRule type="expression" dxfId="4747" priority="6293">
      <formula>ISBLANK(Q320)</formula>
    </cfRule>
  </conditionalFormatting>
  <conditionalFormatting sqref="R324">
    <cfRule type="expression" dxfId="4746" priority="6246">
      <formula>ISBLANK(Q324)</formula>
    </cfRule>
  </conditionalFormatting>
  <conditionalFormatting sqref="R328">
    <cfRule type="expression" dxfId="4745" priority="6199">
      <formula>ISBLANK(Q328)</formula>
    </cfRule>
  </conditionalFormatting>
  <conditionalFormatting sqref="R332">
    <cfRule type="expression" dxfId="4744" priority="7092">
      <formula>ISBLANK(Q332)</formula>
    </cfRule>
  </conditionalFormatting>
  <conditionalFormatting sqref="R338">
    <cfRule type="expression" dxfId="4743" priority="2431">
      <formula>ISBLANK(Q338)</formula>
    </cfRule>
  </conditionalFormatting>
  <conditionalFormatting sqref="R342">
    <cfRule type="expression" dxfId="4742" priority="2423">
      <formula>ISBLANK(Q342)</formula>
    </cfRule>
  </conditionalFormatting>
  <conditionalFormatting sqref="R346">
    <cfRule type="expression" dxfId="4741" priority="2415">
      <formula>ISBLANK(Q346)</formula>
    </cfRule>
  </conditionalFormatting>
  <conditionalFormatting sqref="R351">
    <cfRule type="expression" dxfId="4740" priority="2407">
      <formula>ISBLANK(Q351)</formula>
    </cfRule>
  </conditionalFormatting>
  <conditionalFormatting sqref="R355">
    <cfRule type="expression" dxfId="4739" priority="2399">
      <formula>ISBLANK(Q355)</formula>
    </cfRule>
  </conditionalFormatting>
  <conditionalFormatting sqref="R359">
    <cfRule type="expression" dxfId="4738" priority="2391">
      <formula>ISBLANK(Q359)</formula>
    </cfRule>
  </conditionalFormatting>
  <conditionalFormatting sqref="R364">
    <cfRule type="expression" dxfId="4737" priority="2383">
      <formula>ISBLANK(Q364)</formula>
    </cfRule>
  </conditionalFormatting>
  <conditionalFormatting sqref="R368">
    <cfRule type="expression" dxfId="4736" priority="2375">
      <formula>ISBLANK(Q368)</formula>
    </cfRule>
  </conditionalFormatting>
  <conditionalFormatting sqref="R372">
    <cfRule type="expression" dxfId="4735" priority="2367">
      <formula>ISBLANK(Q372)</formula>
    </cfRule>
  </conditionalFormatting>
  <conditionalFormatting sqref="R378">
    <cfRule type="expression" dxfId="4734" priority="2359">
      <formula>ISBLANK(Q378)</formula>
    </cfRule>
  </conditionalFormatting>
  <conditionalFormatting sqref="R382">
    <cfRule type="expression" dxfId="4733" priority="2351">
      <formula>ISBLANK(Q382)</formula>
    </cfRule>
  </conditionalFormatting>
  <conditionalFormatting sqref="R386">
    <cfRule type="expression" dxfId="4732" priority="2343">
      <formula>ISBLANK(Q386)</formula>
    </cfRule>
  </conditionalFormatting>
  <conditionalFormatting sqref="R391">
    <cfRule type="expression" dxfId="4731" priority="2335">
      <formula>ISBLANK(Q391)</formula>
    </cfRule>
  </conditionalFormatting>
  <conditionalFormatting sqref="R395">
    <cfRule type="expression" dxfId="4730" priority="2327">
      <formula>ISBLANK(Q395)</formula>
    </cfRule>
  </conditionalFormatting>
  <conditionalFormatting sqref="R399">
    <cfRule type="expression" dxfId="4729" priority="2319">
      <formula>ISBLANK(Q399)</formula>
    </cfRule>
  </conditionalFormatting>
  <conditionalFormatting sqref="R404">
    <cfRule type="expression" dxfId="4728" priority="1569">
      <formula>ISBLANK(Q404)</formula>
    </cfRule>
  </conditionalFormatting>
  <conditionalFormatting sqref="R408">
    <cfRule type="expression" dxfId="4727" priority="1451">
      <formula>ISBLANK(Q408)</formula>
    </cfRule>
  </conditionalFormatting>
  <conditionalFormatting sqref="R412">
    <cfRule type="expression" dxfId="4726" priority="1510">
      <formula>ISBLANK(Q412)</formula>
    </cfRule>
  </conditionalFormatting>
  <conditionalFormatting sqref="R417">
    <cfRule type="expression" dxfId="4725" priority="233">
      <formula>ISBLANK(Q417)</formula>
    </cfRule>
  </conditionalFormatting>
  <conditionalFormatting sqref="R418">
    <cfRule type="expression" dxfId="4724" priority="195">
      <formula>ISBLANK(Q418)</formula>
    </cfRule>
  </conditionalFormatting>
  <conditionalFormatting sqref="R419">
    <cfRule type="expression" dxfId="4723" priority="157">
      <formula>ISBLANK(Q419)</formula>
    </cfRule>
  </conditionalFormatting>
  <conditionalFormatting sqref="R421">
    <cfRule type="expression" dxfId="4722" priority="2311">
      <formula>ISBLANK(Q421)</formula>
    </cfRule>
  </conditionalFormatting>
  <conditionalFormatting sqref="R425">
    <cfRule type="expression" dxfId="4721" priority="2303">
      <formula>ISBLANK(Q425)</formula>
    </cfRule>
  </conditionalFormatting>
  <conditionalFormatting sqref="R429">
    <cfRule type="expression" dxfId="4720" priority="2295">
      <formula>ISBLANK(Q429)</formula>
    </cfRule>
  </conditionalFormatting>
  <conditionalFormatting sqref="R434">
    <cfRule type="expression" dxfId="4719" priority="566">
      <formula>ISBLANK(Q434)</formula>
    </cfRule>
  </conditionalFormatting>
  <conditionalFormatting sqref="R438">
    <cfRule type="expression" dxfId="4718" priority="507">
      <formula>ISBLANK(Q438)</formula>
    </cfRule>
  </conditionalFormatting>
  <conditionalFormatting sqref="R442">
    <cfRule type="expression" dxfId="4717" priority="448">
      <formula>ISBLANK(Q442)</formula>
    </cfRule>
  </conditionalFormatting>
  <conditionalFormatting sqref="R446">
    <cfRule type="expression" dxfId="4716" priority="389">
      <formula>ISBLANK(Q446)</formula>
    </cfRule>
  </conditionalFormatting>
  <conditionalFormatting sqref="R451">
    <cfRule type="expression" dxfId="4715" priority="119">
      <formula>ISBLANK(Q451)</formula>
    </cfRule>
  </conditionalFormatting>
  <conditionalFormatting sqref="R452">
    <cfRule type="expression" dxfId="4714" priority="81">
      <formula>ISBLANK(Q452)</formula>
    </cfRule>
  </conditionalFormatting>
  <conditionalFormatting sqref="R453">
    <cfRule type="expression" dxfId="4713" priority="43">
      <formula>ISBLANK(Q453)</formula>
    </cfRule>
  </conditionalFormatting>
  <conditionalFormatting sqref="R454">
    <cfRule type="expression" dxfId="4712" priority="5">
      <formula>ISBLANK(Q454)</formula>
    </cfRule>
  </conditionalFormatting>
  <conditionalFormatting sqref="R456">
    <cfRule type="expression" dxfId="4711" priority="8737">
      <formula>ISBLANK(Q456)</formula>
    </cfRule>
  </conditionalFormatting>
  <conditionalFormatting sqref="R460">
    <cfRule type="expression" dxfId="4710" priority="8690">
      <formula>ISBLANK(Q460)</formula>
    </cfRule>
  </conditionalFormatting>
  <conditionalFormatting sqref="R464">
    <cfRule type="expression" dxfId="4709" priority="8643">
      <formula>ISBLANK(Q464)</formula>
    </cfRule>
  </conditionalFormatting>
  <conditionalFormatting sqref="R469">
    <cfRule type="expression" dxfId="4708" priority="8596">
      <formula>ISBLANK(Q469)</formula>
    </cfRule>
  </conditionalFormatting>
  <conditionalFormatting sqref="R473">
    <cfRule type="expression" dxfId="4707" priority="8549">
      <formula>ISBLANK(Q473)</formula>
    </cfRule>
  </conditionalFormatting>
  <conditionalFormatting sqref="R477">
    <cfRule type="expression" dxfId="4706" priority="8502">
      <formula>ISBLANK(Q477)</formula>
    </cfRule>
  </conditionalFormatting>
  <conditionalFormatting sqref="R482">
    <cfRule type="expression" dxfId="4705" priority="8455">
      <formula>ISBLANK(Q482)</formula>
    </cfRule>
  </conditionalFormatting>
  <conditionalFormatting sqref="R486">
    <cfRule type="expression" dxfId="4704" priority="8408">
      <formula>ISBLANK(Q486)</formula>
    </cfRule>
  </conditionalFormatting>
  <conditionalFormatting sqref="R490">
    <cfRule type="expression" dxfId="4703" priority="8361">
      <formula>ISBLANK(Q490)</formula>
    </cfRule>
  </conditionalFormatting>
  <conditionalFormatting sqref="R495">
    <cfRule type="expression" dxfId="4702" priority="8314">
      <formula>ISBLANK(Q495)</formula>
    </cfRule>
  </conditionalFormatting>
  <conditionalFormatting sqref="R499">
    <cfRule type="expression" dxfId="4701" priority="8267">
      <formula>ISBLANK(Q499)</formula>
    </cfRule>
  </conditionalFormatting>
  <conditionalFormatting sqref="R503">
    <cfRule type="expression" dxfId="4700" priority="8220">
      <formula>ISBLANK(Q503)</formula>
    </cfRule>
  </conditionalFormatting>
  <conditionalFormatting sqref="R507">
    <cfRule type="expression" dxfId="4699" priority="8173">
      <formula>ISBLANK(Q507)</formula>
    </cfRule>
  </conditionalFormatting>
  <conditionalFormatting sqref="R511">
    <cfRule type="expression" dxfId="4698" priority="1771">
      <formula>ISBLANK(Q511)</formula>
    </cfRule>
  </conditionalFormatting>
  <conditionalFormatting sqref="R515">
    <cfRule type="expression" dxfId="4697" priority="1712">
      <formula>ISBLANK(Q515)</formula>
    </cfRule>
  </conditionalFormatting>
  <conditionalFormatting sqref="R519">
    <cfRule type="expression" dxfId="4696" priority="1653">
      <formula>ISBLANK(Q519)</formula>
    </cfRule>
  </conditionalFormatting>
  <conditionalFormatting sqref="S18:T18">
    <cfRule type="cellIs" dxfId="4695" priority="2278" operator="greaterThan">
      <formula>$K$5</formula>
    </cfRule>
  </conditionalFormatting>
  <conditionalFormatting sqref="S19:T19">
    <cfRule type="expression" dxfId="4694" priority="16268">
      <formula>ISBLANK($J$12)</formula>
    </cfRule>
  </conditionalFormatting>
  <conditionalFormatting sqref="T22">
    <cfRule type="expression" dxfId="4693" priority="16295">
      <formula>ISBLANK(S22)</formula>
    </cfRule>
  </conditionalFormatting>
  <conditionalFormatting sqref="T26">
    <cfRule type="expression" dxfId="4692" priority="16294">
      <formula>ISBLANK(S26)</formula>
    </cfRule>
  </conditionalFormatting>
  <conditionalFormatting sqref="T31">
    <cfRule type="expression" dxfId="4691" priority="16293">
      <formula>ISBLANK(S31)</formula>
    </cfRule>
  </conditionalFormatting>
  <conditionalFormatting sqref="T35">
    <cfRule type="expression" dxfId="4690" priority="16292">
      <formula>ISBLANK(S35)</formula>
    </cfRule>
  </conditionalFormatting>
  <conditionalFormatting sqref="T39">
    <cfRule type="expression" dxfId="4689" priority="15942">
      <formula>ISBLANK(S39)</formula>
    </cfRule>
  </conditionalFormatting>
  <conditionalFormatting sqref="T43">
    <cfRule type="expression" dxfId="4688" priority="15882">
      <formula>ISBLANK(S43)</formula>
    </cfRule>
  </conditionalFormatting>
  <conditionalFormatting sqref="T47">
    <cfRule type="expression" dxfId="4687" priority="15621">
      <formula>ISBLANK(S47)</formula>
    </cfRule>
  </conditionalFormatting>
  <conditionalFormatting sqref="T51">
    <cfRule type="expression" dxfId="4686" priority="15479">
      <formula>ISBLANK(S51)</formula>
    </cfRule>
  </conditionalFormatting>
  <conditionalFormatting sqref="T57">
    <cfRule type="expression" dxfId="4685" priority="15337">
      <formula>ISBLANK(S57)</formula>
    </cfRule>
  </conditionalFormatting>
  <conditionalFormatting sqref="T61">
    <cfRule type="expression" dxfId="4684" priority="2449">
      <formula>ISBLANK(S61)</formula>
    </cfRule>
  </conditionalFormatting>
  <conditionalFormatting sqref="T65">
    <cfRule type="expression" dxfId="4683" priority="2441">
      <formula>ISBLANK(S65)</formula>
    </cfRule>
  </conditionalFormatting>
  <conditionalFormatting sqref="T70">
    <cfRule type="expression" dxfId="4682" priority="14957">
      <formula>ISBLANK(S70)</formula>
    </cfRule>
  </conditionalFormatting>
  <conditionalFormatting sqref="T74">
    <cfRule type="expression" dxfId="4681" priority="14910">
      <formula>ISBLANK(S74)</formula>
    </cfRule>
  </conditionalFormatting>
  <conditionalFormatting sqref="T78">
    <cfRule type="expression" dxfId="4680" priority="14863">
      <formula>ISBLANK(S78)</formula>
    </cfRule>
  </conditionalFormatting>
  <conditionalFormatting sqref="T82">
    <cfRule type="expression" dxfId="4679" priority="14816">
      <formula>ISBLANK(S82)</formula>
    </cfRule>
  </conditionalFormatting>
  <conditionalFormatting sqref="T86">
    <cfRule type="expression" dxfId="4678" priority="14769">
      <formula>ISBLANK(S86)</formula>
    </cfRule>
  </conditionalFormatting>
  <conditionalFormatting sqref="T90">
    <cfRule type="expression" dxfId="4677" priority="6179">
      <formula>ISBLANK(S90)</formula>
    </cfRule>
  </conditionalFormatting>
  <conditionalFormatting sqref="T94">
    <cfRule type="expression" dxfId="4676" priority="6132">
      <formula>ISBLANK(S94)</formula>
    </cfRule>
  </conditionalFormatting>
  <conditionalFormatting sqref="T98">
    <cfRule type="expression" dxfId="4675" priority="13281">
      <formula>ISBLANK(S98)</formula>
    </cfRule>
  </conditionalFormatting>
  <conditionalFormatting sqref="T102">
    <cfRule type="expression" dxfId="4674" priority="2267">
      <formula>ISBLANK(S102)</formula>
    </cfRule>
  </conditionalFormatting>
  <conditionalFormatting sqref="T106">
    <cfRule type="expression" dxfId="4673" priority="2208">
      <formula>ISBLANK(S106)</formula>
    </cfRule>
  </conditionalFormatting>
  <conditionalFormatting sqref="T110">
    <cfRule type="expression" dxfId="4672" priority="1441">
      <formula>ISBLANK(S110)</formula>
    </cfRule>
  </conditionalFormatting>
  <conditionalFormatting sqref="T114">
    <cfRule type="expression" dxfId="4671" priority="1382">
      <formula>ISBLANK(S114)</formula>
    </cfRule>
  </conditionalFormatting>
  <conditionalFormatting sqref="T118">
    <cfRule type="expression" dxfId="4670" priority="1323">
      <formula>ISBLANK(S118)</formula>
    </cfRule>
  </conditionalFormatting>
  <conditionalFormatting sqref="T122">
    <cfRule type="expression" dxfId="4669" priority="2149">
      <formula>ISBLANK(S122)</formula>
    </cfRule>
  </conditionalFormatting>
  <conditionalFormatting sqref="T126">
    <cfRule type="expression" dxfId="4668" priority="13139">
      <formula>ISBLANK(S126)</formula>
    </cfRule>
  </conditionalFormatting>
  <conditionalFormatting sqref="T130">
    <cfRule type="expression" dxfId="4667" priority="1264">
      <formula>ISBLANK(S130)</formula>
    </cfRule>
  </conditionalFormatting>
  <conditionalFormatting sqref="T134">
    <cfRule type="expression" dxfId="4666" priority="1205">
      <formula>ISBLANK(S134)</formula>
    </cfRule>
  </conditionalFormatting>
  <conditionalFormatting sqref="T138">
    <cfRule type="expression" dxfId="4665" priority="1146">
      <formula>ISBLANK(S138)</formula>
    </cfRule>
  </conditionalFormatting>
  <conditionalFormatting sqref="T142">
    <cfRule type="expression" dxfId="4664" priority="1087">
      <formula>ISBLANK(S142)</formula>
    </cfRule>
  </conditionalFormatting>
  <conditionalFormatting sqref="T146">
    <cfRule type="expression" dxfId="4663" priority="12997">
      <formula>ISBLANK(S146)</formula>
    </cfRule>
  </conditionalFormatting>
  <conditionalFormatting sqref="T150">
    <cfRule type="expression" dxfId="4662" priority="1028">
      <formula>ISBLANK(S150)</formula>
    </cfRule>
  </conditionalFormatting>
  <conditionalFormatting sqref="T154">
    <cfRule type="expression" dxfId="4661" priority="969">
      <formula>ISBLANK(S154)</formula>
    </cfRule>
  </conditionalFormatting>
  <conditionalFormatting sqref="T158">
    <cfRule type="expression" dxfId="4660" priority="910">
      <formula>ISBLANK(S158)</formula>
    </cfRule>
  </conditionalFormatting>
  <conditionalFormatting sqref="T162">
    <cfRule type="expression" dxfId="4659" priority="851">
      <formula>ISBLANK(S162)</formula>
    </cfRule>
  </conditionalFormatting>
  <conditionalFormatting sqref="T166">
    <cfRule type="expression" dxfId="4658" priority="12855">
      <formula>ISBLANK(S166)</formula>
    </cfRule>
  </conditionalFormatting>
  <conditionalFormatting sqref="T170">
    <cfRule type="expression" dxfId="4657" priority="733">
      <formula>ISBLANK(S170)</formula>
    </cfRule>
  </conditionalFormatting>
  <conditionalFormatting sqref="T174">
    <cfRule type="expression" dxfId="4656" priority="792">
      <formula>ISBLANK(S174)</formula>
    </cfRule>
  </conditionalFormatting>
  <conditionalFormatting sqref="T178">
    <cfRule type="expression" dxfId="4655" priority="12713">
      <formula>ISBLANK(S178)</formula>
    </cfRule>
  </conditionalFormatting>
  <conditionalFormatting sqref="T182">
    <cfRule type="expression" dxfId="4654" priority="379">
      <formula>ISBLANK(S182)</formula>
    </cfRule>
  </conditionalFormatting>
  <conditionalFormatting sqref="T186">
    <cfRule type="expression" dxfId="4653" priority="320">
      <formula>ISBLANK(S186)</formula>
    </cfRule>
  </conditionalFormatting>
  <conditionalFormatting sqref="T190">
    <cfRule type="expression" dxfId="4652" priority="14439">
      <formula>ISBLANK(S190)</formula>
    </cfRule>
  </conditionalFormatting>
  <conditionalFormatting sqref="T194">
    <cfRule type="expression" dxfId="4651" priority="14392">
      <formula>ISBLANK(S194)</formula>
    </cfRule>
  </conditionalFormatting>
  <conditionalFormatting sqref="T198">
    <cfRule type="expression" dxfId="4650" priority="14345">
      <formula>ISBLANK(S198)</formula>
    </cfRule>
  </conditionalFormatting>
  <conditionalFormatting sqref="T202">
    <cfRule type="expression" dxfId="4649" priority="14298">
      <formula>ISBLANK(S202)</formula>
    </cfRule>
  </conditionalFormatting>
  <conditionalFormatting sqref="T206">
    <cfRule type="expression" dxfId="4648" priority="14251">
      <formula>ISBLANK(S206)</formula>
    </cfRule>
  </conditionalFormatting>
  <conditionalFormatting sqref="T210">
    <cfRule type="expression" dxfId="4647" priority="14204">
      <formula>ISBLANK(S210)</formula>
    </cfRule>
  </conditionalFormatting>
  <conditionalFormatting sqref="T215">
    <cfRule type="expression" dxfId="4646" priority="7047">
      <formula>ISBLANK(S215)</formula>
    </cfRule>
  </conditionalFormatting>
  <conditionalFormatting sqref="T219">
    <cfRule type="expression" dxfId="4645" priority="7000">
      <formula>ISBLANK(S219)</formula>
    </cfRule>
  </conditionalFormatting>
  <conditionalFormatting sqref="T223">
    <cfRule type="expression" dxfId="4644" priority="6953">
      <formula>ISBLANK(S223)</formula>
    </cfRule>
  </conditionalFormatting>
  <conditionalFormatting sqref="T227">
    <cfRule type="expression" dxfId="4643" priority="6906">
      <formula>ISBLANK(S227)</formula>
    </cfRule>
  </conditionalFormatting>
  <conditionalFormatting sqref="T231">
    <cfRule type="expression" dxfId="4642" priority="6859">
      <formula>ISBLANK(S231)</formula>
    </cfRule>
  </conditionalFormatting>
  <conditionalFormatting sqref="T235">
    <cfRule type="expression" dxfId="4641" priority="6812">
      <formula>ISBLANK(S235)</formula>
    </cfRule>
  </conditionalFormatting>
  <conditionalFormatting sqref="T239">
    <cfRule type="expression" dxfId="4640" priority="2067">
      <formula>ISBLANK(S239)</formula>
    </cfRule>
  </conditionalFormatting>
  <conditionalFormatting sqref="T243">
    <cfRule type="expression" dxfId="4639" priority="6765">
      <formula>ISBLANK(S243)</formula>
    </cfRule>
  </conditionalFormatting>
  <conditionalFormatting sqref="T247">
    <cfRule type="expression" dxfId="4638" priority="6718">
      <formula>ISBLANK(S247)</formula>
    </cfRule>
  </conditionalFormatting>
  <conditionalFormatting sqref="T251">
    <cfRule type="expression" dxfId="4637" priority="6671">
      <formula>ISBLANK(S251)</formula>
    </cfRule>
  </conditionalFormatting>
  <conditionalFormatting sqref="T255">
    <cfRule type="expression" dxfId="4636" priority="6624">
      <formula>ISBLANK(S255)</formula>
    </cfRule>
  </conditionalFormatting>
  <conditionalFormatting sqref="T259">
    <cfRule type="expression" dxfId="4635" priority="2008">
      <formula>ISBLANK(S259)</formula>
    </cfRule>
  </conditionalFormatting>
  <conditionalFormatting sqref="T263">
    <cfRule type="expression" dxfId="4634" priority="6577">
      <formula>ISBLANK(S263)</formula>
    </cfRule>
  </conditionalFormatting>
  <conditionalFormatting sqref="T269">
    <cfRule type="expression" dxfId="4633" priority="7235">
      <formula>ISBLANK(S269)</formula>
    </cfRule>
  </conditionalFormatting>
  <conditionalFormatting sqref="T273">
    <cfRule type="expression" dxfId="4632" priority="1890">
      <formula>ISBLANK(S273)</formula>
    </cfRule>
  </conditionalFormatting>
  <conditionalFormatting sqref="T277">
    <cfRule type="expression" dxfId="4631" priority="651">
      <formula>ISBLANK(S277)</formula>
    </cfRule>
  </conditionalFormatting>
  <conditionalFormatting sqref="T281">
    <cfRule type="expression" dxfId="4630" priority="1831">
      <formula>ISBLANK(S281)</formula>
    </cfRule>
  </conditionalFormatting>
  <conditionalFormatting sqref="T285">
    <cfRule type="expression" dxfId="4629" priority="1949">
      <formula>ISBLANK(S285)</formula>
    </cfRule>
  </conditionalFormatting>
  <conditionalFormatting sqref="T290">
    <cfRule type="expression" dxfId="4628" priority="7188">
      <formula>ISBLANK(S290)</formula>
    </cfRule>
  </conditionalFormatting>
  <conditionalFormatting sqref="T295">
    <cfRule type="expression" dxfId="4627" priority="7141">
      <formula>ISBLANK(S295)</formula>
    </cfRule>
  </conditionalFormatting>
  <conditionalFormatting sqref="T300">
    <cfRule type="expression" dxfId="4626" priority="6530">
      <formula>ISBLANK(S300)</formula>
    </cfRule>
  </conditionalFormatting>
  <conditionalFormatting sqref="T304">
    <cfRule type="expression" dxfId="4625" priority="6483">
      <formula>ISBLANK(S304)</formula>
    </cfRule>
  </conditionalFormatting>
  <conditionalFormatting sqref="T308">
    <cfRule type="expression" dxfId="4624" priority="6436">
      <formula>ISBLANK(S308)</formula>
    </cfRule>
  </conditionalFormatting>
  <conditionalFormatting sqref="T312">
    <cfRule type="expression" dxfId="4623" priority="6389">
      <formula>ISBLANK(S312)</formula>
    </cfRule>
  </conditionalFormatting>
  <conditionalFormatting sqref="T316">
    <cfRule type="expression" dxfId="4622" priority="6342">
      <formula>ISBLANK(S316)</formula>
    </cfRule>
  </conditionalFormatting>
  <conditionalFormatting sqref="T320">
    <cfRule type="expression" dxfId="4621" priority="6295">
      <formula>ISBLANK(S320)</formula>
    </cfRule>
  </conditionalFormatting>
  <conditionalFormatting sqref="T324">
    <cfRule type="expression" dxfId="4620" priority="6248">
      <formula>ISBLANK(S324)</formula>
    </cfRule>
  </conditionalFormatting>
  <conditionalFormatting sqref="T328">
    <cfRule type="expression" dxfId="4619" priority="6201">
      <formula>ISBLANK(S328)</formula>
    </cfRule>
  </conditionalFormatting>
  <conditionalFormatting sqref="T332">
    <cfRule type="expression" dxfId="4618" priority="7094">
      <formula>ISBLANK(S332)</formula>
    </cfRule>
  </conditionalFormatting>
  <conditionalFormatting sqref="T338">
    <cfRule type="expression" dxfId="4617" priority="2433">
      <formula>ISBLANK(S338)</formula>
    </cfRule>
  </conditionalFormatting>
  <conditionalFormatting sqref="T342">
    <cfRule type="expression" dxfId="4616" priority="2425">
      <formula>ISBLANK(S342)</formula>
    </cfRule>
  </conditionalFormatting>
  <conditionalFormatting sqref="T346">
    <cfRule type="expression" dxfId="4615" priority="2417">
      <formula>ISBLANK(S346)</formula>
    </cfRule>
  </conditionalFormatting>
  <conditionalFormatting sqref="T351">
    <cfRule type="expression" dxfId="4614" priority="2409">
      <formula>ISBLANK(S351)</formula>
    </cfRule>
  </conditionalFormatting>
  <conditionalFormatting sqref="T355">
    <cfRule type="expression" dxfId="4613" priority="2401">
      <formula>ISBLANK(S355)</formula>
    </cfRule>
  </conditionalFormatting>
  <conditionalFormatting sqref="T359">
    <cfRule type="expression" dxfId="4612" priority="2393">
      <formula>ISBLANK(S359)</formula>
    </cfRule>
  </conditionalFormatting>
  <conditionalFormatting sqref="T364">
    <cfRule type="expression" dxfId="4611" priority="2385">
      <formula>ISBLANK(S364)</formula>
    </cfRule>
  </conditionalFormatting>
  <conditionalFormatting sqref="T368">
    <cfRule type="expression" dxfId="4610" priority="2377">
      <formula>ISBLANK(S368)</formula>
    </cfRule>
  </conditionalFormatting>
  <conditionalFormatting sqref="T372">
    <cfRule type="expression" dxfId="4609" priority="2369">
      <formula>ISBLANK(S372)</formula>
    </cfRule>
  </conditionalFormatting>
  <conditionalFormatting sqref="T378">
    <cfRule type="expression" dxfId="4608" priority="2361">
      <formula>ISBLANK(S378)</formula>
    </cfRule>
  </conditionalFormatting>
  <conditionalFormatting sqref="T382">
    <cfRule type="expression" dxfId="4607" priority="2353">
      <formula>ISBLANK(S382)</formula>
    </cfRule>
  </conditionalFormatting>
  <conditionalFormatting sqref="T386">
    <cfRule type="expression" dxfId="4606" priority="2345">
      <formula>ISBLANK(S386)</formula>
    </cfRule>
  </conditionalFormatting>
  <conditionalFormatting sqref="T391">
    <cfRule type="expression" dxfId="4605" priority="2337">
      <formula>ISBLANK(S391)</formula>
    </cfRule>
  </conditionalFormatting>
  <conditionalFormatting sqref="T395">
    <cfRule type="expression" dxfId="4604" priority="2329">
      <formula>ISBLANK(S395)</formula>
    </cfRule>
  </conditionalFormatting>
  <conditionalFormatting sqref="T399">
    <cfRule type="expression" dxfId="4603" priority="2321">
      <formula>ISBLANK(S399)</formula>
    </cfRule>
  </conditionalFormatting>
  <conditionalFormatting sqref="T404">
    <cfRule type="expression" dxfId="4602" priority="1571">
      <formula>ISBLANK(S404)</formula>
    </cfRule>
  </conditionalFormatting>
  <conditionalFormatting sqref="T408">
    <cfRule type="expression" dxfId="4601" priority="1453">
      <formula>ISBLANK(S408)</formula>
    </cfRule>
  </conditionalFormatting>
  <conditionalFormatting sqref="T412">
    <cfRule type="expression" dxfId="4600" priority="1512">
      <formula>ISBLANK(S412)</formula>
    </cfRule>
  </conditionalFormatting>
  <conditionalFormatting sqref="T417">
    <cfRule type="expression" dxfId="4599" priority="235">
      <formula>ISBLANK(S417)</formula>
    </cfRule>
  </conditionalFormatting>
  <conditionalFormatting sqref="T418">
    <cfRule type="expression" dxfId="4598" priority="197">
      <formula>ISBLANK(S418)</formula>
    </cfRule>
  </conditionalFormatting>
  <conditionalFormatting sqref="T419">
    <cfRule type="expression" dxfId="4597" priority="159">
      <formula>ISBLANK(S419)</formula>
    </cfRule>
  </conditionalFormatting>
  <conditionalFormatting sqref="T421">
    <cfRule type="expression" dxfId="4596" priority="2313">
      <formula>ISBLANK(S421)</formula>
    </cfRule>
  </conditionalFormatting>
  <conditionalFormatting sqref="T425">
    <cfRule type="expression" dxfId="4595" priority="2305">
      <formula>ISBLANK(S425)</formula>
    </cfRule>
  </conditionalFormatting>
  <conditionalFormatting sqref="T429">
    <cfRule type="expression" dxfId="4594" priority="2297">
      <formula>ISBLANK(S429)</formula>
    </cfRule>
  </conditionalFormatting>
  <conditionalFormatting sqref="T434">
    <cfRule type="expression" dxfId="4593" priority="568">
      <formula>ISBLANK(S434)</formula>
    </cfRule>
  </conditionalFormatting>
  <conditionalFormatting sqref="T438">
    <cfRule type="expression" dxfId="4592" priority="509">
      <formula>ISBLANK(S438)</formula>
    </cfRule>
  </conditionalFormatting>
  <conditionalFormatting sqref="T442">
    <cfRule type="expression" dxfId="4591" priority="450">
      <formula>ISBLANK(S442)</formula>
    </cfRule>
  </conditionalFormatting>
  <conditionalFormatting sqref="T446">
    <cfRule type="expression" dxfId="4590" priority="391">
      <formula>ISBLANK(S446)</formula>
    </cfRule>
  </conditionalFormatting>
  <conditionalFormatting sqref="T451">
    <cfRule type="expression" dxfId="4589" priority="121">
      <formula>ISBLANK(S451)</formula>
    </cfRule>
  </conditionalFormatting>
  <conditionalFormatting sqref="T452">
    <cfRule type="expression" dxfId="4588" priority="83">
      <formula>ISBLANK(S452)</formula>
    </cfRule>
  </conditionalFormatting>
  <conditionalFormatting sqref="T453">
    <cfRule type="expression" dxfId="4587" priority="45">
      <formula>ISBLANK(S453)</formula>
    </cfRule>
  </conditionalFormatting>
  <conditionalFormatting sqref="T454">
    <cfRule type="expression" dxfId="4586" priority="7">
      <formula>ISBLANK(S454)</formula>
    </cfRule>
  </conditionalFormatting>
  <conditionalFormatting sqref="T456">
    <cfRule type="expression" dxfId="4585" priority="8739">
      <formula>ISBLANK(S456)</formula>
    </cfRule>
  </conditionalFormatting>
  <conditionalFormatting sqref="T460">
    <cfRule type="expression" dxfId="4584" priority="8692">
      <formula>ISBLANK(S460)</formula>
    </cfRule>
  </conditionalFormatting>
  <conditionalFormatting sqref="T464">
    <cfRule type="expression" dxfId="4583" priority="8645">
      <formula>ISBLANK(S464)</formula>
    </cfRule>
  </conditionalFormatting>
  <conditionalFormatting sqref="T469">
    <cfRule type="expression" dxfId="4582" priority="8598">
      <formula>ISBLANK(S469)</formula>
    </cfRule>
  </conditionalFormatting>
  <conditionalFormatting sqref="T473">
    <cfRule type="expression" dxfId="4581" priority="8551">
      <formula>ISBLANK(S473)</formula>
    </cfRule>
  </conditionalFormatting>
  <conditionalFormatting sqref="T477">
    <cfRule type="expression" dxfId="4580" priority="8504">
      <formula>ISBLANK(S477)</formula>
    </cfRule>
  </conditionalFormatting>
  <conditionalFormatting sqref="T482">
    <cfRule type="expression" dxfId="4579" priority="8457">
      <formula>ISBLANK(S482)</formula>
    </cfRule>
  </conditionalFormatting>
  <conditionalFormatting sqref="T486">
    <cfRule type="expression" dxfId="4578" priority="8410">
      <formula>ISBLANK(S486)</formula>
    </cfRule>
  </conditionalFormatting>
  <conditionalFormatting sqref="T490">
    <cfRule type="expression" dxfId="4577" priority="8363">
      <formula>ISBLANK(S490)</formula>
    </cfRule>
  </conditionalFormatting>
  <conditionalFormatting sqref="T495">
    <cfRule type="expression" dxfId="4576" priority="8316">
      <formula>ISBLANK(S495)</formula>
    </cfRule>
  </conditionalFormatting>
  <conditionalFormatting sqref="T499">
    <cfRule type="expression" dxfId="4575" priority="8269">
      <formula>ISBLANK(S499)</formula>
    </cfRule>
  </conditionalFormatting>
  <conditionalFormatting sqref="T503">
    <cfRule type="expression" dxfId="4574" priority="8222">
      <formula>ISBLANK(S503)</formula>
    </cfRule>
  </conditionalFormatting>
  <conditionalFormatting sqref="T507">
    <cfRule type="expression" dxfId="4573" priority="8175">
      <formula>ISBLANK(S507)</formula>
    </cfRule>
  </conditionalFormatting>
  <conditionalFormatting sqref="T511">
    <cfRule type="expression" dxfId="4572" priority="1773">
      <formula>ISBLANK(S511)</formula>
    </cfRule>
  </conditionalFormatting>
  <conditionalFormatting sqref="T515">
    <cfRule type="expression" dxfId="4571" priority="1714">
      <formula>ISBLANK(S515)</formula>
    </cfRule>
  </conditionalFormatting>
  <conditionalFormatting sqref="T519">
    <cfRule type="expression" dxfId="4570" priority="1655">
      <formula>ISBLANK(S519)</formula>
    </cfRule>
  </conditionalFormatting>
  <conditionalFormatting sqref="U18:V18">
    <cfRule type="cellIs" dxfId="4569" priority="2277" operator="greaterThan">
      <formula>$K$5</formula>
    </cfRule>
  </conditionalFormatting>
  <conditionalFormatting sqref="U19:V19">
    <cfRule type="expression" dxfId="4568" priority="16267">
      <formula>ISBLANK($J$13)</formula>
    </cfRule>
  </conditionalFormatting>
  <conditionalFormatting sqref="V22">
    <cfRule type="expression" dxfId="4567" priority="16291">
      <formula>ISBLANK(U22)</formula>
    </cfRule>
  </conditionalFormatting>
  <conditionalFormatting sqref="V26">
    <cfRule type="expression" dxfId="4566" priority="16290">
      <formula>ISBLANK(U26)</formula>
    </cfRule>
  </conditionalFormatting>
  <conditionalFormatting sqref="V31">
    <cfRule type="expression" dxfId="4565" priority="16289">
      <formula>ISBLANK(U31)</formula>
    </cfRule>
  </conditionalFormatting>
  <conditionalFormatting sqref="V35">
    <cfRule type="expression" dxfId="4564" priority="16288">
      <formula>ISBLANK(U35)</formula>
    </cfRule>
  </conditionalFormatting>
  <conditionalFormatting sqref="V39">
    <cfRule type="expression" dxfId="4563" priority="15941">
      <formula>ISBLANK(U39)</formula>
    </cfRule>
  </conditionalFormatting>
  <conditionalFormatting sqref="V43">
    <cfRule type="expression" dxfId="4562" priority="15881">
      <formula>ISBLANK(U43)</formula>
    </cfRule>
  </conditionalFormatting>
  <conditionalFormatting sqref="V47">
    <cfRule type="expression" dxfId="4561" priority="15620">
      <formula>ISBLANK(U47)</formula>
    </cfRule>
  </conditionalFormatting>
  <conditionalFormatting sqref="V51">
    <cfRule type="expression" dxfId="4560" priority="15478">
      <formula>ISBLANK(U51)</formula>
    </cfRule>
  </conditionalFormatting>
  <conditionalFormatting sqref="V57">
    <cfRule type="expression" dxfId="4559" priority="15336">
      <formula>ISBLANK(U57)</formula>
    </cfRule>
  </conditionalFormatting>
  <conditionalFormatting sqref="V61">
    <cfRule type="expression" dxfId="4558" priority="2448">
      <formula>ISBLANK(U61)</formula>
    </cfRule>
  </conditionalFormatting>
  <conditionalFormatting sqref="V65">
    <cfRule type="expression" dxfId="4557" priority="2440">
      <formula>ISBLANK(U65)</formula>
    </cfRule>
  </conditionalFormatting>
  <conditionalFormatting sqref="V70">
    <cfRule type="expression" dxfId="4556" priority="14956">
      <formula>ISBLANK(U70)</formula>
    </cfRule>
  </conditionalFormatting>
  <conditionalFormatting sqref="V74">
    <cfRule type="expression" dxfId="4555" priority="14909">
      <formula>ISBLANK(U74)</formula>
    </cfRule>
  </conditionalFormatting>
  <conditionalFormatting sqref="V78">
    <cfRule type="expression" dxfId="4554" priority="14862">
      <formula>ISBLANK(U78)</formula>
    </cfRule>
  </conditionalFormatting>
  <conditionalFormatting sqref="V82">
    <cfRule type="expression" dxfId="4553" priority="14815">
      <formula>ISBLANK(U82)</formula>
    </cfRule>
  </conditionalFormatting>
  <conditionalFormatting sqref="V86">
    <cfRule type="expression" dxfId="4552" priority="14768">
      <formula>ISBLANK(U86)</formula>
    </cfRule>
  </conditionalFormatting>
  <conditionalFormatting sqref="V90">
    <cfRule type="expression" dxfId="4551" priority="6178">
      <formula>ISBLANK(U90)</formula>
    </cfRule>
  </conditionalFormatting>
  <conditionalFormatting sqref="V94">
    <cfRule type="expression" dxfId="4550" priority="6131">
      <formula>ISBLANK(U94)</formula>
    </cfRule>
  </conditionalFormatting>
  <conditionalFormatting sqref="V98">
    <cfRule type="expression" dxfId="4549" priority="13280">
      <formula>ISBLANK(U98)</formula>
    </cfRule>
  </conditionalFormatting>
  <conditionalFormatting sqref="V102">
    <cfRule type="expression" dxfId="4548" priority="2266">
      <formula>ISBLANK(U102)</formula>
    </cfRule>
  </conditionalFormatting>
  <conditionalFormatting sqref="V106">
    <cfRule type="expression" dxfId="4547" priority="2207">
      <formula>ISBLANK(U106)</formula>
    </cfRule>
  </conditionalFormatting>
  <conditionalFormatting sqref="V110">
    <cfRule type="expression" dxfId="4546" priority="1440">
      <formula>ISBLANK(U110)</formula>
    </cfRule>
  </conditionalFormatting>
  <conditionalFormatting sqref="V114">
    <cfRule type="expression" dxfId="4545" priority="1381">
      <formula>ISBLANK(U114)</formula>
    </cfRule>
  </conditionalFormatting>
  <conditionalFormatting sqref="V118">
    <cfRule type="expression" dxfId="4544" priority="1322">
      <formula>ISBLANK(U118)</formula>
    </cfRule>
  </conditionalFormatting>
  <conditionalFormatting sqref="V122">
    <cfRule type="expression" dxfId="4543" priority="2148">
      <formula>ISBLANK(U122)</formula>
    </cfRule>
  </conditionalFormatting>
  <conditionalFormatting sqref="V126">
    <cfRule type="expression" dxfId="4542" priority="13138">
      <formula>ISBLANK(U126)</formula>
    </cfRule>
  </conditionalFormatting>
  <conditionalFormatting sqref="V130">
    <cfRule type="expression" dxfId="4541" priority="1263">
      <formula>ISBLANK(U130)</formula>
    </cfRule>
  </conditionalFormatting>
  <conditionalFormatting sqref="V134">
    <cfRule type="expression" dxfId="4540" priority="1204">
      <formula>ISBLANK(U134)</formula>
    </cfRule>
  </conditionalFormatting>
  <conditionalFormatting sqref="V138">
    <cfRule type="expression" dxfId="4539" priority="1145">
      <formula>ISBLANK(U138)</formula>
    </cfRule>
  </conditionalFormatting>
  <conditionalFormatting sqref="V142">
    <cfRule type="expression" dxfId="4538" priority="1086">
      <formula>ISBLANK(U142)</formula>
    </cfRule>
  </conditionalFormatting>
  <conditionalFormatting sqref="V146">
    <cfRule type="expression" dxfId="4537" priority="12996">
      <formula>ISBLANK(U146)</formula>
    </cfRule>
  </conditionalFormatting>
  <conditionalFormatting sqref="V150">
    <cfRule type="expression" dxfId="4536" priority="1027">
      <formula>ISBLANK(U150)</formula>
    </cfRule>
  </conditionalFormatting>
  <conditionalFormatting sqref="V154">
    <cfRule type="expression" dxfId="4535" priority="968">
      <formula>ISBLANK(U154)</formula>
    </cfRule>
  </conditionalFormatting>
  <conditionalFormatting sqref="V158">
    <cfRule type="expression" dxfId="4534" priority="909">
      <formula>ISBLANK(U158)</formula>
    </cfRule>
  </conditionalFormatting>
  <conditionalFormatting sqref="V162">
    <cfRule type="expression" dxfId="4533" priority="850">
      <formula>ISBLANK(U162)</formula>
    </cfRule>
  </conditionalFormatting>
  <conditionalFormatting sqref="V166">
    <cfRule type="expression" dxfId="4532" priority="12854">
      <formula>ISBLANK(U166)</formula>
    </cfRule>
  </conditionalFormatting>
  <conditionalFormatting sqref="V170">
    <cfRule type="expression" dxfId="4531" priority="732">
      <formula>ISBLANK(U170)</formula>
    </cfRule>
  </conditionalFormatting>
  <conditionalFormatting sqref="V174">
    <cfRule type="expression" dxfId="4530" priority="791">
      <formula>ISBLANK(U174)</formula>
    </cfRule>
  </conditionalFormatting>
  <conditionalFormatting sqref="V178">
    <cfRule type="expression" dxfId="4529" priority="12712">
      <formula>ISBLANK(U178)</formula>
    </cfRule>
  </conditionalFormatting>
  <conditionalFormatting sqref="V182">
    <cfRule type="expression" dxfId="4528" priority="378">
      <formula>ISBLANK(U182)</formula>
    </cfRule>
  </conditionalFormatting>
  <conditionalFormatting sqref="V186">
    <cfRule type="expression" dxfId="4527" priority="319">
      <formula>ISBLANK(U186)</formula>
    </cfRule>
  </conditionalFormatting>
  <conditionalFormatting sqref="V190">
    <cfRule type="expression" dxfId="4526" priority="14438">
      <formula>ISBLANK(U190)</formula>
    </cfRule>
  </conditionalFormatting>
  <conditionalFormatting sqref="V194">
    <cfRule type="expression" dxfId="4525" priority="14391">
      <formula>ISBLANK(U194)</formula>
    </cfRule>
  </conditionalFormatting>
  <conditionalFormatting sqref="V198">
    <cfRule type="expression" dxfId="4524" priority="14344">
      <formula>ISBLANK(U198)</formula>
    </cfRule>
  </conditionalFormatting>
  <conditionalFormatting sqref="V202">
    <cfRule type="expression" dxfId="4523" priority="14297">
      <formula>ISBLANK(U202)</formula>
    </cfRule>
  </conditionalFormatting>
  <conditionalFormatting sqref="V206">
    <cfRule type="expression" dxfId="4522" priority="14250">
      <formula>ISBLANK(U206)</formula>
    </cfRule>
  </conditionalFormatting>
  <conditionalFormatting sqref="V210">
    <cfRule type="expression" dxfId="4521" priority="14203">
      <formula>ISBLANK(U210)</formula>
    </cfRule>
  </conditionalFormatting>
  <conditionalFormatting sqref="V215">
    <cfRule type="expression" dxfId="4520" priority="7046">
      <formula>ISBLANK(U215)</formula>
    </cfRule>
  </conditionalFormatting>
  <conditionalFormatting sqref="V219">
    <cfRule type="expression" dxfId="4519" priority="6999">
      <formula>ISBLANK(U219)</formula>
    </cfRule>
  </conditionalFormatting>
  <conditionalFormatting sqref="V223">
    <cfRule type="expression" dxfId="4518" priority="6952">
      <formula>ISBLANK(U223)</formula>
    </cfRule>
  </conditionalFormatting>
  <conditionalFormatting sqref="V227">
    <cfRule type="expression" dxfId="4517" priority="6905">
      <formula>ISBLANK(U227)</formula>
    </cfRule>
  </conditionalFormatting>
  <conditionalFormatting sqref="V231">
    <cfRule type="expression" dxfId="4516" priority="6858">
      <formula>ISBLANK(U231)</formula>
    </cfRule>
  </conditionalFormatting>
  <conditionalFormatting sqref="V235">
    <cfRule type="expression" dxfId="4515" priority="6811">
      <formula>ISBLANK(U235)</formula>
    </cfRule>
  </conditionalFormatting>
  <conditionalFormatting sqref="V239">
    <cfRule type="expression" dxfId="4514" priority="2066">
      <formula>ISBLANK(U239)</formula>
    </cfRule>
  </conditionalFormatting>
  <conditionalFormatting sqref="V243">
    <cfRule type="expression" dxfId="4513" priority="6764">
      <formula>ISBLANK(U243)</formula>
    </cfRule>
  </conditionalFormatting>
  <conditionalFormatting sqref="V247">
    <cfRule type="expression" dxfId="4512" priority="6717">
      <formula>ISBLANK(U247)</formula>
    </cfRule>
  </conditionalFormatting>
  <conditionalFormatting sqref="V251">
    <cfRule type="expression" dxfId="4511" priority="6670">
      <formula>ISBLANK(U251)</formula>
    </cfRule>
  </conditionalFormatting>
  <conditionalFormatting sqref="V255">
    <cfRule type="expression" dxfId="4510" priority="6623">
      <formula>ISBLANK(U255)</formula>
    </cfRule>
  </conditionalFormatting>
  <conditionalFormatting sqref="V259">
    <cfRule type="expression" dxfId="4509" priority="2007">
      <formula>ISBLANK(U259)</formula>
    </cfRule>
  </conditionalFormatting>
  <conditionalFormatting sqref="V263">
    <cfRule type="expression" dxfId="4508" priority="6576">
      <formula>ISBLANK(U263)</formula>
    </cfRule>
  </conditionalFormatting>
  <conditionalFormatting sqref="V269">
    <cfRule type="expression" dxfId="4507" priority="7234">
      <formula>ISBLANK(U269)</formula>
    </cfRule>
  </conditionalFormatting>
  <conditionalFormatting sqref="V273">
    <cfRule type="expression" dxfId="4506" priority="1889">
      <formula>ISBLANK(U273)</formula>
    </cfRule>
  </conditionalFormatting>
  <conditionalFormatting sqref="V277">
    <cfRule type="expression" dxfId="4505" priority="650">
      <formula>ISBLANK(U277)</formula>
    </cfRule>
  </conditionalFormatting>
  <conditionalFormatting sqref="V281">
    <cfRule type="expression" dxfId="4504" priority="1830">
      <formula>ISBLANK(U281)</formula>
    </cfRule>
  </conditionalFormatting>
  <conditionalFormatting sqref="V285">
    <cfRule type="expression" dxfId="4503" priority="1948">
      <formula>ISBLANK(U285)</formula>
    </cfRule>
  </conditionalFormatting>
  <conditionalFormatting sqref="V290">
    <cfRule type="expression" dxfId="4502" priority="7187">
      <formula>ISBLANK(U290)</formula>
    </cfRule>
  </conditionalFormatting>
  <conditionalFormatting sqref="V295">
    <cfRule type="expression" dxfId="4501" priority="7140">
      <formula>ISBLANK(U295)</formula>
    </cfRule>
  </conditionalFormatting>
  <conditionalFormatting sqref="V300">
    <cfRule type="expression" dxfId="4500" priority="6529">
      <formula>ISBLANK(U300)</formula>
    </cfRule>
  </conditionalFormatting>
  <conditionalFormatting sqref="V304">
    <cfRule type="expression" dxfId="4499" priority="6482">
      <formula>ISBLANK(U304)</formula>
    </cfRule>
  </conditionalFormatting>
  <conditionalFormatting sqref="V308">
    <cfRule type="expression" dxfId="4498" priority="6435">
      <formula>ISBLANK(U308)</formula>
    </cfRule>
  </conditionalFormatting>
  <conditionalFormatting sqref="V312">
    <cfRule type="expression" dxfId="4497" priority="6388">
      <formula>ISBLANK(U312)</formula>
    </cfRule>
  </conditionalFormatting>
  <conditionalFormatting sqref="V316">
    <cfRule type="expression" dxfId="4496" priority="6341">
      <formula>ISBLANK(U316)</formula>
    </cfRule>
  </conditionalFormatting>
  <conditionalFormatting sqref="V320">
    <cfRule type="expression" dxfId="4495" priority="6294">
      <formula>ISBLANK(U320)</formula>
    </cfRule>
  </conditionalFormatting>
  <conditionalFormatting sqref="V324">
    <cfRule type="expression" dxfId="4494" priority="6247">
      <formula>ISBLANK(U324)</formula>
    </cfRule>
  </conditionalFormatting>
  <conditionalFormatting sqref="V328">
    <cfRule type="expression" dxfId="4493" priority="6200">
      <formula>ISBLANK(U328)</formula>
    </cfRule>
  </conditionalFormatting>
  <conditionalFormatting sqref="V332">
    <cfRule type="expression" dxfId="4492" priority="7093">
      <formula>ISBLANK(U332)</formula>
    </cfRule>
  </conditionalFormatting>
  <conditionalFormatting sqref="V338">
    <cfRule type="expression" dxfId="4491" priority="2432">
      <formula>ISBLANK(U338)</formula>
    </cfRule>
  </conditionalFormatting>
  <conditionalFormatting sqref="V342">
    <cfRule type="expression" dxfId="4490" priority="2424">
      <formula>ISBLANK(U342)</formula>
    </cfRule>
  </conditionalFormatting>
  <conditionalFormatting sqref="V346">
    <cfRule type="expression" dxfId="4489" priority="2416">
      <formula>ISBLANK(U346)</formula>
    </cfRule>
  </conditionalFormatting>
  <conditionalFormatting sqref="V351">
    <cfRule type="expression" dxfId="4488" priority="2408">
      <formula>ISBLANK(U351)</formula>
    </cfRule>
  </conditionalFormatting>
  <conditionalFormatting sqref="V355">
    <cfRule type="expression" dxfId="4487" priority="2400">
      <formula>ISBLANK(U355)</formula>
    </cfRule>
  </conditionalFormatting>
  <conditionalFormatting sqref="V359">
    <cfRule type="expression" dxfId="4486" priority="2392">
      <formula>ISBLANK(U359)</formula>
    </cfRule>
  </conditionalFormatting>
  <conditionalFormatting sqref="V364">
    <cfRule type="expression" dxfId="4485" priority="2384">
      <formula>ISBLANK(U364)</formula>
    </cfRule>
  </conditionalFormatting>
  <conditionalFormatting sqref="V368">
    <cfRule type="expression" dxfId="4484" priority="2376">
      <formula>ISBLANK(U368)</formula>
    </cfRule>
  </conditionalFormatting>
  <conditionalFormatting sqref="V372">
    <cfRule type="expression" dxfId="4483" priority="2368">
      <formula>ISBLANK(U372)</formula>
    </cfRule>
  </conditionalFormatting>
  <conditionalFormatting sqref="V378">
    <cfRule type="expression" dxfId="4482" priority="2360">
      <formula>ISBLANK(U378)</formula>
    </cfRule>
  </conditionalFormatting>
  <conditionalFormatting sqref="V382">
    <cfRule type="expression" dxfId="4481" priority="2352">
      <formula>ISBLANK(U382)</formula>
    </cfRule>
  </conditionalFormatting>
  <conditionalFormatting sqref="V386">
    <cfRule type="expression" dxfId="4480" priority="2344">
      <formula>ISBLANK(U386)</formula>
    </cfRule>
  </conditionalFormatting>
  <conditionalFormatting sqref="V391">
    <cfRule type="expression" dxfId="4479" priority="2336">
      <formula>ISBLANK(U391)</formula>
    </cfRule>
  </conditionalFormatting>
  <conditionalFormatting sqref="V395">
    <cfRule type="expression" dxfId="4478" priority="2328">
      <formula>ISBLANK(U395)</formula>
    </cfRule>
  </conditionalFormatting>
  <conditionalFormatting sqref="V399">
    <cfRule type="expression" dxfId="4477" priority="2320">
      <formula>ISBLANK(U399)</formula>
    </cfRule>
  </conditionalFormatting>
  <conditionalFormatting sqref="V404">
    <cfRule type="expression" dxfId="4476" priority="1570">
      <formula>ISBLANK(U404)</formula>
    </cfRule>
  </conditionalFormatting>
  <conditionalFormatting sqref="V408">
    <cfRule type="expression" dxfId="4475" priority="1452">
      <formula>ISBLANK(U408)</formula>
    </cfRule>
  </conditionalFormatting>
  <conditionalFormatting sqref="V412">
    <cfRule type="expression" dxfId="4474" priority="1511">
      <formula>ISBLANK(U412)</formula>
    </cfRule>
  </conditionalFormatting>
  <conditionalFormatting sqref="V417">
    <cfRule type="expression" dxfId="4473" priority="234">
      <formula>ISBLANK(U417)</formula>
    </cfRule>
  </conditionalFormatting>
  <conditionalFormatting sqref="V418">
    <cfRule type="expression" dxfId="4472" priority="196">
      <formula>ISBLANK(U418)</formula>
    </cfRule>
  </conditionalFormatting>
  <conditionalFormatting sqref="V419">
    <cfRule type="expression" dxfId="4471" priority="158">
      <formula>ISBLANK(U419)</formula>
    </cfRule>
  </conditionalFormatting>
  <conditionalFormatting sqref="V421">
    <cfRule type="expression" dxfId="4470" priority="2312">
      <formula>ISBLANK(U421)</formula>
    </cfRule>
  </conditionalFormatting>
  <conditionalFormatting sqref="V425">
    <cfRule type="expression" dxfId="4469" priority="2304">
      <formula>ISBLANK(U425)</formula>
    </cfRule>
  </conditionalFormatting>
  <conditionalFormatting sqref="V429">
    <cfRule type="expression" dxfId="4468" priority="2296">
      <formula>ISBLANK(U429)</formula>
    </cfRule>
  </conditionalFormatting>
  <conditionalFormatting sqref="V434">
    <cfRule type="expression" dxfId="4467" priority="567">
      <formula>ISBLANK(U434)</formula>
    </cfRule>
  </conditionalFormatting>
  <conditionalFormatting sqref="V438">
    <cfRule type="expression" dxfId="4466" priority="508">
      <formula>ISBLANK(U438)</formula>
    </cfRule>
  </conditionalFormatting>
  <conditionalFormatting sqref="V442">
    <cfRule type="expression" dxfId="4465" priority="449">
      <formula>ISBLANK(U442)</formula>
    </cfRule>
  </conditionalFormatting>
  <conditionalFormatting sqref="V446">
    <cfRule type="expression" dxfId="4464" priority="390">
      <formula>ISBLANK(U446)</formula>
    </cfRule>
  </conditionalFormatting>
  <conditionalFormatting sqref="V451">
    <cfRule type="expression" dxfId="4463" priority="120">
      <formula>ISBLANK(U451)</formula>
    </cfRule>
  </conditionalFormatting>
  <conditionalFormatting sqref="V452">
    <cfRule type="expression" dxfId="4462" priority="82">
      <formula>ISBLANK(U452)</formula>
    </cfRule>
  </conditionalFormatting>
  <conditionalFormatting sqref="V453">
    <cfRule type="expression" dxfId="4461" priority="44">
      <formula>ISBLANK(U453)</formula>
    </cfRule>
  </conditionalFormatting>
  <conditionalFormatting sqref="V454">
    <cfRule type="expression" dxfId="4460" priority="6">
      <formula>ISBLANK(U454)</formula>
    </cfRule>
  </conditionalFormatting>
  <conditionalFormatting sqref="V456">
    <cfRule type="expression" dxfId="4459" priority="8738">
      <formula>ISBLANK(U456)</formula>
    </cfRule>
  </conditionalFormatting>
  <conditionalFormatting sqref="V460">
    <cfRule type="expression" dxfId="4458" priority="8691">
      <formula>ISBLANK(U460)</formula>
    </cfRule>
  </conditionalFormatting>
  <conditionalFormatting sqref="V464">
    <cfRule type="expression" dxfId="4457" priority="8644">
      <formula>ISBLANK(U464)</formula>
    </cfRule>
  </conditionalFormatting>
  <conditionalFormatting sqref="V469">
    <cfRule type="expression" dxfId="4456" priority="8597">
      <formula>ISBLANK(U469)</formula>
    </cfRule>
  </conditionalFormatting>
  <conditionalFormatting sqref="V473">
    <cfRule type="expression" dxfId="4455" priority="8550">
      <formula>ISBLANK(U473)</formula>
    </cfRule>
  </conditionalFormatting>
  <conditionalFormatting sqref="V477">
    <cfRule type="expression" dxfId="4454" priority="8503">
      <formula>ISBLANK(U477)</formula>
    </cfRule>
  </conditionalFormatting>
  <conditionalFormatting sqref="V482">
    <cfRule type="expression" dxfId="4453" priority="8456">
      <formula>ISBLANK(U482)</formula>
    </cfRule>
  </conditionalFormatting>
  <conditionalFormatting sqref="V486">
    <cfRule type="expression" dxfId="4452" priority="8409">
      <formula>ISBLANK(U486)</formula>
    </cfRule>
  </conditionalFormatting>
  <conditionalFormatting sqref="V490">
    <cfRule type="expression" dxfId="4451" priority="8362">
      <formula>ISBLANK(U490)</formula>
    </cfRule>
  </conditionalFormatting>
  <conditionalFormatting sqref="V495">
    <cfRule type="expression" dxfId="4450" priority="8315">
      <formula>ISBLANK(U495)</formula>
    </cfRule>
  </conditionalFormatting>
  <conditionalFormatting sqref="V499">
    <cfRule type="expression" dxfId="4449" priority="8268">
      <formula>ISBLANK(U499)</formula>
    </cfRule>
  </conditionalFormatting>
  <conditionalFormatting sqref="V503">
    <cfRule type="expression" dxfId="4448" priority="8221">
      <formula>ISBLANK(U503)</formula>
    </cfRule>
  </conditionalFormatting>
  <conditionalFormatting sqref="V507">
    <cfRule type="expression" dxfId="4447" priority="8174">
      <formula>ISBLANK(U507)</formula>
    </cfRule>
  </conditionalFormatting>
  <conditionalFormatting sqref="V511">
    <cfRule type="expression" dxfId="4446" priority="1772">
      <formula>ISBLANK(U511)</formula>
    </cfRule>
  </conditionalFormatting>
  <conditionalFormatting sqref="V515">
    <cfRule type="expression" dxfId="4445" priority="1713">
      <formula>ISBLANK(U515)</formula>
    </cfRule>
  </conditionalFormatting>
  <conditionalFormatting sqref="V519">
    <cfRule type="expression" dxfId="4444" priority="1654">
      <formula>ISBLANK(U519)</formula>
    </cfRule>
  </conditionalFormatting>
  <conditionalFormatting sqref="W18:X18">
    <cfRule type="cellIs" dxfId="4443" priority="2276" operator="greaterThan">
      <formula>$K$5</formula>
    </cfRule>
  </conditionalFormatting>
  <conditionalFormatting sqref="W19:X19">
    <cfRule type="expression" dxfId="4442" priority="16266">
      <formula>ISBLANK($J$14)</formula>
    </cfRule>
  </conditionalFormatting>
  <conditionalFormatting sqref="X22">
    <cfRule type="expression" dxfId="4441" priority="16279">
      <formula>ISBLANK(W22)</formula>
    </cfRule>
  </conditionalFormatting>
  <conditionalFormatting sqref="X26">
    <cfRule type="expression" dxfId="4440" priority="16278">
      <formula>ISBLANK(W26)</formula>
    </cfRule>
  </conditionalFormatting>
  <conditionalFormatting sqref="X31">
    <cfRule type="expression" dxfId="4439" priority="16277">
      <formula>ISBLANK(W31)</formula>
    </cfRule>
  </conditionalFormatting>
  <conditionalFormatting sqref="X35">
    <cfRule type="expression" dxfId="4438" priority="16276">
      <formula>ISBLANK(W35)</formula>
    </cfRule>
  </conditionalFormatting>
  <conditionalFormatting sqref="X39">
    <cfRule type="expression" dxfId="4437" priority="15938">
      <formula>ISBLANK(W39)</formula>
    </cfRule>
  </conditionalFormatting>
  <conditionalFormatting sqref="X43">
    <cfRule type="expression" dxfId="4436" priority="15878">
      <formula>ISBLANK(W43)</formula>
    </cfRule>
  </conditionalFormatting>
  <conditionalFormatting sqref="X47">
    <cfRule type="expression" dxfId="4435" priority="15617">
      <formula>ISBLANK(W47)</formula>
    </cfRule>
  </conditionalFormatting>
  <conditionalFormatting sqref="X51">
    <cfRule type="expression" dxfId="4434" priority="15475">
      <formula>ISBLANK(W51)</formula>
    </cfRule>
  </conditionalFormatting>
  <conditionalFormatting sqref="X57">
    <cfRule type="expression" dxfId="4433" priority="15333">
      <formula>ISBLANK(W57)</formula>
    </cfRule>
  </conditionalFormatting>
  <conditionalFormatting sqref="X61">
    <cfRule type="expression" dxfId="4432" priority="2445">
      <formula>ISBLANK(W61)</formula>
    </cfRule>
  </conditionalFormatting>
  <conditionalFormatting sqref="X65">
    <cfRule type="expression" dxfId="4431" priority="2437">
      <formula>ISBLANK(W65)</formula>
    </cfRule>
  </conditionalFormatting>
  <conditionalFormatting sqref="X70">
    <cfRule type="expression" dxfId="4430" priority="14953">
      <formula>ISBLANK(W70)</formula>
    </cfRule>
  </conditionalFormatting>
  <conditionalFormatting sqref="X74">
    <cfRule type="expression" dxfId="4429" priority="14906">
      <formula>ISBLANK(W74)</formula>
    </cfRule>
  </conditionalFormatting>
  <conditionalFormatting sqref="X78">
    <cfRule type="expression" dxfId="4428" priority="14859">
      <formula>ISBLANK(W78)</formula>
    </cfRule>
  </conditionalFormatting>
  <conditionalFormatting sqref="X82">
    <cfRule type="expression" dxfId="4427" priority="14812">
      <formula>ISBLANK(W82)</formula>
    </cfRule>
  </conditionalFormatting>
  <conditionalFormatting sqref="X86">
    <cfRule type="expression" dxfId="4426" priority="14765">
      <formula>ISBLANK(W86)</formula>
    </cfRule>
  </conditionalFormatting>
  <conditionalFormatting sqref="X90">
    <cfRule type="expression" dxfId="4425" priority="6175">
      <formula>ISBLANK(W90)</formula>
    </cfRule>
  </conditionalFormatting>
  <conditionalFormatting sqref="X94">
    <cfRule type="expression" dxfId="4424" priority="6128">
      <formula>ISBLANK(W94)</formula>
    </cfRule>
  </conditionalFormatting>
  <conditionalFormatting sqref="X98">
    <cfRule type="expression" dxfId="4423" priority="13277">
      <formula>ISBLANK(W98)</formula>
    </cfRule>
  </conditionalFormatting>
  <conditionalFormatting sqref="X102">
    <cfRule type="expression" dxfId="4422" priority="2263">
      <formula>ISBLANK(W102)</formula>
    </cfRule>
  </conditionalFormatting>
  <conditionalFormatting sqref="X106">
    <cfRule type="expression" dxfId="4421" priority="2204">
      <formula>ISBLANK(W106)</formula>
    </cfRule>
  </conditionalFormatting>
  <conditionalFormatting sqref="X110">
    <cfRule type="expression" dxfId="4420" priority="1437">
      <formula>ISBLANK(W110)</formula>
    </cfRule>
  </conditionalFormatting>
  <conditionalFormatting sqref="X114">
    <cfRule type="expression" dxfId="4419" priority="1378">
      <formula>ISBLANK(W114)</formula>
    </cfRule>
  </conditionalFormatting>
  <conditionalFormatting sqref="X118">
    <cfRule type="expression" dxfId="4418" priority="1319">
      <formula>ISBLANK(W118)</formula>
    </cfRule>
  </conditionalFormatting>
  <conditionalFormatting sqref="X122">
    <cfRule type="expression" dxfId="4417" priority="2145">
      <formula>ISBLANK(W122)</formula>
    </cfRule>
  </conditionalFormatting>
  <conditionalFormatting sqref="X126">
    <cfRule type="expression" dxfId="4416" priority="13135">
      <formula>ISBLANK(W126)</formula>
    </cfRule>
  </conditionalFormatting>
  <conditionalFormatting sqref="X130">
    <cfRule type="expression" dxfId="4415" priority="1260">
      <formula>ISBLANK(W130)</formula>
    </cfRule>
  </conditionalFormatting>
  <conditionalFormatting sqref="X134">
    <cfRule type="expression" dxfId="4414" priority="1201">
      <formula>ISBLANK(W134)</formula>
    </cfRule>
  </conditionalFormatting>
  <conditionalFormatting sqref="X138">
    <cfRule type="expression" dxfId="4413" priority="1142">
      <formula>ISBLANK(W138)</formula>
    </cfRule>
  </conditionalFormatting>
  <conditionalFormatting sqref="X142">
    <cfRule type="expression" dxfId="4412" priority="1083">
      <formula>ISBLANK(W142)</formula>
    </cfRule>
  </conditionalFormatting>
  <conditionalFormatting sqref="X146">
    <cfRule type="expression" dxfId="4411" priority="12993">
      <formula>ISBLANK(W146)</formula>
    </cfRule>
  </conditionalFormatting>
  <conditionalFormatting sqref="X150">
    <cfRule type="expression" dxfId="4410" priority="1024">
      <formula>ISBLANK(W150)</formula>
    </cfRule>
  </conditionalFormatting>
  <conditionalFormatting sqref="X154">
    <cfRule type="expression" dxfId="4409" priority="965">
      <formula>ISBLANK(W154)</formula>
    </cfRule>
  </conditionalFormatting>
  <conditionalFormatting sqref="X158">
    <cfRule type="expression" dxfId="4408" priority="906">
      <formula>ISBLANK(W158)</formula>
    </cfRule>
  </conditionalFormatting>
  <conditionalFormatting sqref="X162">
    <cfRule type="expression" dxfId="4407" priority="847">
      <formula>ISBLANK(W162)</formula>
    </cfRule>
  </conditionalFormatting>
  <conditionalFormatting sqref="X166">
    <cfRule type="expression" dxfId="4406" priority="12851">
      <formula>ISBLANK(W166)</formula>
    </cfRule>
  </conditionalFormatting>
  <conditionalFormatting sqref="X170">
    <cfRule type="expression" dxfId="4405" priority="729">
      <formula>ISBLANK(W170)</formula>
    </cfRule>
  </conditionalFormatting>
  <conditionalFormatting sqref="X174">
    <cfRule type="expression" dxfId="4404" priority="788">
      <formula>ISBLANK(W174)</formula>
    </cfRule>
  </conditionalFormatting>
  <conditionalFormatting sqref="X178">
    <cfRule type="expression" dxfId="4403" priority="12709">
      <formula>ISBLANK(W178)</formula>
    </cfRule>
  </conditionalFormatting>
  <conditionalFormatting sqref="X182">
    <cfRule type="expression" dxfId="4402" priority="375">
      <formula>ISBLANK(W182)</formula>
    </cfRule>
  </conditionalFormatting>
  <conditionalFormatting sqref="X186">
    <cfRule type="expression" dxfId="4401" priority="316">
      <formula>ISBLANK(W186)</formula>
    </cfRule>
  </conditionalFormatting>
  <conditionalFormatting sqref="X190">
    <cfRule type="expression" dxfId="4400" priority="14435">
      <formula>ISBLANK(W190)</formula>
    </cfRule>
  </conditionalFormatting>
  <conditionalFormatting sqref="X194">
    <cfRule type="expression" dxfId="4399" priority="14388">
      <formula>ISBLANK(W194)</formula>
    </cfRule>
  </conditionalFormatting>
  <conditionalFormatting sqref="X198">
    <cfRule type="expression" dxfId="4398" priority="14341">
      <formula>ISBLANK(W198)</formula>
    </cfRule>
  </conditionalFormatting>
  <conditionalFormatting sqref="X202">
    <cfRule type="expression" dxfId="4397" priority="14294">
      <formula>ISBLANK(W202)</formula>
    </cfRule>
  </conditionalFormatting>
  <conditionalFormatting sqref="X206">
    <cfRule type="expression" dxfId="4396" priority="14247">
      <formula>ISBLANK(W206)</formula>
    </cfRule>
  </conditionalFormatting>
  <conditionalFormatting sqref="X210">
    <cfRule type="expression" dxfId="4395" priority="14200">
      <formula>ISBLANK(W210)</formula>
    </cfRule>
  </conditionalFormatting>
  <conditionalFormatting sqref="X215">
    <cfRule type="expression" dxfId="4394" priority="7043">
      <formula>ISBLANK(W215)</formula>
    </cfRule>
  </conditionalFormatting>
  <conditionalFormatting sqref="X219">
    <cfRule type="expression" dxfId="4393" priority="6996">
      <formula>ISBLANK(W219)</formula>
    </cfRule>
  </conditionalFormatting>
  <conditionalFormatting sqref="X223">
    <cfRule type="expression" dxfId="4392" priority="6949">
      <formula>ISBLANK(W223)</formula>
    </cfRule>
  </conditionalFormatting>
  <conditionalFormatting sqref="X227">
    <cfRule type="expression" dxfId="4391" priority="6902">
      <formula>ISBLANK(W227)</formula>
    </cfRule>
  </conditionalFormatting>
  <conditionalFormatting sqref="X231">
    <cfRule type="expression" dxfId="4390" priority="6855">
      <formula>ISBLANK(W231)</formula>
    </cfRule>
  </conditionalFormatting>
  <conditionalFormatting sqref="X235">
    <cfRule type="expression" dxfId="4389" priority="6808">
      <formula>ISBLANK(W235)</formula>
    </cfRule>
  </conditionalFormatting>
  <conditionalFormatting sqref="X239">
    <cfRule type="expression" dxfId="4388" priority="2063">
      <formula>ISBLANK(W239)</formula>
    </cfRule>
  </conditionalFormatting>
  <conditionalFormatting sqref="X243">
    <cfRule type="expression" dxfId="4387" priority="6761">
      <formula>ISBLANK(W243)</formula>
    </cfRule>
  </conditionalFormatting>
  <conditionalFormatting sqref="X247">
    <cfRule type="expression" dxfId="4386" priority="6714">
      <formula>ISBLANK(W247)</formula>
    </cfRule>
  </conditionalFormatting>
  <conditionalFormatting sqref="X251">
    <cfRule type="expression" dxfId="4385" priority="6667">
      <formula>ISBLANK(W251)</formula>
    </cfRule>
  </conditionalFormatting>
  <conditionalFormatting sqref="X255">
    <cfRule type="expression" dxfId="4384" priority="6620">
      <formula>ISBLANK(W255)</formula>
    </cfRule>
  </conditionalFormatting>
  <conditionalFormatting sqref="X259">
    <cfRule type="expression" dxfId="4383" priority="2004">
      <formula>ISBLANK(W259)</formula>
    </cfRule>
  </conditionalFormatting>
  <conditionalFormatting sqref="X263">
    <cfRule type="expression" dxfId="4382" priority="6573">
      <formula>ISBLANK(W263)</formula>
    </cfRule>
  </conditionalFormatting>
  <conditionalFormatting sqref="X269">
    <cfRule type="expression" dxfId="4381" priority="7231">
      <formula>ISBLANK(W269)</formula>
    </cfRule>
  </conditionalFormatting>
  <conditionalFormatting sqref="X273">
    <cfRule type="expression" dxfId="4380" priority="1886">
      <formula>ISBLANK(W273)</formula>
    </cfRule>
  </conditionalFormatting>
  <conditionalFormatting sqref="X277">
    <cfRule type="expression" dxfId="4379" priority="647">
      <formula>ISBLANK(W277)</formula>
    </cfRule>
  </conditionalFormatting>
  <conditionalFormatting sqref="X281">
    <cfRule type="expression" dxfId="4378" priority="1827">
      <formula>ISBLANK(W281)</formula>
    </cfRule>
  </conditionalFormatting>
  <conditionalFormatting sqref="X285">
    <cfRule type="expression" dxfId="4377" priority="1945">
      <formula>ISBLANK(W285)</formula>
    </cfRule>
  </conditionalFormatting>
  <conditionalFormatting sqref="X290">
    <cfRule type="expression" dxfId="4376" priority="7184">
      <formula>ISBLANK(W290)</formula>
    </cfRule>
  </conditionalFormatting>
  <conditionalFormatting sqref="X295">
    <cfRule type="expression" dxfId="4375" priority="7137">
      <formula>ISBLANK(W295)</formula>
    </cfRule>
  </conditionalFormatting>
  <conditionalFormatting sqref="X300">
    <cfRule type="expression" dxfId="4374" priority="6526">
      <formula>ISBLANK(W300)</formula>
    </cfRule>
  </conditionalFormatting>
  <conditionalFormatting sqref="X304">
    <cfRule type="expression" dxfId="4373" priority="6479">
      <formula>ISBLANK(W304)</formula>
    </cfRule>
  </conditionalFormatting>
  <conditionalFormatting sqref="X308">
    <cfRule type="expression" dxfId="4372" priority="6432">
      <formula>ISBLANK(W308)</formula>
    </cfRule>
  </conditionalFormatting>
  <conditionalFormatting sqref="X312">
    <cfRule type="expression" dxfId="4371" priority="6385">
      <formula>ISBLANK(W312)</formula>
    </cfRule>
  </conditionalFormatting>
  <conditionalFormatting sqref="X316">
    <cfRule type="expression" dxfId="4370" priority="6338">
      <formula>ISBLANK(W316)</formula>
    </cfRule>
  </conditionalFormatting>
  <conditionalFormatting sqref="X320">
    <cfRule type="expression" dxfId="4369" priority="6291">
      <formula>ISBLANK(W320)</formula>
    </cfRule>
  </conditionalFormatting>
  <conditionalFormatting sqref="X324">
    <cfRule type="expression" dxfId="4368" priority="6244">
      <formula>ISBLANK(W324)</formula>
    </cfRule>
  </conditionalFormatting>
  <conditionalFormatting sqref="X328">
    <cfRule type="expression" dxfId="4367" priority="6197">
      <formula>ISBLANK(W328)</formula>
    </cfRule>
  </conditionalFormatting>
  <conditionalFormatting sqref="X332">
    <cfRule type="expression" dxfId="4366" priority="7090">
      <formula>ISBLANK(W332)</formula>
    </cfRule>
  </conditionalFormatting>
  <conditionalFormatting sqref="X338">
    <cfRule type="expression" dxfId="4365" priority="2429">
      <formula>ISBLANK(W338)</formula>
    </cfRule>
  </conditionalFormatting>
  <conditionalFormatting sqref="X342">
    <cfRule type="expression" dxfId="4364" priority="2421">
      <formula>ISBLANK(W342)</formula>
    </cfRule>
  </conditionalFormatting>
  <conditionalFormatting sqref="X346">
    <cfRule type="expression" dxfId="4363" priority="2413">
      <formula>ISBLANK(W346)</formula>
    </cfRule>
  </conditionalFormatting>
  <conditionalFormatting sqref="X351">
    <cfRule type="expression" dxfId="4362" priority="2405">
      <formula>ISBLANK(W351)</formula>
    </cfRule>
  </conditionalFormatting>
  <conditionalFormatting sqref="X355">
    <cfRule type="expression" dxfId="4361" priority="2397">
      <formula>ISBLANK(W355)</formula>
    </cfRule>
  </conditionalFormatting>
  <conditionalFormatting sqref="X359">
    <cfRule type="expression" dxfId="4360" priority="2389">
      <formula>ISBLANK(W359)</formula>
    </cfRule>
  </conditionalFormatting>
  <conditionalFormatting sqref="X364">
    <cfRule type="expression" dxfId="4359" priority="2381">
      <formula>ISBLANK(W364)</formula>
    </cfRule>
  </conditionalFormatting>
  <conditionalFormatting sqref="X368">
    <cfRule type="expression" dxfId="4358" priority="2373">
      <formula>ISBLANK(W368)</formula>
    </cfRule>
  </conditionalFormatting>
  <conditionalFormatting sqref="X372">
    <cfRule type="expression" dxfId="4357" priority="2365">
      <formula>ISBLANK(W372)</formula>
    </cfRule>
  </conditionalFormatting>
  <conditionalFormatting sqref="X378">
    <cfRule type="expression" dxfId="4356" priority="2357">
      <formula>ISBLANK(W378)</formula>
    </cfRule>
  </conditionalFormatting>
  <conditionalFormatting sqref="X382">
    <cfRule type="expression" dxfId="4355" priority="2349">
      <formula>ISBLANK(W382)</formula>
    </cfRule>
  </conditionalFormatting>
  <conditionalFormatting sqref="X386">
    <cfRule type="expression" dxfId="4354" priority="2341">
      <formula>ISBLANK(W386)</formula>
    </cfRule>
  </conditionalFormatting>
  <conditionalFormatting sqref="X391">
    <cfRule type="expression" dxfId="4353" priority="2333">
      <formula>ISBLANK(W391)</formula>
    </cfRule>
  </conditionalFormatting>
  <conditionalFormatting sqref="X395">
    <cfRule type="expression" dxfId="4352" priority="2325">
      <formula>ISBLANK(W395)</formula>
    </cfRule>
  </conditionalFormatting>
  <conditionalFormatting sqref="X399">
    <cfRule type="expression" dxfId="4351" priority="2317">
      <formula>ISBLANK(W399)</formula>
    </cfRule>
  </conditionalFormatting>
  <conditionalFormatting sqref="X404">
    <cfRule type="expression" dxfId="4350" priority="1567">
      <formula>ISBLANK(W404)</formula>
    </cfRule>
  </conditionalFormatting>
  <conditionalFormatting sqref="X408">
    <cfRule type="expression" dxfId="4349" priority="1449">
      <formula>ISBLANK(W408)</formula>
    </cfRule>
  </conditionalFormatting>
  <conditionalFormatting sqref="X412">
    <cfRule type="expression" dxfId="4348" priority="1508">
      <formula>ISBLANK(W412)</formula>
    </cfRule>
  </conditionalFormatting>
  <conditionalFormatting sqref="X417">
    <cfRule type="expression" dxfId="4347" priority="231">
      <formula>ISBLANK(W417)</formula>
    </cfRule>
  </conditionalFormatting>
  <conditionalFormatting sqref="X418">
    <cfRule type="expression" dxfId="4346" priority="193">
      <formula>ISBLANK(W418)</formula>
    </cfRule>
  </conditionalFormatting>
  <conditionalFormatting sqref="X419">
    <cfRule type="expression" dxfId="4345" priority="155">
      <formula>ISBLANK(W419)</formula>
    </cfRule>
  </conditionalFormatting>
  <conditionalFormatting sqref="X421">
    <cfRule type="expression" dxfId="4344" priority="2309">
      <formula>ISBLANK(W421)</formula>
    </cfRule>
  </conditionalFormatting>
  <conditionalFormatting sqref="X425">
    <cfRule type="expression" dxfId="4343" priority="2301">
      <formula>ISBLANK(W425)</formula>
    </cfRule>
  </conditionalFormatting>
  <conditionalFormatting sqref="X429">
    <cfRule type="expression" dxfId="4342" priority="2293">
      <formula>ISBLANK(W429)</formula>
    </cfRule>
  </conditionalFormatting>
  <conditionalFormatting sqref="X434">
    <cfRule type="expression" dxfId="4341" priority="564">
      <formula>ISBLANK(W434)</formula>
    </cfRule>
  </conditionalFormatting>
  <conditionalFormatting sqref="X438">
    <cfRule type="expression" dxfId="4340" priority="505">
      <formula>ISBLANK(W438)</formula>
    </cfRule>
  </conditionalFormatting>
  <conditionalFormatting sqref="X442">
    <cfRule type="expression" dxfId="4339" priority="446">
      <formula>ISBLANK(W442)</formula>
    </cfRule>
  </conditionalFormatting>
  <conditionalFormatting sqref="X446">
    <cfRule type="expression" dxfId="4338" priority="387">
      <formula>ISBLANK(W446)</formula>
    </cfRule>
  </conditionalFormatting>
  <conditionalFormatting sqref="X451">
    <cfRule type="expression" dxfId="4337" priority="117">
      <formula>ISBLANK(W451)</formula>
    </cfRule>
  </conditionalFormatting>
  <conditionalFormatting sqref="X452">
    <cfRule type="expression" dxfId="4336" priority="79">
      <formula>ISBLANK(W452)</formula>
    </cfRule>
  </conditionalFormatting>
  <conditionalFormatting sqref="X453">
    <cfRule type="expression" dxfId="4335" priority="41">
      <formula>ISBLANK(W453)</formula>
    </cfRule>
  </conditionalFormatting>
  <conditionalFormatting sqref="X454">
    <cfRule type="expression" dxfId="4334" priority="3">
      <formula>ISBLANK(W454)</formula>
    </cfRule>
  </conditionalFormatting>
  <conditionalFormatting sqref="X456">
    <cfRule type="expression" dxfId="4333" priority="8735">
      <formula>ISBLANK(W456)</formula>
    </cfRule>
  </conditionalFormatting>
  <conditionalFormatting sqref="X460">
    <cfRule type="expression" dxfId="4332" priority="8688">
      <formula>ISBLANK(W460)</formula>
    </cfRule>
  </conditionalFormatting>
  <conditionalFormatting sqref="X464">
    <cfRule type="expression" dxfId="4331" priority="8641">
      <formula>ISBLANK(W464)</formula>
    </cfRule>
  </conditionalFormatting>
  <conditionalFormatting sqref="X469">
    <cfRule type="expression" dxfId="4330" priority="8594">
      <formula>ISBLANK(W469)</formula>
    </cfRule>
  </conditionalFormatting>
  <conditionalFormatting sqref="X473">
    <cfRule type="expression" dxfId="4329" priority="8547">
      <formula>ISBLANK(W473)</formula>
    </cfRule>
  </conditionalFormatting>
  <conditionalFormatting sqref="X477">
    <cfRule type="expression" dxfId="4328" priority="8500">
      <formula>ISBLANK(W477)</formula>
    </cfRule>
  </conditionalFormatting>
  <conditionalFormatting sqref="X482">
    <cfRule type="expression" dxfId="4327" priority="8453">
      <formula>ISBLANK(W482)</formula>
    </cfRule>
  </conditionalFormatting>
  <conditionalFormatting sqref="X486">
    <cfRule type="expression" dxfId="4326" priority="8406">
      <formula>ISBLANK(W486)</formula>
    </cfRule>
  </conditionalFormatting>
  <conditionalFormatting sqref="X490">
    <cfRule type="expression" dxfId="4325" priority="8359">
      <formula>ISBLANK(W490)</formula>
    </cfRule>
  </conditionalFormatting>
  <conditionalFormatting sqref="X495">
    <cfRule type="expression" dxfId="4324" priority="8312">
      <formula>ISBLANK(W495)</formula>
    </cfRule>
  </conditionalFormatting>
  <conditionalFormatting sqref="X499">
    <cfRule type="expression" dxfId="4323" priority="8265">
      <formula>ISBLANK(W499)</formula>
    </cfRule>
  </conditionalFormatting>
  <conditionalFormatting sqref="X503">
    <cfRule type="expression" dxfId="4322" priority="8218">
      <formula>ISBLANK(W503)</formula>
    </cfRule>
  </conditionalFormatting>
  <conditionalFormatting sqref="X507">
    <cfRule type="expression" dxfId="4321" priority="8171">
      <formula>ISBLANK(W507)</formula>
    </cfRule>
  </conditionalFormatting>
  <conditionalFormatting sqref="X511">
    <cfRule type="expression" dxfId="4320" priority="1769">
      <formula>ISBLANK(W511)</formula>
    </cfRule>
  </conditionalFormatting>
  <conditionalFormatting sqref="X515">
    <cfRule type="expression" dxfId="4319" priority="1710">
      <formula>ISBLANK(W515)</formula>
    </cfRule>
  </conditionalFormatting>
  <conditionalFormatting sqref="X519">
    <cfRule type="expression" dxfId="4318" priority="1651">
      <formula>ISBLANK(W519)</formula>
    </cfRule>
  </conditionalFormatting>
  <conditionalFormatting sqref="Y22">
    <cfRule type="expression" dxfId="4317" priority="4852">
      <formula>Y22=0</formula>
    </cfRule>
  </conditionalFormatting>
  <conditionalFormatting sqref="Y26">
    <cfRule type="expression" dxfId="4316" priority="4602">
      <formula>Y26=0</formula>
    </cfRule>
  </conditionalFormatting>
  <conditionalFormatting sqref="Y31">
    <cfRule type="expression" dxfId="4315" priority="4598">
      <formula>Y31=0</formula>
    </cfRule>
  </conditionalFormatting>
  <conditionalFormatting sqref="Y35">
    <cfRule type="expression" dxfId="4314" priority="4594">
      <formula>Y35=0</formula>
    </cfRule>
  </conditionalFormatting>
  <conditionalFormatting sqref="Y39">
    <cfRule type="expression" dxfId="4313" priority="4590">
      <formula>Y39=0</formula>
    </cfRule>
  </conditionalFormatting>
  <conditionalFormatting sqref="Y43">
    <cfRule type="expression" dxfId="4312" priority="4586">
      <formula>Y43=0</formula>
    </cfRule>
  </conditionalFormatting>
  <conditionalFormatting sqref="Y47">
    <cfRule type="expression" dxfId="4311" priority="4582">
      <formula>Y47=0</formula>
    </cfRule>
  </conditionalFormatting>
  <conditionalFormatting sqref="Y51">
    <cfRule type="expression" dxfId="4310" priority="4578">
      <formula>Y51=0</formula>
    </cfRule>
  </conditionalFormatting>
  <conditionalFormatting sqref="Y57">
    <cfRule type="expression" dxfId="4309" priority="4574">
      <formula>Y57=0</formula>
    </cfRule>
  </conditionalFormatting>
  <conditionalFormatting sqref="Y61">
    <cfRule type="expression" dxfId="4308" priority="2444">
      <formula>Y61=0</formula>
    </cfRule>
  </conditionalFormatting>
  <conditionalFormatting sqref="Y65">
    <cfRule type="expression" dxfId="4307" priority="2436">
      <formula>Y65=0</formula>
    </cfRule>
  </conditionalFormatting>
  <conditionalFormatting sqref="Y70">
    <cfRule type="expression" dxfId="4306" priority="4562">
      <formula>Y70=0</formula>
    </cfRule>
  </conditionalFormatting>
  <conditionalFormatting sqref="Y74">
    <cfRule type="expression" dxfId="4305" priority="4558">
      <formula>Y74=0</formula>
    </cfRule>
  </conditionalFormatting>
  <conditionalFormatting sqref="Y78">
    <cfRule type="expression" dxfId="4304" priority="4554">
      <formula>Y78=0</formula>
    </cfRule>
  </conditionalFormatting>
  <conditionalFormatting sqref="Y82">
    <cfRule type="expression" dxfId="4303" priority="4550">
      <formula>Y82=0</formula>
    </cfRule>
  </conditionalFormatting>
  <conditionalFormatting sqref="Y86">
    <cfRule type="expression" dxfId="4302" priority="4546">
      <formula>Y86=0</formula>
    </cfRule>
  </conditionalFormatting>
  <conditionalFormatting sqref="Y90">
    <cfRule type="expression" dxfId="4301" priority="4542">
      <formula>Y90=0</formula>
    </cfRule>
  </conditionalFormatting>
  <conditionalFormatting sqref="Y94">
    <cfRule type="expression" dxfId="4300" priority="4538">
      <formula>Y94=0</formula>
    </cfRule>
  </conditionalFormatting>
  <conditionalFormatting sqref="Y98">
    <cfRule type="expression" dxfId="4299" priority="4534">
      <formula>Y98=0</formula>
    </cfRule>
  </conditionalFormatting>
  <conditionalFormatting sqref="Y102">
    <cfRule type="expression" dxfId="4298" priority="2234">
      <formula>Y102=0</formula>
    </cfRule>
  </conditionalFormatting>
  <conditionalFormatting sqref="Y106">
    <cfRule type="expression" dxfId="4297" priority="2175">
      <formula>Y106=0</formula>
    </cfRule>
  </conditionalFormatting>
  <conditionalFormatting sqref="Y110">
    <cfRule type="expression" dxfId="4296" priority="1408">
      <formula>Y110=0</formula>
    </cfRule>
  </conditionalFormatting>
  <conditionalFormatting sqref="Y114">
    <cfRule type="expression" dxfId="4295" priority="1349">
      <formula>Y114=0</formula>
    </cfRule>
  </conditionalFormatting>
  <conditionalFormatting sqref="Y118">
    <cfRule type="expression" dxfId="4294" priority="1290">
      <formula>Y118=0</formula>
    </cfRule>
  </conditionalFormatting>
  <conditionalFormatting sqref="Y122">
    <cfRule type="expression" dxfId="4293" priority="2116">
      <formula>Y122=0</formula>
    </cfRule>
  </conditionalFormatting>
  <conditionalFormatting sqref="Y126">
    <cfRule type="expression" dxfId="4292" priority="4530">
      <formula>Y126=0</formula>
    </cfRule>
  </conditionalFormatting>
  <conditionalFormatting sqref="Y130">
    <cfRule type="expression" dxfId="4291" priority="1231">
      <formula>Y130=0</formula>
    </cfRule>
  </conditionalFormatting>
  <conditionalFormatting sqref="Y134">
    <cfRule type="expression" dxfId="4290" priority="1172">
      <formula>Y134=0</formula>
    </cfRule>
  </conditionalFormatting>
  <conditionalFormatting sqref="Y138">
    <cfRule type="expression" dxfId="4289" priority="1113">
      <formula>Y138=0</formula>
    </cfRule>
  </conditionalFormatting>
  <conditionalFormatting sqref="Y142">
    <cfRule type="expression" dxfId="4288" priority="1054">
      <formula>Y142=0</formula>
    </cfRule>
  </conditionalFormatting>
  <conditionalFormatting sqref="Y146">
    <cfRule type="expression" dxfId="4287" priority="4526">
      <formula>Y146=0</formula>
    </cfRule>
  </conditionalFormatting>
  <conditionalFormatting sqref="Y150">
    <cfRule type="expression" dxfId="4286" priority="995">
      <formula>Y150=0</formula>
    </cfRule>
  </conditionalFormatting>
  <conditionalFormatting sqref="Y154">
    <cfRule type="expression" dxfId="4285" priority="936">
      <formula>Y154=0</formula>
    </cfRule>
  </conditionalFormatting>
  <conditionalFormatting sqref="Y158">
    <cfRule type="expression" dxfId="4284" priority="877">
      <formula>Y158=0</formula>
    </cfRule>
  </conditionalFormatting>
  <conditionalFormatting sqref="Y162">
    <cfRule type="expression" dxfId="4283" priority="818">
      <formula>Y162=0</formula>
    </cfRule>
  </conditionalFormatting>
  <conditionalFormatting sqref="Y166">
    <cfRule type="expression" dxfId="4282" priority="4522">
      <formula>Y166=0</formula>
    </cfRule>
  </conditionalFormatting>
  <conditionalFormatting sqref="Y170">
    <cfRule type="expression" dxfId="4281" priority="700">
      <formula>Y170=0</formula>
    </cfRule>
  </conditionalFormatting>
  <conditionalFormatting sqref="Y174">
    <cfRule type="expression" dxfId="4280" priority="759">
      <formula>Y174=0</formula>
    </cfRule>
  </conditionalFormatting>
  <conditionalFormatting sqref="Y178">
    <cfRule type="expression" dxfId="4279" priority="4518">
      <formula>Y178=0</formula>
    </cfRule>
  </conditionalFormatting>
  <conditionalFormatting sqref="Y182">
    <cfRule type="expression" dxfId="4278" priority="346">
      <formula>Y182=0</formula>
    </cfRule>
  </conditionalFormatting>
  <conditionalFormatting sqref="Y186">
    <cfRule type="expression" dxfId="4277" priority="287">
      <formula>Y186=0</formula>
    </cfRule>
  </conditionalFormatting>
  <conditionalFormatting sqref="Y190">
    <cfRule type="expression" dxfId="4276" priority="4514">
      <formula>Y190=0</formula>
    </cfRule>
  </conditionalFormatting>
  <conditionalFormatting sqref="Y194">
    <cfRule type="expression" dxfId="4275" priority="4510">
      <formula>Y194=0</formula>
    </cfRule>
  </conditionalFormatting>
  <conditionalFormatting sqref="Y198">
    <cfRule type="expression" dxfId="4274" priority="4506">
      <formula>Y198=0</formula>
    </cfRule>
  </conditionalFormatting>
  <conditionalFormatting sqref="Y202">
    <cfRule type="expression" dxfId="4273" priority="4502">
      <formula>Y202=0</formula>
    </cfRule>
  </conditionalFormatting>
  <conditionalFormatting sqref="Y206">
    <cfRule type="expression" dxfId="4272" priority="4498">
      <formula>Y206=0</formula>
    </cfRule>
  </conditionalFormatting>
  <conditionalFormatting sqref="Y210">
    <cfRule type="expression" dxfId="4271" priority="4494">
      <formula>Y210=0</formula>
    </cfRule>
  </conditionalFormatting>
  <conditionalFormatting sqref="Y215">
    <cfRule type="expression" dxfId="4270" priority="4490">
      <formula>Y215=0</formula>
    </cfRule>
  </conditionalFormatting>
  <conditionalFormatting sqref="Y219">
    <cfRule type="expression" dxfId="4269" priority="4486">
      <formula>Y219=0</formula>
    </cfRule>
  </conditionalFormatting>
  <conditionalFormatting sqref="Y223">
    <cfRule type="expression" dxfId="4268" priority="4482">
      <formula>Y223=0</formula>
    </cfRule>
  </conditionalFormatting>
  <conditionalFormatting sqref="Y227">
    <cfRule type="expression" dxfId="4267" priority="4478">
      <formula>Y227=0</formula>
    </cfRule>
  </conditionalFormatting>
  <conditionalFormatting sqref="Y231">
    <cfRule type="expression" dxfId="4266" priority="4474">
      <formula>Y231=0</formula>
    </cfRule>
  </conditionalFormatting>
  <conditionalFormatting sqref="Y235">
    <cfRule type="expression" dxfId="4265" priority="4470">
      <formula>Y235=0</formula>
    </cfRule>
  </conditionalFormatting>
  <conditionalFormatting sqref="Y239">
    <cfRule type="expression" dxfId="4264" priority="2057">
      <formula>Y239=0</formula>
    </cfRule>
  </conditionalFormatting>
  <conditionalFormatting sqref="Y243">
    <cfRule type="expression" dxfId="4263" priority="4466">
      <formula>Y243=0</formula>
    </cfRule>
  </conditionalFormatting>
  <conditionalFormatting sqref="Y247">
    <cfRule type="expression" dxfId="4262" priority="4462">
      <formula>Y247=0</formula>
    </cfRule>
  </conditionalFormatting>
  <conditionalFormatting sqref="Y251">
    <cfRule type="expression" dxfId="4261" priority="4458">
      <formula>Y251=0</formula>
    </cfRule>
  </conditionalFormatting>
  <conditionalFormatting sqref="Y255">
    <cfRule type="expression" dxfId="4260" priority="4454">
      <formula>Y255=0</formula>
    </cfRule>
  </conditionalFormatting>
  <conditionalFormatting sqref="Y259">
    <cfRule type="expression" dxfId="4259" priority="1998">
      <formula>Y259=0</formula>
    </cfRule>
  </conditionalFormatting>
  <conditionalFormatting sqref="Y263">
    <cfRule type="expression" dxfId="4258" priority="4450">
      <formula>Y263=0</formula>
    </cfRule>
  </conditionalFormatting>
  <conditionalFormatting sqref="Y269">
    <cfRule type="expression" dxfId="4257" priority="4446">
      <formula>Y269=0</formula>
    </cfRule>
  </conditionalFormatting>
  <conditionalFormatting sqref="Y273">
    <cfRule type="expression" dxfId="4256" priority="1880">
      <formula>Y273=0</formula>
    </cfRule>
  </conditionalFormatting>
  <conditionalFormatting sqref="Y277">
    <cfRule type="expression" dxfId="4255" priority="641">
      <formula>Y277=0</formula>
    </cfRule>
  </conditionalFormatting>
  <conditionalFormatting sqref="Y281">
    <cfRule type="expression" dxfId="4254" priority="1821">
      <formula>Y281=0</formula>
    </cfRule>
  </conditionalFormatting>
  <conditionalFormatting sqref="Y285">
    <cfRule type="expression" dxfId="4253" priority="1939">
      <formula>Y285=0</formula>
    </cfRule>
  </conditionalFormatting>
  <conditionalFormatting sqref="Y290">
    <cfRule type="expression" dxfId="4252" priority="4442">
      <formula>Y290=0</formula>
    </cfRule>
  </conditionalFormatting>
  <conditionalFormatting sqref="Y295">
    <cfRule type="expression" dxfId="4251" priority="4438">
      <formula>Y295=0</formula>
    </cfRule>
  </conditionalFormatting>
  <conditionalFormatting sqref="Y300">
    <cfRule type="expression" dxfId="4250" priority="4434">
      <formula>Y300=0</formula>
    </cfRule>
  </conditionalFormatting>
  <conditionalFormatting sqref="Y304">
    <cfRule type="expression" dxfId="4249" priority="4430">
      <formula>Y304=0</formula>
    </cfRule>
  </conditionalFormatting>
  <conditionalFormatting sqref="Y308">
    <cfRule type="expression" dxfId="4248" priority="4426">
      <formula>Y308=0</formula>
    </cfRule>
  </conditionalFormatting>
  <conditionalFormatting sqref="Y312">
    <cfRule type="expression" dxfId="4247" priority="4422">
      <formula>Y312=0</formula>
    </cfRule>
  </conditionalFormatting>
  <conditionalFormatting sqref="Y316">
    <cfRule type="expression" dxfId="4246" priority="4418">
      <formula>Y316=0</formula>
    </cfRule>
  </conditionalFormatting>
  <conditionalFormatting sqref="Y320">
    <cfRule type="expression" dxfId="4245" priority="4414">
      <formula>Y320=0</formula>
    </cfRule>
  </conditionalFormatting>
  <conditionalFormatting sqref="Y324">
    <cfRule type="expression" dxfId="4244" priority="4410">
      <formula>Y324=0</formula>
    </cfRule>
  </conditionalFormatting>
  <conditionalFormatting sqref="Y328">
    <cfRule type="expression" dxfId="4243" priority="4406">
      <formula>Y328=0</formula>
    </cfRule>
  </conditionalFormatting>
  <conditionalFormatting sqref="Y332">
    <cfRule type="expression" dxfId="4242" priority="4402">
      <formula>Y332=0</formula>
    </cfRule>
  </conditionalFormatting>
  <conditionalFormatting sqref="Y338">
    <cfRule type="expression" dxfId="4241" priority="2428">
      <formula>Y338=0</formula>
    </cfRule>
  </conditionalFormatting>
  <conditionalFormatting sqref="Y342">
    <cfRule type="expression" dxfId="4240" priority="2420">
      <formula>Y342=0</formula>
    </cfRule>
  </conditionalFormatting>
  <conditionalFormatting sqref="Y346">
    <cfRule type="expression" dxfId="4239" priority="2412">
      <formula>Y346=0</formula>
    </cfRule>
  </conditionalFormatting>
  <conditionalFormatting sqref="Y351">
    <cfRule type="expression" dxfId="4238" priority="2404">
      <formula>Y351=0</formula>
    </cfRule>
  </conditionalFormatting>
  <conditionalFormatting sqref="Y355">
    <cfRule type="expression" dxfId="4237" priority="2396">
      <formula>Y355=0</formula>
    </cfRule>
  </conditionalFormatting>
  <conditionalFormatting sqref="Y359">
    <cfRule type="expression" dxfId="4236" priority="2388">
      <formula>Y359=0</formula>
    </cfRule>
  </conditionalFormatting>
  <conditionalFormatting sqref="Y364">
    <cfRule type="expression" dxfId="4235" priority="2380">
      <formula>Y364=0</formula>
    </cfRule>
  </conditionalFormatting>
  <conditionalFormatting sqref="Y368">
    <cfRule type="expression" dxfId="4234" priority="2372">
      <formula>Y368=0</formula>
    </cfRule>
  </conditionalFormatting>
  <conditionalFormatting sqref="Y372">
    <cfRule type="expression" dxfId="4233" priority="2364">
      <formula>Y372=0</formula>
    </cfRule>
  </conditionalFormatting>
  <conditionalFormatting sqref="Y378">
    <cfRule type="expression" dxfId="4232" priority="2356">
      <formula>Y378=0</formula>
    </cfRule>
  </conditionalFormatting>
  <conditionalFormatting sqref="Y382">
    <cfRule type="expression" dxfId="4231" priority="2348">
      <formula>Y382=0</formula>
    </cfRule>
  </conditionalFormatting>
  <conditionalFormatting sqref="Y386">
    <cfRule type="expression" dxfId="4230" priority="2340">
      <formula>Y386=0</formula>
    </cfRule>
  </conditionalFormatting>
  <conditionalFormatting sqref="Y391">
    <cfRule type="expression" dxfId="4229" priority="2332">
      <formula>Y391=0</formula>
    </cfRule>
  </conditionalFormatting>
  <conditionalFormatting sqref="Y395">
    <cfRule type="expression" dxfId="4228" priority="2324">
      <formula>Y395=0</formula>
    </cfRule>
  </conditionalFormatting>
  <conditionalFormatting sqref="Y399">
    <cfRule type="expression" dxfId="4227" priority="2316">
      <formula>Y399=0</formula>
    </cfRule>
  </conditionalFormatting>
  <conditionalFormatting sqref="Y404">
    <cfRule type="expression" dxfId="4226" priority="1566">
      <formula>Y404=0</formula>
    </cfRule>
  </conditionalFormatting>
  <conditionalFormatting sqref="Y408">
    <cfRule type="expression" dxfId="4225" priority="1448">
      <formula>Y408=0</formula>
    </cfRule>
  </conditionalFormatting>
  <conditionalFormatting sqref="Y412">
    <cfRule type="expression" dxfId="4224" priority="1507">
      <formula>Y412=0</formula>
    </cfRule>
  </conditionalFormatting>
  <conditionalFormatting sqref="Y417">
    <cfRule type="expression" dxfId="4223" priority="230">
      <formula>Y417=0</formula>
    </cfRule>
  </conditionalFormatting>
  <conditionalFormatting sqref="Y418">
    <cfRule type="expression" dxfId="4222" priority="192">
      <formula>Y418=0</formula>
    </cfRule>
  </conditionalFormatting>
  <conditionalFormatting sqref="Y419">
    <cfRule type="expression" dxfId="4221" priority="154">
      <formula>Y419=0</formula>
    </cfRule>
  </conditionalFormatting>
  <conditionalFormatting sqref="Y421">
    <cfRule type="expression" dxfId="4220" priority="2308">
      <formula>Y421=0</formula>
    </cfRule>
  </conditionalFormatting>
  <conditionalFormatting sqref="Y425">
    <cfRule type="expression" dxfId="4219" priority="2300">
      <formula>Y425=0</formula>
    </cfRule>
  </conditionalFormatting>
  <conditionalFormatting sqref="Y429">
    <cfRule type="expression" dxfId="4218" priority="2292">
      <formula>Y429=0</formula>
    </cfRule>
  </conditionalFormatting>
  <conditionalFormatting sqref="Y434">
    <cfRule type="expression" dxfId="4217" priority="563">
      <formula>Y434=0</formula>
    </cfRule>
  </conditionalFormatting>
  <conditionalFormatting sqref="Y438">
    <cfRule type="expression" dxfId="4216" priority="504">
      <formula>Y438=0</formula>
    </cfRule>
  </conditionalFormatting>
  <conditionalFormatting sqref="Y442">
    <cfRule type="expression" dxfId="4215" priority="445">
      <formula>Y442=0</formula>
    </cfRule>
  </conditionalFormatting>
  <conditionalFormatting sqref="Y446">
    <cfRule type="expression" dxfId="4214" priority="386">
      <formula>Y446=0</formula>
    </cfRule>
  </conditionalFormatting>
  <conditionalFormatting sqref="Y451">
    <cfRule type="expression" dxfId="4213" priority="116">
      <formula>Y451=0</formula>
    </cfRule>
  </conditionalFormatting>
  <conditionalFormatting sqref="Y452">
    <cfRule type="expression" dxfId="4212" priority="78">
      <formula>Y452=0</formula>
    </cfRule>
  </conditionalFormatting>
  <conditionalFormatting sqref="Y453">
    <cfRule type="expression" dxfId="4211" priority="40">
      <formula>Y453=0</formula>
    </cfRule>
  </conditionalFormatting>
  <conditionalFormatting sqref="Y454">
    <cfRule type="expression" dxfId="4210" priority="2">
      <formula>Y454=0</formula>
    </cfRule>
  </conditionalFormatting>
  <conditionalFormatting sqref="Y456">
    <cfRule type="expression" dxfId="4209" priority="4326">
      <formula>Y456=0</formula>
    </cfRule>
  </conditionalFormatting>
  <conditionalFormatting sqref="Y460">
    <cfRule type="expression" dxfId="4208" priority="4322">
      <formula>Y460=0</formula>
    </cfRule>
  </conditionalFormatting>
  <conditionalFormatting sqref="Y464">
    <cfRule type="expression" dxfId="4207" priority="4318">
      <formula>Y464=0</formula>
    </cfRule>
  </conditionalFormatting>
  <conditionalFormatting sqref="Y469">
    <cfRule type="expression" dxfId="4206" priority="4314">
      <formula>Y469=0</formula>
    </cfRule>
  </conditionalFormatting>
  <conditionalFormatting sqref="Y473">
    <cfRule type="expression" dxfId="4205" priority="4310">
      <formula>Y473=0</formula>
    </cfRule>
  </conditionalFormatting>
  <conditionalFormatting sqref="Y477">
    <cfRule type="expression" dxfId="4204" priority="4306">
      <formula>Y477=0</formula>
    </cfRule>
  </conditionalFormatting>
  <conditionalFormatting sqref="Y482">
    <cfRule type="expression" dxfId="4203" priority="4302">
      <formula>Y482=0</formula>
    </cfRule>
  </conditionalFormatting>
  <conditionalFormatting sqref="Y486">
    <cfRule type="expression" dxfId="4202" priority="4298">
      <formula>Y486=0</formula>
    </cfRule>
  </conditionalFormatting>
  <conditionalFormatting sqref="Y490">
    <cfRule type="expression" dxfId="4201" priority="4294">
      <formula>Y490=0</formula>
    </cfRule>
  </conditionalFormatting>
  <conditionalFormatting sqref="Y495">
    <cfRule type="expression" dxfId="4200" priority="4290">
      <formula>Y495=0</formula>
    </cfRule>
  </conditionalFormatting>
  <conditionalFormatting sqref="Y499">
    <cfRule type="expression" dxfId="4199" priority="4286">
      <formula>Y499=0</formula>
    </cfRule>
  </conditionalFormatting>
  <conditionalFormatting sqref="Y503">
    <cfRule type="expression" dxfId="4198" priority="4282">
      <formula>Y503=0</formula>
    </cfRule>
  </conditionalFormatting>
  <conditionalFormatting sqref="Y507">
    <cfRule type="expression" dxfId="4197" priority="4278">
      <formula>Y507=0</formula>
    </cfRule>
  </conditionalFormatting>
  <conditionalFormatting sqref="Y511">
    <cfRule type="expression" dxfId="4196" priority="1762">
      <formula>Y511=0</formula>
    </cfRule>
  </conditionalFormatting>
  <conditionalFormatting sqref="Y515">
    <cfRule type="expression" dxfId="4195" priority="1703">
      <formula>Y515=0</formula>
    </cfRule>
  </conditionalFormatting>
  <conditionalFormatting sqref="Y519">
    <cfRule type="expression" dxfId="4194" priority="1644">
      <formula>Y519=0</formula>
    </cfRule>
  </conditionalFormatting>
  <conditionalFormatting sqref="Z22">
    <cfRule type="cellIs" dxfId="4193" priority="16303" operator="greaterThan">
      <formula>G22</formula>
    </cfRule>
    <cfRule type="cellIs" dxfId="4192" priority="4851" operator="equal">
      <formula>G22</formula>
    </cfRule>
    <cfRule type="expression" dxfId="4191" priority="4604">
      <formula>Z22=0</formula>
    </cfRule>
  </conditionalFormatting>
  <conditionalFormatting sqref="Z26">
    <cfRule type="cellIs" dxfId="4190" priority="4603" operator="greaterThan">
      <formula>G26</formula>
    </cfRule>
    <cfRule type="cellIs" dxfId="4189" priority="4601" operator="equal">
      <formula>G26</formula>
    </cfRule>
    <cfRule type="expression" dxfId="4188" priority="4600">
      <formula>Z26=0</formula>
    </cfRule>
  </conditionalFormatting>
  <conditionalFormatting sqref="Z31">
    <cfRule type="cellIs" dxfId="4187" priority="4597" operator="equal">
      <formula>G31</formula>
    </cfRule>
    <cfRule type="expression" dxfId="4186" priority="4596">
      <formula>Z31=0</formula>
    </cfRule>
    <cfRule type="cellIs" dxfId="4185" priority="4599" operator="greaterThan">
      <formula>G31</formula>
    </cfRule>
  </conditionalFormatting>
  <conditionalFormatting sqref="Z35">
    <cfRule type="cellIs" dxfId="4184" priority="4595" operator="greaterThan">
      <formula>G35</formula>
    </cfRule>
    <cfRule type="expression" dxfId="4183" priority="4592">
      <formula>Z35=0</formula>
    </cfRule>
    <cfRule type="cellIs" dxfId="4182" priority="4593" operator="equal">
      <formula>G35</formula>
    </cfRule>
  </conditionalFormatting>
  <conditionalFormatting sqref="Z39">
    <cfRule type="expression" dxfId="4181" priority="4588">
      <formula>Z39=0</formula>
    </cfRule>
    <cfRule type="cellIs" dxfId="4180" priority="4591" operator="greaterThan">
      <formula>G39</formula>
    </cfRule>
    <cfRule type="cellIs" dxfId="4179" priority="4589" operator="equal">
      <formula>G39</formula>
    </cfRule>
  </conditionalFormatting>
  <conditionalFormatting sqref="Z43">
    <cfRule type="cellIs" dxfId="4178" priority="4587" operator="greaterThan">
      <formula>G43</formula>
    </cfRule>
    <cfRule type="cellIs" dxfId="4177" priority="4585" operator="equal">
      <formula>G43</formula>
    </cfRule>
    <cfRule type="expression" dxfId="4176" priority="4584">
      <formula>Z43=0</formula>
    </cfRule>
  </conditionalFormatting>
  <conditionalFormatting sqref="Z47">
    <cfRule type="cellIs" dxfId="4175" priority="4583" operator="greaterThan">
      <formula>G47</formula>
    </cfRule>
    <cfRule type="cellIs" dxfId="4174" priority="4581" operator="equal">
      <formula>G47</formula>
    </cfRule>
    <cfRule type="expression" dxfId="4173" priority="4580">
      <formula>Z47=0</formula>
    </cfRule>
  </conditionalFormatting>
  <conditionalFormatting sqref="Z51">
    <cfRule type="expression" dxfId="4172" priority="4576">
      <formula>Z51=0</formula>
    </cfRule>
    <cfRule type="cellIs" dxfId="4171" priority="4579" operator="greaterThan">
      <formula>G51</formula>
    </cfRule>
    <cfRule type="cellIs" dxfId="4170" priority="4577" operator="equal">
      <formula>G51</formula>
    </cfRule>
  </conditionalFormatting>
  <conditionalFormatting sqref="Z57">
    <cfRule type="cellIs" dxfId="4169" priority="4575" operator="greaterThan">
      <formula>G57</formula>
    </cfRule>
    <cfRule type="cellIs" dxfId="4168" priority="4573" operator="equal">
      <formula>G57</formula>
    </cfRule>
    <cfRule type="expression" dxfId="4167" priority="4572">
      <formula>Z57=0</formula>
    </cfRule>
  </conditionalFormatting>
  <conditionalFormatting sqref="Z61">
    <cfRule type="cellIs" dxfId="4166" priority="4569" operator="equal">
      <formula>G61</formula>
    </cfRule>
    <cfRule type="expression" dxfId="4165" priority="4568">
      <formula>Z61=0</formula>
    </cfRule>
    <cfRule type="cellIs" dxfId="4164" priority="4571" operator="greaterThan">
      <formula>G61</formula>
    </cfRule>
  </conditionalFormatting>
  <conditionalFormatting sqref="Z65">
    <cfRule type="cellIs" dxfId="4163" priority="4567" operator="greaterThan">
      <formula>G65</formula>
    </cfRule>
    <cfRule type="cellIs" dxfId="4162" priority="4565" operator="equal">
      <formula>G65</formula>
    </cfRule>
    <cfRule type="expression" dxfId="4161" priority="4564">
      <formula>Z65=0</formula>
    </cfRule>
  </conditionalFormatting>
  <conditionalFormatting sqref="Z70">
    <cfRule type="cellIs" dxfId="4160" priority="4563" operator="greaterThan">
      <formula>G70</formula>
    </cfRule>
    <cfRule type="cellIs" dxfId="4159" priority="4561" operator="equal">
      <formula>G70</formula>
    </cfRule>
    <cfRule type="expression" dxfId="4158" priority="4560">
      <formula>Z70=0</formula>
    </cfRule>
  </conditionalFormatting>
  <conditionalFormatting sqref="Z74">
    <cfRule type="expression" dxfId="4157" priority="4556">
      <formula>Z74=0</formula>
    </cfRule>
    <cfRule type="cellIs" dxfId="4156" priority="4559" operator="greaterThan">
      <formula>G74</formula>
    </cfRule>
    <cfRule type="cellIs" dxfId="4155" priority="4557" operator="equal">
      <formula>G74</formula>
    </cfRule>
  </conditionalFormatting>
  <conditionalFormatting sqref="Z78">
    <cfRule type="cellIs" dxfId="4154" priority="4555" operator="greaterThan">
      <formula>G78</formula>
    </cfRule>
    <cfRule type="cellIs" dxfId="4153" priority="4553" operator="equal">
      <formula>G78</formula>
    </cfRule>
    <cfRule type="expression" dxfId="4152" priority="4552">
      <formula>Z78=0</formula>
    </cfRule>
  </conditionalFormatting>
  <conditionalFormatting sqref="Z82">
    <cfRule type="expression" dxfId="4151" priority="4548">
      <formula>Z82=0</formula>
    </cfRule>
    <cfRule type="cellIs" dxfId="4150" priority="4551" operator="greaterThan">
      <formula>G82</formula>
    </cfRule>
    <cfRule type="cellIs" dxfId="4149" priority="4549" operator="equal">
      <formula>G82</formula>
    </cfRule>
  </conditionalFormatting>
  <conditionalFormatting sqref="Z86">
    <cfRule type="cellIs" dxfId="4148" priority="4545" operator="equal">
      <formula>G86</formula>
    </cfRule>
    <cfRule type="cellIs" dxfId="4147" priority="4547" operator="greaterThan">
      <formula>G86</formula>
    </cfRule>
    <cfRule type="expression" dxfId="4146" priority="4544">
      <formula>Z86=0</formula>
    </cfRule>
  </conditionalFormatting>
  <conditionalFormatting sqref="Z90">
    <cfRule type="expression" dxfId="4145" priority="4540">
      <formula>Z90=0</formula>
    </cfRule>
    <cfRule type="cellIs" dxfId="4144" priority="4543" operator="greaterThan">
      <formula>G90</formula>
    </cfRule>
    <cfRule type="cellIs" dxfId="4143" priority="4541" operator="equal">
      <formula>G90</formula>
    </cfRule>
  </conditionalFormatting>
  <conditionalFormatting sqref="Z94">
    <cfRule type="cellIs" dxfId="4142" priority="4537" operator="equal">
      <formula>G94</formula>
    </cfRule>
    <cfRule type="cellIs" dxfId="4141" priority="4539" operator="greaterThan">
      <formula>G94</formula>
    </cfRule>
    <cfRule type="expression" dxfId="4140" priority="4536">
      <formula>Z94=0</formula>
    </cfRule>
  </conditionalFormatting>
  <conditionalFormatting sqref="Z98">
    <cfRule type="cellIs" dxfId="4139" priority="4533" operator="equal">
      <formula>G98</formula>
    </cfRule>
    <cfRule type="expression" dxfId="4138" priority="4532">
      <formula>Z98=0</formula>
    </cfRule>
    <cfRule type="cellIs" dxfId="4137" priority="4535" operator="greaterThan">
      <formula>G98</formula>
    </cfRule>
  </conditionalFormatting>
  <conditionalFormatting sqref="Z102">
    <cfRule type="cellIs" dxfId="4136" priority="2233" operator="equal">
      <formula>G102</formula>
    </cfRule>
    <cfRule type="expression" dxfId="4135" priority="2232">
      <formula>Z102=0</formula>
    </cfRule>
    <cfRule type="cellIs" dxfId="4134" priority="2235" operator="greaterThan">
      <formula>G102</formula>
    </cfRule>
  </conditionalFormatting>
  <conditionalFormatting sqref="Z106">
    <cfRule type="expression" dxfId="4133" priority="2173">
      <formula>Z106=0</formula>
    </cfRule>
    <cfRule type="cellIs" dxfId="4132" priority="2176" operator="greaterThan">
      <formula>G106</formula>
    </cfRule>
    <cfRule type="cellIs" dxfId="4131" priority="2174" operator="equal">
      <formula>G106</formula>
    </cfRule>
  </conditionalFormatting>
  <conditionalFormatting sqref="Z110">
    <cfRule type="cellIs" dxfId="4130" priority="1409" operator="greaterThan">
      <formula>G110</formula>
    </cfRule>
    <cfRule type="expression" dxfId="4129" priority="1406">
      <formula>Z110=0</formula>
    </cfRule>
    <cfRule type="cellIs" dxfId="4128" priority="1407" operator="equal">
      <formula>G110</formula>
    </cfRule>
  </conditionalFormatting>
  <conditionalFormatting sqref="Z114">
    <cfRule type="expression" dxfId="4127" priority="1347">
      <formula>Z114=0</formula>
    </cfRule>
    <cfRule type="cellIs" dxfId="4126" priority="1348" operator="equal">
      <formula>G114</formula>
    </cfRule>
    <cfRule type="cellIs" dxfId="4125" priority="1350" operator="greaterThan">
      <formula>G114</formula>
    </cfRule>
  </conditionalFormatting>
  <conditionalFormatting sqref="Z118">
    <cfRule type="expression" dxfId="4124" priority="1288">
      <formula>Z118=0</formula>
    </cfRule>
    <cfRule type="cellIs" dxfId="4123" priority="1289" operator="equal">
      <formula>G118</formula>
    </cfRule>
    <cfRule type="cellIs" dxfId="4122" priority="1291" operator="greaterThan">
      <formula>G118</formula>
    </cfRule>
  </conditionalFormatting>
  <conditionalFormatting sqref="Z122">
    <cfRule type="cellIs" dxfId="4121" priority="2117" operator="greaterThan">
      <formula>G122</formula>
    </cfRule>
    <cfRule type="cellIs" dxfId="4120" priority="2115" operator="equal">
      <formula>G122</formula>
    </cfRule>
    <cfRule type="expression" dxfId="4119" priority="2114">
      <formula>Z122=0</formula>
    </cfRule>
  </conditionalFormatting>
  <conditionalFormatting sqref="Z126">
    <cfRule type="cellIs" dxfId="4118" priority="4531" operator="greaterThan">
      <formula>G126</formula>
    </cfRule>
    <cfRule type="cellIs" dxfId="4117" priority="4529" operator="equal">
      <formula>G126</formula>
    </cfRule>
    <cfRule type="expression" dxfId="4116" priority="4528">
      <formula>Z126=0</formula>
    </cfRule>
  </conditionalFormatting>
  <conditionalFormatting sqref="Z130">
    <cfRule type="cellIs" dxfId="4115" priority="1230" operator="equal">
      <formula>G130</formula>
    </cfRule>
    <cfRule type="expression" dxfId="4114" priority="1229">
      <formula>Z130=0</formula>
    </cfRule>
    <cfRule type="cellIs" dxfId="4113" priority="1232" operator="greaterThan">
      <formula>G130</formula>
    </cfRule>
  </conditionalFormatting>
  <conditionalFormatting sqref="Z134">
    <cfRule type="expression" dxfId="4112" priority="1170">
      <formula>Z134=0</formula>
    </cfRule>
    <cfRule type="cellIs" dxfId="4111" priority="1171" operator="equal">
      <formula>G134</formula>
    </cfRule>
    <cfRule type="cellIs" dxfId="4110" priority="1173" operator="greaterThan">
      <formula>G134</formula>
    </cfRule>
  </conditionalFormatting>
  <conditionalFormatting sqref="Z138">
    <cfRule type="expression" dxfId="4109" priority="1111">
      <formula>Z138=0</formula>
    </cfRule>
    <cfRule type="cellIs" dxfId="4108" priority="1112" operator="equal">
      <formula>G138</formula>
    </cfRule>
    <cfRule type="cellIs" dxfId="4107" priority="1114" operator="greaterThan">
      <formula>G138</formula>
    </cfRule>
  </conditionalFormatting>
  <conditionalFormatting sqref="Z142">
    <cfRule type="cellIs" dxfId="4106" priority="1053" operator="equal">
      <formula>G142</formula>
    </cfRule>
    <cfRule type="expression" dxfId="4105" priority="1052">
      <formula>Z142=0</formula>
    </cfRule>
    <cfRule type="cellIs" dxfId="4104" priority="1055" operator="greaterThan">
      <formula>G142</formula>
    </cfRule>
  </conditionalFormatting>
  <conditionalFormatting sqref="Z146">
    <cfRule type="cellIs" dxfId="4103" priority="4527" operator="greaterThan">
      <formula>G146</formula>
    </cfRule>
    <cfRule type="expression" dxfId="4102" priority="4524">
      <formula>Z146=0</formula>
    </cfRule>
    <cfRule type="cellIs" dxfId="4101" priority="4525" operator="equal">
      <formula>G146</formula>
    </cfRule>
  </conditionalFormatting>
  <conditionalFormatting sqref="Z150">
    <cfRule type="expression" dxfId="4100" priority="993">
      <formula>Z150=0</formula>
    </cfRule>
    <cfRule type="cellIs" dxfId="4099" priority="994" operator="equal">
      <formula>G150</formula>
    </cfRule>
    <cfRule type="cellIs" dxfId="4098" priority="996" operator="greaterThan">
      <formula>G150</formula>
    </cfRule>
  </conditionalFormatting>
  <conditionalFormatting sqref="Z154">
    <cfRule type="cellIs" dxfId="4097" priority="935" operator="equal">
      <formula>G154</formula>
    </cfRule>
    <cfRule type="cellIs" dxfId="4096" priority="937" operator="greaterThan">
      <formula>G154</formula>
    </cfRule>
    <cfRule type="expression" dxfId="4095" priority="934">
      <formula>Z154=0</formula>
    </cfRule>
  </conditionalFormatting>
  <conditionalFormatting sqref="Z158">
    <cfRule type="cellIs" dxfId="4094" priority="878" operator="greaterThan">
      <formula>G158</formula>
    </cfRule>
    <cfRule type="cellIs" dxfId="4093" priority="876" operator="equal">
      <formula>G158</formula>
    </cfRule>
    <cfRule type="expression" dxfId="4092" priority="875">
      <formula>Z158=0</formula>
    </cfRule>
  </conditionalFormatting>
  <conditionalFormatting sqref="Z162">
    <cfRule type="expression" dxfId="4091" priority="816">
      <formula>Z162=0</formula>
    </cfRule>
    <cfRule type="cellIs" dxfId="4090" priority="817" operator="equal">
      <formula>G162</formula>
    </cfRule>
    <cfRule type="cellIs" dxfId="4089" priority="819" operator="greaterThan">
      <formula>G162</formula>
    </cfRule>
  </conditionalFormatting>
  <conditionalFormatting sqref="Z166">
    <cfRule type="cellIs" dxfId="4088" priority="4523" operator="greaterThan">
      <formula>G166</formula>
    </cfRule>
    <cfRule type="cellIs" dxfId="4087" priority="4521" operator="equal">
      <formula>G166</formula>
    </cfRule>
    <cfRule type="expression" dxfId="4086" priority="4520">
      <formula>Z166=0</formula>
    </cfRule>
  </conditionalFormatting>
  <conditionalFormatting sqref="Z170">
    <cfRule type="expression" dxfId="4085" priority="698">
      <formula>Z170=0</formula>
    </cfRule>
    <cfRule type="cellIs" dxfId="4084" priority="699" operator="equal">
      <formula>G170</formula>
    </cfRule>
    <cfRule type="cellIs" dxfId="4083" priority="701" operator="greaterThan">
      <formula>G170</formula>
    </cfRule>
  </conditionalFormatting>
  <conditionalFormatting sqref="Z174">
    <cfRule type="expression" dxfId="4082" priority="757">
      <formula>Z174=0</formula>
    </cfRule>
    <cfRule type="cellIs" dxfId="4081" priority="758" operator="equal">
      <formula>G174</formula>
    </cfRule>
    <cfRule type="cellIs" dxfId="4080" priority="760" operator="greaterThan">
      <formula>G174</formula>
    </cfRule>
  </conditionalFormatting>
  <conditionalFormatting sqref="Z178">
    <cfRule type="cellIs" dxfId="4079" priority="4517" operator="equal">
      <formula>G178</formula>
    </cfRule>
    <cfRule type="expression" dxfId="4078" priority="4516">
      <formula>Z178=0</formula>
    </cfRule>
    <cfRule type="cellIs" dxfId="4077" priority="4519" operator="greaterThan">
      <formula>G178</formula>
    </cfRule>
  </conditionalFormatting>
  <conditionalFormatting sqref="Z182">
    <cfRule type="expression" dxfId="4076" priority="344">
      <formula>Z182=0</formula>
    </cfRule>
    <cfRule type="cellIs" dxfId="4075" priority="345" operator="equal">
      <formula>G182</formula>
    </cfRule>
    <cfRule type="cellIs" dxfId="4074" priority="347" operator="greaterThan">
      <formula>G182</formula>
    </cfRule>
  </conditionalFormatting>
  <conditionalFormatting sqref="Z186">
    <cfRule type="cellIs" dxfId="4073" priority="288" operator="greaterThan">
      <formula>G186</formula>
    </cfRule>
    <cfRule type="expression" dxfId="4072" priority="285">
      <formula>Z186=0</formula>
    </cfRule>
    <cfRule type="cellIs" dxfId="4071" priority="286" operator="equal">
      <formula>G186</formula>
    </cfRule>
  </conditionalFormatting>
  <conditionalFormatting sqref="Z190">
    <cfRule type="cellIs" dxfId="4070" priority="4515" operator="greaterThan">
      <formula>G190</formula>
    </cfRule>
    <cfRule type="cellIs" dxfId="4069" priority="4513" operator="equal">
      <formula>G190</formula>
    </cfRule>
    <cfRule type="expression" dxfId="4068" priority="4512">
      <formula>Z190=0</formula>
    </cfRule>
  </conditionalFormatting>
  <conditionalFormatting sqref="Z194">
    <cfRule type="cellIs" dxfId="4067" priority="4511" operator="greaterThan">
      <formula>G194</formula>
    </cfRule>
    <cfRule type="cellIs" dxfId="4066" priority="4509" operator="equal">
      <formula>G194</formula>
    </cfRule>
    <cfRule type="expression" dxfId="4065" priority="4508">
      <formula>Z194=0</formula>
    </cfRule>
  </conditionalFormatting>
  <conditionalFormatting sqref="Z198">
    <cfRule type="cellIs" dxfId="4064" priority="4507" operator="greaterThan">
      <formula>G198</formula>
    </cfRule>
    <cfRule type="cellIs" dxfId="4063" priority="4505" operator="equal">
      <formula>G198</formula>
    </cfRule>
    <cfRule type="expression" dxfId="4062" priority="4504">
      <formula>Z198=0</formula>
    </cfRule>
  </conditionalFormatting>
  <conditionalFormatting sqref="Z202">
    <cfRule type="expression" dxfId="4061" priority="4500">
      <formula>Z202=0</formula>
    </cfRule>
    <cfRule type="cellIs" dxfId="4060" priority="4501" operator="equal">
      <formula>G202</formula>
    </cfRule>
    <cfRule type="cellIs" dxfId="4059" priority="4503" operator="greaterThan">
      <formula>G202</formula>
    </cfRule>
  </conditionalFormatting>
  <conditionalFormatting sqref="Z206">
    <cfRule type="expression" dxfId="4058" priority="4496">
      <formula>Z206=0</formula>
    </cfRule>
    <cfRule type="cellIs" dxfId="4057" priority="4499" operator="greaterThan">
      <formula>G206</formula>
    </cfRule>
    <cfRule type="cellIs" dxfId="4056" priority="4497" operator="equal">
      <formula>G206</formula>
    </cfRule>
  </conditionalFormatting>
  <conditionalFormatting sqref="Z210">
    <cfRule type="cellIs" dxfId="4055" priority="4493" operator="equal">
      <formula>G210</formula>
    </cfRule>
    <cfRule type="expression" dxfId="4054" priority="4492">
      <formula>Z210=0</formula>
    </cfRule>
    <cfRule type="cellIs" dxfId="4053" priority="4495" operator="greaterThan">
      <formula>G210</formula>
    </cfRule>
  </conditionalFormatting>
  <conditionalFormatting sqref="Z215">
    <cfRule type="expression" dxfId="4052" priority="4488">
      <formula>Z215=0</formula>
    </cfRule>
    <cfRule type="cellIs" dxfId="4051" priority="4491" operator="greaterThan">
      <formula>G215</formula>
    </cfRule>
    <cfRule type="cellIs" dxfId="4050" priority="4489" operator="equal">
      <formula>G215</formula>
    </cfRule>
  </conditionalFormatting>
  <conditionalFormatting sqref="Z219">
    <cfRule type="cellIs" dxfId="4049" priority="4487" operator="greaterThan">
      <formula>G219</formula>
    </cfRule>
    <cfRule type="expression" dxfId="4048" priority="4484">
      <formula>Z219=0</formula>
    </cfRule>
    <cfRule type="cellIs" dxfId="4047" priority="4485" operator="equal">
      <formula>G219</formula>
    </cfRule>
  </conditionalFormatting>
  <conditionalFormatting sqref="Z223">
    <cfRule type="cellIs" dxfId="4046" priority="4483" operator="greaterThan">
      <formula>G223</formula>
    </cfRule>
    <cfRule type="expression" dxfId="4045" priority="4480">
      <formula>Z223=0</formula>
    </cfRule>
    <cfRule type="cellIs" dxfId="4044" priority="4481" operator="equal">
      <formula>G223</formula>
    </cfRule>
  </conditionalFormatting>
  <conditionalFormatting sqref="Z227">
    <cfRule type="expression" dxfId="4043" priority="4476">
      <formula>Z227=0</formula>
    </cfRule>
    <cfRule type="cellIs" dxfId="4042" priority="4477" operator="equal">
      <formula>G227</formula>
    </cfRule>
    <cfRule type="cellIs" dxfId="4041" priority="4479" operator="greaterThan">
      <formula>G227</formula>
    </cfRule>
  </conditionalFormatting>
  <conditionalFormatting sqref="Z231">
    <cfRule type="expression" dxfId="4040" priority="4472">
      <formula>Z231=0</formula>
    </cfRule>
    <cfRule type="cellIs" dxfId="4039" priority="4473" operator="equal">
      <formula>G231</formula>
    </cfRule>
    <cfRule type="cellIs" dxfId="4038" priority="4475" operator="greaterThan">
      <formula>G231</formula>
    </cfRule>
  </conditionalFormatting>
  <conditionalFormatting sqref="Z235">
    <cfRule type="expression" dxfId="4037" priority="4468">
      <formula>Z235=0</formula>
    </cfRule>
    <cfRule type="cellIs" dxfId="4036" priority="4469" operator="equal">
      <formula>G235</formula>
    </cfRule>
    <cfRule type="cellIs" dxfId="4035" priority="4471" operator="greaterThan">
      <formula>G235</formula>
    </cfRule>
  </conditionalFormatting>
  <conditionalFormatting sqref="Z239">
    <cfRule type="cellIs" dxfId="4034" priority="2056" operator="equal">
      <formula>G239</formula>
    </cfRule>
    <cfRule type="cellIs" dxfId="4033" priority="2058" operator="greaterThan">
      <formula>G239</formula>
    </cfRule>
    <cfRule type="expression" dxfId="4032" priority="2055">
      <formula>Z239=0</formula>
    </cfRule>
  </conditionalFormatting>
  <conditionalFormatting sqref="Z243">
    <cfRule type="expression" dxfId="4031" priority="4464">
      <formula>Z243=0</formula>
    </cfRule>
    <cfRule type="cellIs" dxfId="4030" priority="4467" operator="greaterThan">
      <formula>G243</formula>
    </cfRule>
    <cfRule type="cellIs" dxfId="4029" priority="4465" operator="equal">
      <formula>G243</formula>
    </cfRule>
  </conditionalFormatting>
  <conditionalFormatting sqref="Z247">
    <cfRule type="expression" dxfId="4028" priority="4460">
      <formula>Z247=0</formula>
    </cfRule>
    <cfRule type="cellIs" dxfId="4027" priority="4461" operator="equal">
      <formula>G247</formula>
    </cfRule>
    <cfRule type="cellIs" dxfId="4026" priority="4463" operator="greaterThan">
      <formula>G247</formula>
    </cfRule>
  </conditionalFormatting>
  <conditionalFormatting sqref="Z251">
    <cfRule type="cellIs" dxfId="4025" priority="4457" operator="equal">
      <formula>G251</formula>
    </cfRule>
    <cfRule type="cellIs" dxfId="4024" priority="4459" operator="greaterThan">
      <formula>G251</formula>
    </cfRule>
    <cfRule type="expression" dxfId="4023" priority="4456">
      <formula>Z251=0</formula>
    </cfRule>
  </conditionalFormatting>
  <conditionalFormatting sqref="Z255">
    <cfRule type="expression" dxfId="4022" priority="4452">
      <formula>Z255=0</formula>
    </cfRule>
    <cfRule type="cellIs" dxfId="4021" priority="4453" operator="equal">
      <formula>G255</formula>
    </cfRule>
    <cfRule type="cellIs" dxfId="4020" priority="4455" operator="greaterThan">
      <formula>G255</formula>
    </cfRule>
  </conditionalFormatting>
  <conditionalFormatting sqref="Z259">
    <cfRule type="expression" dxfId="4019" priority="1996">
      <formula>Z259=0</formula>
    </cfRule>
    <cfRule type="cellIs" dxfId="4018" priority="1999" operator="greaterThan">
      <formula>G259</formula>
    </cfRule>
    <cfRule type="cellIs" dxfId="4017" priority="1997" operator="equal">
      <formula>G259</formula>
    </cfRule>
  </conditionalFormatting>
  <conditionalFormatting sqref="Z263">
    <cfRule type="cellIs" dxfId="4016" priority="4449" operator="equal">
      <formula>G263</formula>
    </cfRule>
    <cfRule type="expression" dxfId="4015" priority="4448">
      <formula>Z263=0</formula>
    </cfRule>
    <cfRule type="cellIs" dxfId="4014" priority="4451" operator="greaterThan">
      <formula>G263</formula>
    </cfRule>
  </conditionalFormatting>
  <conditionalFormatting sqref="Z269">
    <cfRule type="cellIs" dxfId="4013" priority="4447" operator="greaterThan">
      <formula>G269</formula>
    </cfRule>
    <cfRule type="cellIs" dxfId="4012" priority="4445" operator="equal">
      <formula>G269</formula>
    </cfRule>
    <cfRule type="expression" dxfId="4011" priority="4444">
      <formula>Z269=0</formula>
    </cfRule>
  </conditionalFormatting>
  <conditionalFormatting sqref="Z273">
    <cfRule type="expression" dxfId="4010" priority="1878">
      <formula>Z273=0</formula>
    </cfRule>
    <cfRule type="cellIs" dxfId="4009" priority="1879" operator="equal">
      <formula>G273</formula>
    </cfRule>
    <cfRule type="cellIs" dxfId="4008" priority="1881" operator="greaterThan">
      <formula>G273</formula>
    </cfRule>
  </conditionalFormatting>
  <conditionalFormatting sqref="Z277">
    <cfRule type="expression" dxfId="4007" priority="639">
      <formula>Z277=0</formula>
    </cfRule>
    <cfRule type="cellIs" dxfId="4006" priority="640" operator="equal">
      <formula>G277</formula>
    </cfRule>
    <cfRule type="cellIs" dxfId="4005" priority="642" operator="greaterThan">
      <formula>G277</formula>
    </cfRule>
  </conditionalFormatting>
  <conditionalFormatting sqref="Z281">
    <cfRule type="cellIs" dxfId="4004" priority="1822" operator="greaterThan">
      <formula>G281</formula>
    </cfRule>
    <cfRule type="cellIs" dxfId="4003" priority="1820" operator="equal">
      <formula>G281</formula>
    </cfRule>
    <cfRule type="expression" dxfId="4002" priority="1819">
      <formula>Z281=0</formula>
    </cfRule>
  </conditionalFormatting>
  <conditionalFormatting sqref="Z285">
    <cfRule type="expression" dxfId="4001" priority="1937">
      <formula>Z285=0</formula>
    </cfRule>
    <cfRule type="cellIs" dxfId="4000" priority="1938" operator="equal">
      <formula>G285</formula>
    </cfRule>
    <cfRule type="cellIs" dxfId="3999" priority="1940" operator="greaterThan">
      <formula>G285</formula>
    </cfRule>
  </conditionalFormatting>
  <conditionalFormatting sqref="Z290">
    <cfRule type="expression" dxfId="3998" priority="4440">
      <formula>Z290=0</formula>
    </cfRule>
    <cfRule type="cellIs" dxfId="3997" priority="4441" operator="equal">
      <formula>G290</formula>
    </cfRule>
    <cfRule type="cellIs" dxfId="3996" priority="4443" operator="greaterThan">
      <formula>G290</formula>
    </cfRule>
  </conditionalFormatting>
  <conditionalFormatting sqref="Z295">
    <cfRule type="expression" dxfId="3995" priority="4436">
      <formula>Z295=0</formula>
    </cfRule>
    <cfRule type="cellIs" dxfId="3994" priority="4439" operator="greaterThan">
      <formula>G295</formula>
    </cfRule>
    <cfRule type="cellIs" dxfId="3993" priority="4437" operator="equal">
      <formula>G295</formula>
    </cfRule>
  </conditionalFormatting>
  <conditionalFormatting sqref="Z300">
    <cfRule type="cellIs" dxfId="3992" priority="4433" operator="equal">
      <formula>G300</formula>
    </cfRule>
    <cfRule type="cellIs" dxfId="3991" priority="4435" operator="greaterThan">
      <formula>G300</formula>
    </cfRule>
    <cfRule type="expression" dxfId="3990" priority="4432">
      <formula>Z300=0</formula>
    </cfRule>
  </conditionalFormatting>
  <conditionalFormatting sqref="Z304">
    <cfRule type="expression" dxfId="3989" priority="4428">
      <formula>Z304=0</formula>
    </cfRule>
    <cfRule type="cellIs" dxfId="3988" priority="4429" operator="equal">
      <formula>G304</formula>
    </cfRule>
    <cfRule type="cellIs" dxfId="3987" priority="4431" operator="greaterThan">
      <formula>G304</formula>
    </cfRule>
  </conditionalFormatting>
  <conditionalFormatting sqref="Z308">
    <cfRule type="expression" dxfId="3986" priority="4424">
      <formula>Z308=0</formula>
    </cfRule>
    <cfRule type="cellIs" dxfId="3985" priority="4425" operator="equal">
      <formula>G308</formula>
    </cfRule>
    <cfRule type="cellIs" dxfId="3984" priority="4427" operator="greaterThan">
      <formula>G308</formula>
    </cfRule>
  </conditionalFormatting>
  <conditionalFormatting sqref="Z312">
    <cfRule type="cellIs" dxfId="3983" priority="4423" operator="greaterThan">
      <formula>G312</formula>
    </cfRule>
    <cfRule type="cellIs" dxfId="3982" priority="4421" operator="equal">
      <formula>G312</formula>
    </cfRule>
    <cfRule type="expression" dxfId="3981" priority="4420">
      <formula>Z312=0</formula>
    </cfRule>
  </conditionalFormatting>
  <conditionalFormatting sqref="Z316">
    <cfRule type="expression" dxfId="3980" priority="4416">
      <formula>Z316=0</formula>
    </cfRule>
    <cfRule type="cellIs" dxfId="3979" priority="4417" operator="equal">
      <formula>G316</formula>
    </cfRule>
    <cfRule type="cellIs" dxfId="3978" priority="4419" operator="greaterThan">
      <formula>G316</formula>
    </cfRule>
  </conditionalFormatting>
  <conditionalFormatting sqref="Z320">
    <cfRule type="expression" dxfId="3977" priority="4412">
      <formula>Z320=0</formula>
    </cfRule>
    <cfRule type="cellIs" dxfId="3976" priority="4413" operator="equal">
      <formula>G320</formula>
    </cfRule>
    <cfRule type="cellIs" dxfId="3975" priority="4415" operator="greaterThan">
      <formula>G320</formula>
    </cfRule>
  </conditionalFormatting>
  <conditionalFormatting sqref="Z324">
    <cfRule type="cellIs" dxfId="3974" priority="4409" operator="equal">
      <formula>G324</formula>
    </cfRule>
    <cfRule type="cellIs" dxfId="3973" priority="4411" operator="greaterThan">
      <formula>G324</formula>
    </cfRule>
    <cfRule type="expression" dxfId="3972" priority="4408">
      <formula>Z324=0</formula>
    </cfRule>
  </conditionalFormatting>
  <conditionalFormatting sqref="Z328">
    <cfRule type="cellIs" dxfId="3971" priority="4407" operator="greaterThan">
      <formula>G328</formula>
    </cfRule>
    <cfRule type="expression" dxfId="3970" priority="4404">
      <formula>Z328=0</formula>
    </cfRule>
    <cfRule type="cellIs" dxfId="3969" priority="4405" operator="equal">
      <formula>G328</formula>
    </cfRule>
  </conditionalFormatting>
  <conditionalFormatting sqref="Z332">
    <cfRule type="cellIs" dxfId="3968" priority="4401" operator="equal">
      <formula>G332</formula>
    </cfRule>
    <cfRule type="cellIs" dxfId="3967" priority="4403" operator="greaterThan">
      <formula>G332</formula>
    </cfRule>
    <cfRule type="expression" dxfId="3966" priority="4400">
      <formula>Z332=0</formula>
    </cfRule>
  </conditionalFormatting>
  <conditionalFormatting sqref="Z338">
    <cfRule type="cellIs" dxfId="3965" priority="4399" operator="greaterThan">
      <formula>G338</formula>
    </cfRule>
    <cfRule type="cellIs" dxfId="3964" priority="4397" operator="equal">
      <formula>G338</formula>
    </cfRule>
    <cfRule type="expression" dxfId="3963" priority="4396">
      <formula>Z338=0</formula>
    </cfRule>
  </conditionalFormatting>
  <conditionalFormatting sqref="Z342">
    <cfRule type="expression" dxfId="3962" priority="4392">
      <formula>Z342=0</formula>
    </cfRule>
    <cfRule type="cellIs" dxfId="3961" priority="4395" operator="greaterThan">
      <formula>G342</formula>
    </cfRule>
    <cfRule type="cellIs" dxfId="3960" priority="4393" operator="equal">
      <formula>G342</formula>
    </cfRule>
  </conditionalFormatting>
  <conditionalFormatting sqref="Z346">
    <cfRule type="cellIs" dxfId="3959" priority="4389" operator="equal">
      <formula>G346</formula>
    </cfRule>
    <cfRule type="cellIs" dxfId="3958" priority="4391" operator="greaterThan">
      <formula>G346</formula>
    </cfRule>
    <cfRule type="expression" dxfId="3957" priority="4388">
      <formula>Z346=0</formula>
    </cfRule>
  </conditionalFormatting>
  <conditionalFormatting sqref="Z351">
    <cfRule type="expression" dxfId="3956" priority="4384">
      <formula>Z351=0</formula>
    </cfRule>
    <cfRule type="cellIs" dxfId="3955" priority="4385" operator="equal">
      <formula>G351</formula>
    </cfRule>
    <cfRule type="cellIs" dxfId="3954" priority="4387" operator="greaterThan">
      <formula>G351</formula>
    </cfRule>
  </conditionalFormatting>
  <conditionalFormatting sqref="Z355">
    <cfRule type="cellIs" dxfId="3953" priority="4381" operator="equal">
      <formula>G355</formula>
    </cfRule>
    <cfRule type="cellIs" dxfId="3952" priority="4383" operator="greaterThan">
      <formula>G355</formula>
    </cfRule>
    <cfRule type="expression" dxfId="3951" priority="4380">
      <formula>Z355=0</formula>
    </cfRule>
  </conditionalFormatting>
  <conditionalFormatting sqref="Z359">
    <cfRule type="cellIs" dxfId="3950" priority="4379" operator="greaterThan">
      <formula>G359</formula>
    </cfRule>
    <cfRule type="expression" dxfId="3949" priority="4376">
      <formula>Z359=0</formula>
    </cfRule>
    <cfRule type="cellIs" dxfId="3948" priority="4377" operator="equal">
      <formula>G359</formula>
    </cfRule>
  </conditionalFormatting>
  <conditionalFormatting sqref="Z364">
    <cfRule type="expression" dxfId="3947" priority="4372">
      <formula>Z364=0</formula>
    </cfRule>
    <cfRule type="cellIs" dxfId="3946" priority="4375" operator="greaterThan">
      <formula>G364</formula>
    </cfRule>
    <cfRule type="cellIs" dxfId="3945" priority="4373" operator="equal">
      <formula>G364</formula>
    </cfRule>
  </conditionalFormatting>
  <conditionalFormatting sqref="Z368">
    <cfRule type="cellIs" dxfId="3944" priority="4369" operator="equal">
      <formula>G368</formula>
    </cfRule>
    <cfRule type="expression" dxfId="3943" priority="4368">
      <formula>Z368=0</formula>
    </cfRule>
    <cfRule type="cellIs" dxfId="3942" priority="4371" operator="greaterThan">
      <formula>G368</formula>
    </cfRule>
  </conditionalFormatting>
  <conditionalFormatting sqref="Z372">
    <cfRule type="expression" dxfId="3941" priority="4364">
      <formula>Z372=0</formula>
    </cfRule>
    <cfRule type="cellIs" dxfId="3940" priority="4365" operator="equal">
      <formula>G372</formula>
    </cfRule>
    <cfRule type="cellIs" dxfId="3939" priority="4367" operator="greaterThan">
      <formula>G372</formula>
    </cfRule>
  </conditionalFormatting>
  <conditionalFormatting sqref="Z378">
    <cfRule type="expression" dxfId="3938" priority="4360">
      <formula>Z378=0</formula>
    </cfRule>
    <cfRule type="cellIs" dxfId="3937" priority="4361" operator="equal">
      <formula>G378</formula>
    </cfRule>
    <cfRule type="cellIs" dxfId="3936" priority="4363" operator="greaterThan">
      <formula>G378</formula>
    </cfRule>
  </conditionalFormatting>
  <conditionalFormatting sqref="Z382">
    <cfRule type="expression" dxfId="3935" priority="4356">
      <formula>Z382=0</formula>
    </cfRule>
    <cfRule type="cellIs" dxfId="3934" priority="4359" operator="greaterThan">
      <formula>G382</formula>
    </cfRule>
    <cfRule type="cellIs" dxfId="3933" priority="4357" operator="equal">
      <formula>G382</formula>
    </cfRule>
  </conditionalFormatting>
  <conditionalFormatting sqref="Z386">
    <cfRule type="cellIs" dxfId="3932" priority="4353" operator="equal">
      <formula>G386</formula>
    </cfRule>
    <cfRule type="expression" dxfId="3931" priority="4352">
      <formula>Z386=0</formula>
    </cfRule>
    <cfRule type="cellIs" dxfId="3930" priority="4355" operator="greaterThan">
      <formula>G386</formula>
    </cfRule>
  </conditionalFormatting>
  <conditionalFormatting sqref="Z391">
    <cfRule type="expression" dxfId="3929" priority="4348">
      <formula>Z391=0</formula>
    </cfRule>
    <cfRule type="cellIs" dxfId="3928" priority="4351" operator="greaterThan">
      <formula>G391</formula>
    </cfRule>
    <cfRule type="cellIs" dxfId="3927" priority="4349" operator="equal">
      <formula>G391</formula>
    </cfRule>
  </conditionalFormatting>
  <conditionalFormatting sqref="Z395">
    <cfRule type="cellIs" dxfId="3926" priority="4347" operator="greaterThan">
      <formula>G395</formula>
    </cfRule>
    <cfRule type="cellIs" dxfId="3925" priority="4345" operator="equal">
      <formula>G395</formula>
    </cfRule>
    <cfRule type="expression" dxfId="3924" priority="4344">
      <formula>Z395=0</formula>
    </cfRule>
  </conditionalFormatting>
  <conditionalFormatting sqref="Z399">
    <cfRule type="cellIs" dxfId="3923" priority="4341" operator="equal">
      <formula>G399</formula>
    </cfRule>
    <cfRule type="expression" dxfId="3922" priority="4340">
      <formula>Z399=0</formula>
    </cfRule>
    <cfRule type="cellIs" dxfId="3921" priority="4343" operator="greaterThan">
      <formula>G399</formula>
    </cfRule>
  </conditionalFormatting>
  <conditionalFormatting sqref="Z404">
    <cfRule type="cellIs" dxfId="3920" priority="1596" operator="greaterThan">
      <formula>G404</formula>
    </cfRule>
    <cfRule type="cellIs" dxfId="3919" priority="1595" operator="equal">
      <formula>G404</formula>
    </cfRule>
    <cfRule type="expression" dxfId="3918" priority="1594">
      <formula>Z404=0</formula>
    </cfRule>
  </conditionalFormatting>
  <conditionalFormatting sqref="Z408">
    <cfRule type="cellIs" dxfId="3917" priority="1477" operator="equal">
      <formula>G408</formula>
    </cfRule>
    <cfRule type="cellIs" dxfId="3916" priority="1478" operator="greaterThan">
      <formula>G408</formula>
    </cfRule>
    <cfRule type="expression" dxfId="3915" priority="1476">
      <formula>Z408=0</formula>
    </cfRule>
  </conditionalFormatting>
  <conditionalFormatting sqref="Z412">
    <cfRule type="cellIs" dxfId="3914" priority="1537" operator="greaterThan">
      <formula>G412</formula>
    </cfRule>
    <cfRule type="cellIs" dxfId="3913" priority="1536" operator="equal">
      <formula>G412</formula>
    </cfRule>
    <cfRule type="expression" dxfId="3912" priority="1535">
      <formula>Z412=0</formula>
    </cfRule>
  </conditionalFormatting>
  <conditionalFormatting sqref="Z417">
    <cfRule type="expression" dxfId="3911" priority="258">
      <formula>Z417=0</formula>
    </cfRule>
    <cfRule type="cellIs" dxfId="3910" priority="259" operator="equal">
      <formula>G417</formula>
    </cfRule>
    <cfRule type="cellIs" dxfId="3909" priority="260" operator="greaterThan">
      <formula>G417</formula>
    </cfRule>
  </conditionalFormatting>
  <conditionalFormatting sqref="Z418">
    <cfRule type="expression" dxfId="3908" priority="220">
      <formula>Z418=0</formula>
    </cfRule>
    <cfRule type="cellIs" dxfId="3907" priority="221" operator="equal">
      <formula>G418</formula>
    </cfRule>
    <cfRule type="cellIs" dxfId="3906" priority="222" operator="greaterThan">
      <formula>G418</formula>
    </cfRule>
  </conditionalFormatting>
  <conditionalFormatting sqref="Z419">
    <cfRule type="expression" dxfId="3905" priority="182">
      <formula>Z419=0</formula>
    </cfRule>
    <cfRule type="cellIs" dxfId="3904" priority="184" operator="greaterThan">
      <formula>G419</formula>
    </cfRule>
    <cfRule type="cellIs" dxfId="3903" priority="183" operator="equal">
      <formula>G419</formula>
    </cfRule>
  </conditionalFormatting>
  <conditionalFormatting sqref="Z421">
    <cfRule type="cellIs" dxfId="3902" priority="4339" operator="greaterThan">
      <formula>G421</formula>
    </cfRule>
    <cfRule type="expression" dxfId="3901" priority="4336">
      <formula>Z421=0</formula>
    </cfRule>
    <cfRule type="cellIs" dxfId="3900" priority="4337" operator="equal">
      <formula>G421</formula>
    </cfRule>
  </conditionalFormatting>
  <conditionalFormatting sqref="Z425">
    <cfRule type="cellIs" dxfId="3899" priority="4335" operator="greaterThan">
      <formula>G425</formula>
    </cfRule>
    <cfRule type="expression" dxfId="3898" priority="4332">
      <formula>Z425=0</formula>
    </cfRule>
    <cfRule type="cellIs" dxfId="3897" priority="4333" operator="equal">
      <formula>G425</formula>
    </cfRule>
  </conditionalFormatting>
  <conditionalFormatting sqref="Z429">
    <cfRule type="expression" dxfId="3896" priority="4328">
      <formula>Z429=0</formula>
    </cfRule>
    <cfRule type="cellIs" dxfId="3895" priority="4329" operator="equal">
      <formula>G429</formula>
    </cfRule>
    <cfRule type="cellIs" dxfId="3894" priority="4331" operator="greaterThan">
      <formula>G429</formula>
    </cfRule>
  </conditionalFormatting>
  <conditionalFormatting sqref="Z434">
    <cfRule type="cellIs" dxfId="3893" priority="592" operator="equal">
      <formula>G434</formula>
    </cfRule>
    <cfRule type="cellIs" dxfId="3892" priority="593" operator="greaterThan">
      <formula>G434</formula>
    </cfRule>
    <cfRule type="expression" dxfId="3891" priority="591">
      <formula>Z434=0</formula>
    </cfRule>
  </conditionalFormatting>
  <conditionalFormatting sqref="Z438">
    <cfRule type="cellIs" dxfId="3890" priority="534" operator="greaterThan">
      <formula>G438</formula>
    </cfRule>
    <cfRule type="cellIs" dxfId="3889" priority="533" operator="equal">
      <formula>G438</formula>
    </cfRule>
    <cfRule type="expression" dxfId="3888" priority="532">
      <formula>Z438=0</formula>
    </cfRule>
  </conditionalFormatting>
  <conditionalFormatting sqref="Z442">
    <cfRule type="cellIs" dxfId="3887" priority="474" operator="equal">
      <formula>G442</formula>
    </cfRule>
    <cfRule type="expression" dxfId="3886" priority="473">
      <formula>Z442=0</formula>
    </cfRule>
    <cfRule type="cellIs" dxfId="3885" priority="475" operator="greaterThan">
      <formula>G442</formula>
    </cfRule>
  </conditionalFormatting>
  <conditionalFormatting sqref="Z446">
    <cfRule type="expression" dxfId="3884" priority="414">
      <formula>Z446=0</formula>
    </cfRule>
    <cfRule type="cellIs" dxfId="3883" priority="415" operator="equal">
      <formula>G446</formula>
    </cfRule>
    <cfRule type="cellIs" dxfId="3882" priority="416" operator="greaterThan">
      <formula>G446</formula>
    </cfRule>
  </conditionalFormatting>
  <conditionalFormatting sqref="Z451">
    <cfRule type="cellIs" dxfId="3881" priority="145" operator="equal">
      <formula>G451</formula>
    </cfRule>
    <cfRule type="expression" dxfId="3880" priority="144">
      <formula>Z451=0</formula>
    </cfRule>
    <cfRule type="cellIs" dxfId="3879" priority="146" operator="greaterThan">
      <formula>G451</formula>
    </cfRule>
  </conditionalFormatting>
  <conditionalFormatting sqref="Z452">
    <cfRule type="cellIs" dxfId="3878" priority="107" operator="equal">
      <formula>G452</formula>
    </cfRule>
    <cfRule type="cellIs" dxfId="3877" priority="108" operator="greaterThan">
      <formula>G452</formula>
    </cfRule>
    <cfRule type="expression" dxfId="3876" priority="106">
      <formula>Z452=0</formula>
    </cfRule>
  </conditionalFormatting>
  <conditionalFormatting sqref="Z453">
    <cfRule type="expression" dxfId="3875" priority="68">
      <formula>Z453=0</formula>
    </cfRule>
    <cfRule type="cellIs" dxfId="3874" priority="69" operator="equal">
      <formula>G453</formula>
    </cfRule>
    <cfRule type="cellIs" dxfId="3873" priority="70" operator="greaterThan">
      <formula>G453</formula>
    </cfRule>
  </conditionalFormatting>
  <conditionalFormatting sqref="Z454">
    <cfRule type="cellIs" dxfId="3872" priority="32" operator="greaterThan">
      <formula>G454</formula>
    </cfRule>
    <cfRule type="cellIs" dxfId="3871" priority="31" operator="equal">
      <formula>G454</formula>
    </cfRule>
    <cfRule type="expression" dxfId="3870" priority="30">
      <formula>Z454=0</formula>
    </cfRule>
  </conditionalFormatting>
  <conditionalFormatting sqref="Z456">
    <cfRule type="cellIs" dxfId="3869" priority="4327" operator="greaterThan">
      <formula>G456</formula>
    </cfRule>
    <cfRule type="expression" dxfId="3868" priority="4324">
      <formula>Z456=0</formula>
    </cfRule>
    <cfRule type="cellIs" dxfId="3867" priority="4325" operator="equal">
      <formula>G456</formula>
    </cfRule>
  </conditionalFormatting>
  <conditionalFormatting sqref="Z460">
    <cfRule type="cellIs" dxfId="3866" priority="4323" operator="greaterThan">
      <formula>G460</formula>
    </cfRule>
    <cfRule type="expression" dxfId="3865" priority="4320">
      <formula>Z460=0</formula>
    </cfRule>
    <cfRule type="cellIs" dxfId="3864" priority="4321" operator="equal">
      <formula>G460</formula>
    </cfRule>
  </conditionalFormatting>
  <conditionalFormatting sqref="Z464">
    <cfRule type="expression" dxfId="3863" priority="4316">
      <formula>Z464=0</formula>
    </cfRule>
    <cfRule type="cellIs" dxfId="3862" priority="4319" operator="greaterThan">
      <formula>G464</formula>
    </cfRule>
    <cfRule type="cellIs" dxfId="3861" priority="4317" operator="equal">
      <formula>G464</formula>
    </cfRule>
  </conditionalFormatting>
  <conditionalFormatting sqref="Z469">
    <cfRule type="cellIs" dxfId="3860" priority="4315" operator="greaterThan">
      <formula>G469</formula>
    </cfRule>
    <cfRule type="cellIs" dxfId="3859" priority="4313" operator="equal">
      <formula>G469</formula>
    </cfRule>
    <cfRule type="expression" dxfId="3858" priority="4312">
      <formula>Z469=0</formula>
    </cfRule>
  </conditionalFormatting>
  <conditionalFormatting sqref="Z473">
    <cfRule type="cellIs" dxfId="3857" priority="4309" operator="equal">
      <formula>G473</formula>
    </cfRule>
    <cfRule type="expression" dxfId="3856" priority="4308">
      <formula>Z473=0</formula>
    </cfRule>
    <cfRule type="cellIs" dxfId="3855" priority="4311" operator="greaterThan">
      <formula>G473</formula>
    </cfRule>
  </conditionalFormatting>
  <conditionalFormatting sqref="Z477">
    <cfRule type="expression" dxfId="3854" priority="4304">
      <formula>Z477=0</formula>
    </cfRule>
    <cfRule type="cellIs" dxfId="3853" priority="4305" operator="equal">
      <formula>G477</formula>
    </cfRule>
    <cfRule type="cellIs" dxfId="3852" priority="4307" operator="greaterThan">
      <formula>G477</formula>
    </cfRule>
  </conditionalFormatting>
  <conditionalFormatting sqref="Z482">
    <cfRule type="cellIs" dxfId="3851" priority="4301" operator="equal">
      <formula>G482</formula>
    </cfRule>
    <cfRule type="expression" dxfId="3850" priority="4300">
      <formula>Z482=0</formula>
    </cfRule>
    <cfRule type="cellIs" dxfId="3849" priority="4303" operator="greaterThan">
      <formula>G482</formula>
    </cfRule>
  </conditionalFormatting>
  <conditionalFormatting sqref="Z486">
    <cfRule type="cellIs" dxfId="3848" priority="4299" operator="greaterThan">
      <formula>G486</formula>
    </cfRule>
    <cfRule type="cellIs" dxfId="3847" priority="4297" operator="equal">
      <formula>G486</formula>
    </cfRule>
    <cfRule type="expression" dxfId="3846" priority="4296">
      <formula>Z486=0</formula>
    </cfRule>
  </conditionalFormatting>
  <conditionalFormatting sqref="Z490">
    <cfRule type="cellIs" dxfId="3845" priority="4295" operator="greaterThan">
      <formula>G490</formula>
    </cfRule>
    <cfRule type="cellIs" dxfId="3844" priority="4293" operator="equal">
      <formula>G490</formula>
    </cfRule>
    <cfRule type="expression" dxfId="3843" priority="4292">
      <formula>Z490=0</formula>
    </cfRule>
  </conditionalFormatting>
  <conditionalFormatting sqref="Z495">
    <cfRule type="cellIs" dxfId="3842" priority="4291" operator="greaterThan">
      <formula>G495</formula>
    </cfRule>
    <cfRule type="cellIs" dxfId="3841" priority="4289" operator="equal">
      <formula>G495</formula>
    </cfRule>
    <cfRule type="expression" dxfId="3840" priority="4288">
      <formula>Z495=0</formula>
    </cfRule>
  </conditionalFormatting>
  <conditionalFormatting sqref="Z499">
    <cfRule type="cellIs" dxfId="3839" priority="4285" operator="equal">
      <formula>G499</formula>
    </cfRule>
    <cfRule type="cellIs" dxfId="3838" priority="4287" operator="greaterThan">
      <formula>G499</formula>
    </cfRule>
    <cfRule type="expression" dxfId="3837" priority="4284">
      <formula>Z499=0</formula>
    </cfRule>
  </conditionalFormatting>
  <conditionalFormatting sqref="Z503">
    <cfRule type="cellIs" dxfId="3836" priority="4281" operator="equal">
      <formula>G503</formula>
    </cfRule>
    <cfRule type="expression" dxfId="3835" priority="4280">
      <formula>Z503=0</formula>
    </cfRule>
    <cfRule type="cellIs" dxfId="3834" priority="4283" operator="greaterThan">
      <formula>G503</formula>
    </cfRule>
  </conditionalFormatting>
  <conditionalFormatting sqref="Z507">
    <cfRule type="expression" dxfId="3833" priority="4276">
      <formula>Z507=0</formula>
    </cfRule>
    <cfRule type="cellIs" dxfId="3832" priority="4277" operator="equal">
      <formula>G507</formula>
    </cfRule>
    <cfRule type="cellIs" dxfId="3831" priority="4279" operator="greaterThan">
      <formula>G507</formula>
    </cfRule>
  </conditionalFormatting>
  <conditionalFormatting sqref="Z511">
    <cfRule type="expression" dxfId="3830" priority="1760">
      <formula>Z511=0</formula>
    </cfRule>
    <cfRule type="cellIs" dxfId="3829" priority="1761" operator="equal">
      <formula>G511</formula>
    </cfRule>
    <cfRule type="cellIs" dxfId="3828" priority="1763" operator="greaterThan">
      <formula>G511</formula>
    </cfRule>
  </conditionalFormatting>
  <conditionalFormatting sqref="Z515">
    <cfRule type="expression" dxfId="3827" priority="1701">
      <formula>Z515=0</formula>
    </cfRule>
    <cfRule type="cellIs" dxfId="3826" priority="1704" operator="greaterThan">
      <formula>G515</formula>
    </cfRule>
    <cfRule type="cellIs" dxfId="3825" priority="1702" operator="equal">
      <formula>G515</formula>
    </cfRule>
  </conditionalFormatting>
  <conditionalFormatting sqref="Z519">
    <cfRule type="expression" dxfId="3824" priority="1642">
      <formula>Z519=0</formula>
    </cfRule>
    <cfRule type="cellIs" dxfId="3823" priority="1643" operator="equal">
      <formula>G519</formula>
    </cfRule>
    <cfRule type="cellIs" dxfId="3822" priority="1645" operator="greaterThan">
      <formula>G519</formula>
    </cfRule>
  </conditionalFormatting>
  <conditionalFormatting sqref="AA417">
    <cfRule type="expression" dxfId="3821" priority="267">
      <formula>ISBLANK(AA420)</formula>
    </cfRule>
  </conditionalFormatting>
  <conditionalFormatting sqref="AA418">
    <cfRule type="expression" dxfId="3820" priority="229">
      <formula>ISBLANK(AA420)</formula>
    </cfRule>
  </conditionalFormatting>
  <conditionalFormatting sqref="AA451">
    <cfRule type="expression" dxfId="3819" priority="153">
      <formula>ISBLANK(AA455)</formula>
    </cfRule>
  </conditionalFormatting>
  <conditionalFormatting sqref="AA452">
    <cfRule type="expression" dxfId="3818" priority="115">
      <formula>ISBLANK(AA455)</formula>
    </cfRule>
  </conditionalFormatting>
  <conditionalFormatting sqref="AA453">
    <cfRule type="expression" dxfId="3817" priority="77">
      <formula>ISBLANK(AA455)</formula>
    </cfRule>
  </conditionalFormatting>
  <conditionalFormatting sqref="AA22:AB22">
    <cfRule type="expression" dxfId="3816" priority="16384">
      <formula>ISBLANK(AA23)</formula>
    </cfRule>
  </conditionalFormatting>
  <conditionalFormatting sqref="AA26:AB26">
    <cfRule type="expression" dxfId="3815" priority="16351">
      <formula>ISBLANK(AA27)</formula>
    </cfRule>
  </conditionalFormatting>
  <conditionalFormatting sqref="AA31:AB31">
    <cfRule type="expression" dxfId="3814" priority="15917">
      <formula>ISBLANK(AA32)</formula>
    </cfRule>
  </conditionalFormatting>
  <conditionalFormatting sqref="AA35:AB35">
    <cfRule type="expression" dxfId="3813" priority="16335">
      <formula>ISBLANK(AA36)</formula>
    </cfRule>
  </conditionalFormatting>
  <conditionalFormatting sqref="AA39:AB39">
    <cfRule type="expression" dxfId="3812" priority="15951">
      <formula>ISBLANK(AA40)</formula>
    </cfRule>
  </conditionalFormatting>
  <conditionalFormatting sqref="AA43:AB43">
    <cfRule type="expression" dxfId="3811" priority="15891">
      <formula>ISBLANK(AA44)</formula>
    </cfRule>
  </conditionalFormatting>
  <conditionalFormatting sqref="AA47:AB47">
    <cfRule type="expression" dxfId="3810" priority="8155">
      <formula>ISBLANK(AA48)</formula>
    </cfRule>
  </conditionalFormatting>
  <conditionalFormatting sqref="AA51:AB51">
    <cfRule type="expression" dxfId="3809" priority="8151">
      <formula>ISBLANK(AA52)</formula>
    </cfRule>
  </conditionalFormatting>
  <conditionalFormatting sqref="AA57:AB57">
    <cfRule type="expression" dxfId="3808" priority="8147">
      <formula>ISBLANK(AA58)</formula>
    </cfRule>
  </conditionalFormatting>
  <conditionalFormatting sqref="AA61:AB61">
    <cfRule type="expression" dxfId="3807" priority="8143">
      <formula>ISBLANK(AA62)</formula>
    </cfRule>
  </conditionalFormatting>
  <conditionalFormatting sqref="AA65:AB65">
    <cfRule type="expression" dxfId="3806" priority="8139">
      <formula>ISBLANK(AA66)</formula>
    </cfRule>
  </conditionalFormatting>
  <conditionalFormatting sqref="AA70:AB70">
    <cfRule type="expression" dxfId="3805" priority="14966">
      <formula>ISBLANK(AA71)</formula>
    </cfRule>
  </conditionalFormatting>
  <conditionalFormatting sqref="AA74:AB74">
    <cfRule type="expression" dxfId="3804" priority="14919">
      <formula>ISBLANK(AA75)</formula>
    </cfRule>
  </conditionalFormatting>
  <conditionalFormatting sqref="AA78:AB78">
    <cfRule type="expression" dxfId="3803" priority="14872">
      <formula>ISBLANK(AA79)</formula>
    </cfRule>
  </conditionalFormatting>
  <conditionalFormatting sqref="AA82:AB82">
    <cfRule type="expression" dxfId="3802" priority="14825">
      <formula>ISBLANK(AA83)</formula>
    </cfRule>
  </conditionalFormatting>
  <conditionalFormatting sqref="AA86:AB86">
    <cfRule type="expression" dxfId="3801" priority="8115">
      <formula>ISBLANK(AA87)</formula>
    </cfRule>
  </conditionalFormatting>
  <conditionalFormatting sqref="AA90:AB90">
    <cfRule type="expression" dxfId="3800" priority="6139">
      <formula>ISBLANK(AA91)</formula>
    </cfRule>
  </conditionalFormatting>
  <conditionalFormatting sqref="AA94:AB94">
    <cfRule type="expression" dxfId="3799" priority="6092">
      <formula>ISBLANK(AA95)</formula>
    </cfRule>
  </conditionalFormatting>
  <conditionalFormatting sqref="AA98:AB98">
    <cfRule type="expression" dxfId="3798" priority="8135">
      <formula>ISBLANK(AA99)</formula>
    </cfRule>
  </conditionalFormatting>
  <conditionalFormatting sqref="AA102:AB102">
    <cfRule type="expression" dxfId="3797" priority="2237">
      <formula>ISBLANK(AA103)</formula>
    </cfRule>
  </conditionalFormatting>
  <conditionalFormatting sqref="AA106:AB106">
    <cfRule type="expression" dxfId="3796" priority="2178">
      <formula>ISBLANK(AA107)</formula>
    </cfRule>
  </conditionalFormatting>
  <conditionalFormatting sqref="AA110:AB110">
    <cfRule type="expression" dxfId="3795" priority="1411">
      <formula>ISBLANK(AA111)</formula>
    </cfRule>
  </conditionalFormatting>
  <conditionalFormatting sqref="AA114:AB114">
    <cfRule type="expression" dxfId="3794" priority="1352">
      <formula>ISBLANK(AA115)</formula>
    </cfRule>
  </conditionalFormatting>
  <conditionalFormatting sqref="AA118:AB118">
    <cfRule type="expression" dxfId="3793" priority="1293">
      <formula>ISBLANK(AA119)</formula>
    </cfRule>
  </conditionalFormatting>
  <conditionalFormatting sqref="AA122:AB122">
    <cfRule type="expression" dxfId="3792" priority="2119">
      <formula>ISBLANK(AA123)</formula>
    </cfRule>
  </conditionalFormatting>
  <conditionalFormatting sqref="AA126:AB126">
    <cfRule type="expression" dxfId="3791" priority="8131">
      <formula>ISBLANK(AA127)</formula>
    </cfRule>
  </conditionalFormatting>
  <conditionalFormatting sqref="AA130:AB130">
    <cfRule type="expression" dxfId="3790" priority="1234">
      <formula>ISBLANK(AA131)</formula>
    </cfRule>
  </conditionalFormatting>
  <conditionalFormatting sqref="AA134:AB134">
    <cfRule type="expression" dxfId="3789" priority="1175">
      <formula>ISBLANK(AA135)</formula>
    </cfRule>
  </conditionalFormatting>
  <conditionalFormatting sqref="AA138:AB138">
    <cfRule type="expression" dxfId="3788" priority="1116">
      <formula>ISBLANK(AA139)</formula>
    </cfRule>
  </conditionalFormatting>
  <conditionalFormatting sqref="AA142:AB142">
    <cfRule type="expression" dxfId="3787" priority="1057">
      <formula>ISBLANK(AA143)</formula>
    </cfRule>
  </conditionalFormatting>
  <conditionalFormatting sqref="AA146:AB146">
    <cfRule type="expression" dxfId="3786" priority="8127">
      <formula>ISBLANK(AA147)</formula>
    </cfRule>
  </conditionalFormatting>
  <conditionalFormatting sqref="AA150:AB150">
    <cfRule type="expression" dxfId="3785" priority="998">
      <formula>ISBLANK(AA151)</formula>
    </cfRule>
  </conditionalFormatting>
  <conditionalFormatting sqref="AA154:AB154">
    <cfRule type="expression" dxfId="3784" priority="939">
      <formula>ISBLANK(AA155)</formula>
    </cfRule>
  </conditionalFormatting>
  <conditionalFormatting sqref="AA158:AB158">
    <cfRule type="expression" dxfId="3783" priority="880">
      <formula>ISBLANK(AA159)</formula>
    </cfRule>
  </conditionalFormatting>
  <conditionalFormatting sqref="AA162:AB162">
    <cfRule type="expression" dxfId="3782" priority="821">
      <formula>ISBLANK(AA163)</formula>
    </cfRule>
  </conditionalFormatting>
  <conditionalFormatting sqref="AA166:AB166">
    <cfRule type="expression" dxfId="3781" priority="8123">
      <formula>ISBLANK(AA167)</formula>
    </cfRule>
  </conditionalFormatting>
  <conditionalFormatting sqref="AA170:AB170">
    <cfRule type="expression" dxfId="3780" priority="703">
      <formula>ISBLANK(AA171)</formula>
    </cfRule>
  </conditionalFormatting>
  <conditionalFormatting sqref="AA174:AB174">
    <cfRule type="expression" dxfId="3779" priority="762">
      <formula>ISBLANK(AA175)</formula>
    </cfRule>
  </conditionalFormatting>
  <conditionalFormatting sqref="AA178:AB178">
    <cfRule type="expression" dxfId="3778" priority="8119">
      <formula>ISBLANK(AA179)</formula>
    </cfRule>
  </conditionalFormatting>
  <conditionalFormatting sqref="AA182:AB182">
    <cfRule type="expression" dxfId="3777" priority="349">
      <formula>ISBLANK(AA183)</formula>
    </cfRule>
  </conditionalFormatting>
  <conditionalFormatting sqref="AA186:AB186">
    <cfRule type="expression" dxfId="3776" priority="290">
      <formula>ISBLANK(AA187)</formula>
    </cfRule>
  </conditionalFormatting>
  <conditionalFormatting sqref="AA190:AB190">
    <cfRule type="expression" dxfId="3775" priority="14448">
      <formula>ISBLANK(AA191)</formula>
    </cfRule>
  </conditionalFormatting>
  <conditionalFormatting sqref="AA194:AB194">
    <cfRule type="expression" dxfId="3774" priority="14401">
      <formula>ISBLANK(AA195)</formula>
    </cfRule>
  </conditionalFormatting>
  <conditionalFormatting sqref="AA198:AB198">
    <cfRule type="expression" dxfId="3773" priority="14354">
      <formula>ISBLANK(AA199)</formula>
    </cfRule>
  </conditionalFormatting>
  <conditionalFormatting sqref="AA202:AB202">
    <cfRule type="expression" dxfId="3772" priority="14307">
      <formula>ISBLANK(AA203)</formula>
    </cfRule>
  </conditionalFormatting>
  <conditionalFormatting sqref="AA206:AB206">
    <cfRule type="expression" dxfId="3771" priority="14260">
      <formula>ISBLANK(AA207)</formula>
    </cfRule>
  </conditionalFormatting>
  <conditionalFormatting sqref="AA210:AB210">
    <cfRule type="expression" dxfId="3770" priority="14213">
      <formula>ISBLANK(AA211)</formula>
    </cfRule>
  </conditionalFormatting>
  <conditionalFormatting sqref="AA215:AB215">
    <cfRule type="expression" dxfId="3769" priority="7056">
      <formula>ISBLANK(AA216)</formula>
    </cfRule>
  </conditionalFormatting>
  <conditionalFormatting sqref="AA219:AB219">
    <cfRule type="expression" dxfId="3768" priority="7009">
      <formula>ISBLANK(AA220)</formula>
    </cfRule>
  </conditionalFormatting>
  <conditionalFormatting sqref="AA223:AB223">
    <cfRule type="expression" dxfId="3767" priority="6962">
      <formula>ISBLANK(AA224)</formula>
    </cfRule>
  </conditionalFormatting>
  <conditionalFormatting sqref="AA227:AB227">
    <cfRule type="expression" dxfId="3766" priority="6915">
      <formula>ISBLANK(AA228)</formula>
    </cfRule>
  </conditionalFormatting>
  <conditionalFormatting sqref="AA231:AB231">
    <cfRule type="expression" dxfId="3765" priority="6868">
      <formula>ISBLANK(AA232)</formula>
    </cfRule>
  </conditionalFormatting>
  <conditionalFormatting sqref="AA235:AB235">
    <cfRule type="expression" dxfId="3764" priority="6821">
      <formula>ISBLANK(AA236)</formula>
    </cfRule>
  </conditionalFormatting>
  <conditionalFormatting sqref="AA239:AB239">
    <cfRule type="expression" dxfId="3763" priority="2076">
      <formula>ISBLANK(AA240)</formula>
    </cfRule>
  </conditionalFormatting>
  <conditionalFormatting sqref="AA243:AB243">
    <cfRule type="expression" dxfId="3762" priority="6774">
      <formula>ISBLANK(AA244)</formula>
    </cfRule>
  </conditionalFormatting>
  <conditionalFormatting sqref="AA247:AB247">
    <cfRule type="expression" dxfId="3761" priority="6727">
      <formula>ISBLANK(AA248)</formula>
    </cfRule>
  </conditionalFormatting>
  <conditionalFormatting sqref="AA251:AB251">
    <cfRule type="expression" dxfId="3760" priority="6680">
      <formula>ISBLANK(AA252)</formula>
    </cfRule>
  </conditionalFormatting>
  <conditionalFormatting sqref="AA255:AB255">
    <cfRule type="expression" dxfId="3759" priority="6633">
      <formula>ISBLANK(AA256)</formula>
    </cfRule>
  </conditionalFormatting>
  <conditionalFormatting sqref="AA259:AB259">
    <cfRule type="expression" dxfId="3758" priority="2017">
      <formula>ISBLANK(AA260)</formula>
    </cfRule>
  </conditionalFormatting>
  <conditionalFormatting sqref="AA263:AB263">
    <cfRule type="expression" dxfId="3757" priority="6586">
      <formula>ISBLANK(AA264)</formula>
    </cfRule>
  </conditionalFormatting>
  <conditionalFormatting sqref="AA269:AB269">
    <cfRule type="expression" dxfId="3756" priority="7244">
      <formula>ISBLANK(AA270)</formula>
    </cfRule>
  </conditionalFormatting>
  <conditionalFormatting sqref="AA273:AB273">
    <cfRule type="expression" dxfId="3755" priority="1899">
      <formula>ISBLANK(AA274)</formula>
    </cfRule>
  </conditionalFormatting>
  <conditionalFormatting sqref="AA277:AB277">
    <cfRule type="expression" dxfId="3754" priority="660">
      <formula>ISBLANK(AA278)</formula>
    </cfRule>
  </conditionalFormatting>
  <conditionalFormatting sqref="AA281:AB281">
    <cfRule type="expression" dxfId="3753" priority="1840">
      <formula>ISBLANK(AA282)</formula>
    </cfRule>
  </conditionalFormatting>
  <conditionalFormatting sqref="AA285:AB285">
    <cfRule type="expression" dxfId="3752" priority="1958">
      <formula>ISBLANK(AA286)</formula>
    </cfRule>
  </conditionalFormatting>
  <conditionalFormatting sqref="AA290:AB290">
    <cfRule type="expression" dxfId="3751" priority="7197">
      <formula>ISBLANK(AA291)</formula>
    </cfRule>
  </conditionalFormatting>
  <conditionalFormatting sqref="AA295:AB295">
    <cfRule type="expression" dxfId="3750" priority="7150">
      <formula>ISBLANK(AA296)</formula>
    </cfRule>
  </conditionalFormatting>
  <conditionalFormatting sqref="AA300:AB300">
    <cfRule type="expression" dxfId="3749" priority="6539">
      <formula>ISBLANK(AA301)</formula>
    </cfRule>
  </conditionalFormatting>
  <conditionalFormatting sqref="AA304:AB304">
    <cfRule type="expression" dxfId="3748" priority="6492">
      <formula>ISBLANK(AA305)</formula>
    </cfRule>
  </conditionalFormatting>
  <conditionalFormatting sqref="AA308:AB308">
    <cfRule type="expression" dxfId="3747" priority="6445">
      <formula>ISBLANK(AA309)</formula>
    </cfRule>
  </conditionalFormatting>
  <conditionalFormatting sqref="AA312:AB312">
    <cfRule type="expression" dxfId="3746" priority="6398">
      <formula>ISBLANK(AA313)</formula>
    </cfRule>
  </conditionalFormatting>
  <conditionalFormatting sqref="AA316:AB316">
    <cfRule type="expression" dxfId="3745" priority="6351">
      <formula>ISBLANK(AA317)</formula>
    </cfRule>
  </conditionalFormatting>
  <conditionalFormatting sqref="AA320:AB320">
    <cfRule type="expression" dxfId="3744" priority="6304">
      <formula>ISBLANK(AA321)</formula>
    </cfRule>
  </conditionalFormatting>
  <conditionalFormatting sqref="AA324:AB324">
    <cfRule type="expression" dxfId="3743" priority="6257">
      <formula>ISBLANK(AA325)</formula>
    </cfRule>
  </conditionalFormatting>
  <conditionalFormatting sqref="AA328:AB328">
    <cfRule type="expression" dxfId="3742" priority="6210">
      <formula>ISBLANK(AA329)</formula>
    </cfRule>
  </conditionalFormatting>
  <conditionalFormatting sqref="AA332:AB332">
    <cfRule type="expression" dxfId="3741" priority="7103">
      <formula>ISBLANK(AA333)</formula>
    </cfRule>
  </conditionalFormatting>
  <conditionalFormatting sqref="AA338:AB338">
    <cfRule type="expression" dxfId="3740" priority="7386">
      <formula>ISBLANK(AA339)</formula>
    </cfRule>
  </conditionalFormatting>
  <conditionalFormatting sqref="AA342:AB342">
    <cfRule type="expression" dxfId="3739" priority="7339">
      <formula>ISBLANK(AA343)</formula>
    </cfRule>
  </conditionalFormatting>
  <conditionalFormatting sqref="AA346:AB346">
    <cfRule type="expression" dxfId="3738" priority="7292">
      <formula>ISBLANK(AA347)</formula>
    </cfRule>
  </conditionalFormatting>
  <conditionalFormatting sqref="AA351:AB351">
    <cfRule type="expression" dxfId="3737" priority="7527">
      <formula>ISBLANK(AA352)</formula>
    </cfRule>
  </conditionalFormatting>
  <conditionalFormatting sqref="AA355:AB355">
    <cfRule type="expression" dxfId="3736" priority="7480">
      <formula>ISBLANK(AA356)</formula>
    </cfRule>
  </conditionalFormatting>
  <conditionalFormatting sqref="AA359:AB359">
    <cfRule type="expression" dxfId="3735" priority="7433">
      <formula>ISBLANK(AA360)</formula>
    </cfRule>
  </conditionalFormatting>
  <conditionalFormatting sqref="AA364:AB364">
    <cfRule type="expression" dxfId="3734" priority="7668">
      <formula>ISBLANK(AA365)</formula>
    </cfRule>
  </conditionalFormatting>
  <conditionalFormatting sqref="AA368:AB368">
    <cfRule type="expression" dxfId="3733" priority="7621">
      <formula>ISBLANK(AA369)</formula>
    </cfRule>
  </conditionalFormatting>
  <conditionalFormatting sqref="AA372:AB372">
    <cfRule type="expression" dxfId="3732" priority="7574">
      <formula>ISBLANK(AA373)</formula>
    </cfRule>
  </conditionalFormatting>
  <conditionalFormatting sqref="AA378:AB378">
    <cfRule type="expression" dxfId="3731" priority="7809">
      <formula>ISBLANK(AA379)</formula>
    </cfRule>
  </conditionalFormatting>
  <conditionalFormatting sqref="AA382:AB382">
    <cfRule type="expression" dxfId="3730" priority="7762">
      <formula>ISBLANK(AA383)</formula>
    </cfRule>
  </conditionalFormatting>
  <conditionalFormatting sqref="AA386:AB386">
    <cfRule type="expression" dxfId="3729" priority="7715">
      <formula>ISBLANK(AA387)</formula>
    </cfRule>
  </conditionalFormatting>
  <conditionalFormatting sqref="AA391:AB391">
    <cfRule type="expression" dxfId="3728" priority="7950">
      <formula>ISBLANK(AA392)</formula>
    </cfRule>
  </conditionalFormatting>
  <conditionalFormatting sqref="AA395:AB395">
    <cfRule type="expression" dxfId="3727" priority="7903">
      <formula>ISBLANK(AA396)</formula>
    </cfRule>
  </conditionalFormatting>
  <conditionalFormatting sqref="AA399:AB399">
    <cfRule type="expression" dxfId="3726" priority="7856">
      <formula>ISBLANK(AA400)</formula>
    </cfRule>
  </conditionalFormatting>
  <conditionalFormatting sqref="AA404:AB404">
    <cfRule type="expression" dxfId="3725" priority="1608">
      <formula>ISBLANK(AA405)</formula>
    </cfRule>
  </conditionalFormatting>
  <conditionalFormatting sqref="AA408:AB408">
    <cfRule type="expression" dxfId="3724" priority="1490">
      <formula>ISBLANK(AA409)</formula>
    </cfRule>
  </conditionalFormatting>
  <conditionalFormatting sqref="AA412:AB412">
    <cfRule type="expression" dxfId="3723" priority="1549">
      <formula>ISBLANK(AA413)</formula>
    </cfRule>
  </conditionalFormatting>
  <conditionalFormatting sqref="AA419:AB419">
    <cfRule type="expression" dxfId="3722" priority="190">
      <formula>ISBLANK(AA420)</formula>
    </cfRule>
  </conditionalFormatting>
  <conditionalFormatting sqref="AA421:AB421">
    <cfRule type="expression" dxfId="3721" priority="8091">
      <formula>ISBLANK(AA422)</formula>
    </cfRule>
  </conditionalFormatting>
  <conditionalFormatting sqref="AA425:AB425">
    <cfRule type="expression" dxfId="3720" priority="8044">
      <formula>ISBLANK(AA426)</formula>
    </cfRule>
  </conditionalFormatting>
  <conditionalFormatting sqref="AA429:AB429">
    <cfRule type="expression" dxfId="3719" priority="7997">
      <formula>ISBLANK(AA430)</formula>
    </cfRule>
  </conditionalFormatting>
  <conditionalFormatting sqref="AA434:AB434">
    <cfRule type="expression" dxfId="3718" priority="605">
      <formula>ISBLANK(AA435)</formula>
    </cfRule>
  </conditionalFormatting>
  <conditionalFormatting sqref="AA438:AB438">
    <cfRule type="expression" dxfId="3717" priority="546">
      <formula>ISBLANK(AA439)</formula>
    </cfRule>
  </conditionalFormatting>
  <conditionalFormatting sqref="AA442:AB442">
    <cfRule type="expression" dxfId="3716" priority="487">
      <formula>ISBLANK(AA443)</formula>
    </cfRule>
  </conditionalFormatting>
  <conditionalFormatting sqref="AA446:AB446">
    <cfRule type="expression" dxfId="3715" priority="428">
      <formula>ISBLANK(AA447)</formula>
    </cfRule>
  </conditionalFormatting>
  <conditionalFormatting sqref="AA454:AB454">
    <cfRule type="expression" dxfId="3714" priority="38">
      <formula>ISBLANK(AA455)</formula>
    </cfRule>
  </conditionalFormatting>
  <conditionalFormatting sqref="AA456:AB456">
    <cfRule type="expression" dxfId="3713" priority="8748">
      <formula>ISBLANK(AA457)</formula>
    </cfRule>
  </conditionalFormatting>
  <conditionalFormatting sqref="AA460:AB460">
    <cfRule type="expression" dxfId="3712" priority="8701">
      <formula>ISBLANK(AA461)</formula>
    </cfRule>
  </conditionalFormatting>
  <conditionalFormatting sqref="AA464:AB464">
    <cfRule type="expression" dxfId="3711" priority="8654">
      <formula>ISBLANK(AA465)</formula>
    </cfRule>
  </conditionalFormatting>
  <conditionalFormatting sqref="AA469:AB469">
    <cfRule type="expression" dxfId="3710" priority="8607">
      <formula>ISBLANK(AA470)</formula>
    </cfRule>
  </conditionalFormatting>
  <conditionalFormatting sqref="AA473:AB473">
    <cfRule type="expression" dxfId="3709" priority="8560">
      <formula>ISBLANK(AA474)</formula>
    </cfRule>
  </conditionalFormatting>
  <conditionalFormatting sqref="AA477:AB477">
    <cfRule type="expression" dxfId="3708" priority="8513">
      <formula>ISBLANK(AA478)</formula>
    </cfRule>
  </conditionalFormatting>
  <conditionalFormatting sqref="AA482:AB482">
    <cfRule type="expression" dxfId="3707" priority="8466">
      <formula>ISBLANK(AA483)</formula>
    </cfRule>
  </conditionalFormatting>
  <conditionalFormatting sqref="AA486:AB486">
    <cfRule type="expression" dxfId="3706" priority="8419">
      <formula>ISBLANK(AA487)</formula>
    </cfRule>
  </conditionalFormatting>
  <conditionalFormatting sqref="AA490:AB490">
    <cfRule type="expression" dxfId="3705" priority="8372">
      <formula>ISBLANK(AA491)</formula>
    </cfRule>
  </conditionalFormatting>
  <conditionalFormatting sqref="AA495:AB495">
    <cfRule type="expression" dxfId="3704" priority="8325">
      <formula>ISBLANK(AA496)</formula>
    </cfRule>
  </conditionalFormatting>
  <conditionalFormatting sqref="AA499:AB499">
    <cfRule type="expression" dxfId="3703" priority="8278">
      <formula>ISBLANK(AA500)</formula>
    </cfRule>
  </conditionalFormatting>
  <conditionalFormatting sqref="AA503:AB503">
    <cfRule type="expression" dxfId="3702" priority="8231">
      <formula>ISBLANK(AA504)</formula>
    </cfRule>
  </conditionalFormatting>
  <conditionalFormatting sqref="AA507:AB507">
    <cfRule type="expression" dxfId="3701" priority="8184">
      <formula>ISBLANK(AA508)</formula>
    </cfRule>
  </conditionalFormatting>
  <conditionalFormatting sqref="AA511:AB511">
    <cfRule type="expression" dxfId="3700" priority="1782">
      <formula>ISBLANK(AA512)</formula>
    </cfRule>
  </conditionalFormatting>
  <conditionalFormatting sqref="AA515:AB515">
    <cfRule type="expression" dxfId="3699" priority="1723">
      <formula>ISBLANK(AA516)</formula>
    </cfRule>
  </conditionalFormatting>
  <conditionalFormatting sqref="AA519:AB519">
    <cfRule type="expression" dxfId="3698" priority="1664">
      <formula>ISBLANK(AA520)</formula>
    </cfRule>
  </conditionalFormatting>
  <conditionalFormatting sqref="AB417">
    <cfRule type="expression" dxfId="3697" priority="266">
      <formula>ISBLANK(AB420)</formula>
    </cfRule>
  </conditionalFormatting>
  <conditionalFormatting sqref="AB418">
    <cfRule type="expression" dxfId="3696" priority="228">
      <formula>ISBLANK(AB420)</formula>
    </cfRule>
  </conditionalFormatting>
  <conditionalFormatting sqref="AB451">
    <cfRule type="expression" dxfId="3695" priority="152">
      <formula>ISBLANK(AB455)</formula>
    </cfRule>
  </conditionalFormatting>
  <conditionalFormatting sqref="AB452">
    <cfRule type="expression" dxfId="3694" priority="114">
      <formula>ISBLANK(AB455)</formula>
    </cfRule>
  </conditionalFormatting>
  <conditionalFormatting sqref="AB453">
    <cfRule type="expression" dxfId="3693" priority="76">
      <formula>ISBLANK(AB455)</formula>
    </cfRule>
  </conditionalFormatting>
  <conditionalFormatting sqref="AC22">
    <cfRule type="cellIs" dxfId="3692" priority="4266" operator="greaterThan">
      <formula>$C$11</formula>
    </cfRule>
    <cfRule type="expression" dxfId="3691" priority="16411">
      <formula>ISBLANK(AA23)</formula>
    </cfRule>
    <cfRule type="expression" dxfId="3690" priority="16386">
      <formula>ISBLANK(AB23)</formula>
    </cfRule>
  </conditionalFormatting>
  <conditionalFormatting sqref="AC23">
    <cfRule type="expression" dxfId="3689" priority="9235">
      <formula>ISBLANK(AA23)</formula>
    </cfRule>
  </conditionalFormatting>
  <conditionalFormatting sqref="AC23:AC25">
    <cfRule type="expression" dxfId="3688" priority="9230">
      <formula>ISBLANK(AB23)</formula>
    </cfRule>
  </conditionalFormatting>
  <conditionalFormatting sqref="AC24">
    <cfRule type="expression" dxfId="3687" priority="9233">
      <formula>ISBLANK(AA24)</formula>
    </cfRule>
  </conditionalFormatting>
  <conditionalFormatting sqref="AC25">
    <cfRule type="expression" dxfId="3686" priority="9231">
      <formula>ISBLANK(AA25)</formula>
    </cfRule>
  </conditionalFormatting>
  <conditionalFormatting sqref="AC26">
    <cfRule type="cellIs" dxfId="3685" priority="4263" operator="greaterThan">
      <formula>$C$11</formula>
    </cfRule>
    <cfRule type="expression" dxfId="3684" priority="4264">
      <formula>ISBLANK(AB27)</formula>
    </cfRule>
    <cfRule type="expression" dxfId="3683" priority="4265">
      <formula>ISBLANK(AA27)</formula>
    </cfRule>
  </conditionalFormatting>
  <conditionalFormatting sqref="AC27">
    <cfRule type="expression" dxfId="3682" priority="9256">
      <formula>ISBLANK(AA27)</formula>
    </cfRule>
  </conditionalFormatting>
  <conditionalFormatting sqref="AC27:AC29">
    <cfRule type="expression" dxfId="3681" priority="9251">
      <formula>ISBLANK(AB27)</formula>
    </cfRule>
  </conditionalFormatting>
  <conditionalFormatting sqref="AC28">
    <cfRule type="expression" dxfId="3680" priority="9254">
      <formula>ISBLANK(AA28)</formula>
    </cfRule>
  </conditionalFormatting>
  <conditionalFormatting sqref="AC29">
    <cfRule type="expression" dxfId="3679" priority="9252">
      <formula>ISBLANK(AA29)</formula>
    </cfRule>
  </conditionalFormatting>
  <conditionalFormatting sqref="AC31">
    <cfRule type="expression" dxfId="3678" priority="4262">
      <formula>ISBLANK(AA32)</formula>
    </cfRule>
    <cfRule type="expression" dxfId="3677" priority="4261">
      <formula>ISBLANK(AB32)</formula>
    </cfRule>
    <cfRule type="cellIs" dxfId="3676" priority="4260" operator="greaterThan">
      <formula>$C$11</formula>
    </cfRule>
  </conditionalFormatting>
  <conditionalFormatting sqref="AC32">
    <cfRule type="expression" dxfId="3675" priority="9277">
      <formula>ISBLANK(AA32)</formula>
    </cfRule>
  </conditionalFormatting>
  <conditionalFormatting sqref="AC32:AC34">
    <cfRule type="expression" dxfId="3674" priority="9272">
      <formula>ISBLANK(AB32)</formula>
    </cfRule>
  </conditionalFormatting>
  <conditionalFormatting sqref="AC33">
    <cfRule type="expression" dxfId="3673" priority="9275">
      <formula>ISBLANK(AA33)</formula>
    </cfRule>
  </conditionalFormatting>
  <conditionalFormatting sqref="AC34">
    <cfRule type="expression" dxfId="3672" priority="9273">
      <formula>ISBLANK(AA34)</formula>
    </cfRule>
  </conditionalFormatting>
  <conditionalFormatting sqref="AC35">
    <cfRule type="expression" dxfId="3671" priority="4258">
      <formula>ISBLANK(AB36)</formula>
    </cfRule>
    <cfRule type="cellIs" dxfId="3670" priority="4257" operator="greaterThan">
      <formula>$C$11</formula>
    </cfRule>
    <cfRule type="expression" dxfId="3669" priority="4259">
      <formula>ISBLANK(AA36)</formula>
    </cfRule>
  </conditionalFormatting>
  <conditionalFormatting sqref="AC36">
    <cfRule type="expression" dxfId="3668" priority="9298">
      <formula>ISBLANK(AA36)</formula>
    </cfRule>
  </conditionalFormatting>
  <conditionalFormatting sqref="AC36:AC38">
    <cfRule type="expression" dxfId="3667" priority="9293">
      <formula>ISBLANK(AB36)</formula>
    </cfRule>
  </conditionalFormatting>
  <conditionalFormatting sqref="AC37">
    <cfRule type="expression" dxfId="3666" priority="9296">
      <formula>ISBLANK(AA37)</formula>
    </cfRule>
  </conditionalFormatting>
  <conditionalFormatting sqref="AC38">
    <cfRule type="expression" dxfId="3665" priority="9294">
      <formula>ISBLANK(AA38)</formula>
    </cfRule>
  </conditionalFormatting>
  <conditionalFormatting sqref="AC39">
    <cfRule type="expression" dxfId="3664" priority="4255">
      <formula>ISBLANK(AB40)</formula>
    </cfRule>
    <cfRule type="expression" dxfId="3663" priority="4256">
      <formula>ISBLANK(AA40)</formula>
    </cfRule>
    <cfRule type="cellIs" dxfId="3662" priority="4254" operator="greaterThan">
      <formula>$C$11</formula>
    </cfRule>
  </conditionalFormatting>
  <conditionalFormatting sqref="AC40">
    <cfRule type="expression" dxfId="3661" priority="9319">
      <formula>ISBLANK(AA40)</formula>
    </cfRule>
  </conditionalFormatting>
  <conditionalFormatting sqref="AC40:AC42">
    <cfRule type="expression" dxfId="3660" priority="9314">
      <formula>ISBLANK(AB40)</formula>
    </cfRule>
  </conditionalFormatting>
  <conditionalFormatting sqref="AC41">
    <cfRule type="expression" dxfId="3659" priority="9317">
      <formula>ISBLANK(AA41)</formula>
    </cfRule>
  </conditionalFormatting>
  <conditionalFormatting sqref="AC42">
    <cfRule type="expression" dxfId="3658" priority="9315">
      <formula>ISBLANK(AA42)</formula>
    </cfRule>
  </conditionalFormatting>
  <conditionalFormatting sqref="AC43">
    <cfRule type="expression" dxfId="3657" priority="4252">
      <formula>ISBLANK(AB44)</formula>
    </cfRule>
    <cfRule type="expression" dxfId="3656" priority="4253">
      <formula>ISBLANK(AA44)</formula>
    </cfRule>
    <cfRule type="cellIs" dxfId="3655" priority="4251" operator="greaterThan">
      <formula>$C$11</formula>
    </cfRule>
  </conditionalFormatting>
  <conditionalFormatting sqref="AC44">
    <cfRule type="expression" dxfId="3654" priority="9340">
      <formula>ISBLANK(AA44)</formula>
    </cfRule>
  </conditionalFormatting>
  <conditionalFormatting sqref="AC44:AC46">
    <cfRule type="expression" dxfId="3653" priority="9335">
      <formula>ISBLANK(AB44)</formula>
    </cfRule>
  </conditionalFormatting>
  <conditionalFormatting sqref="AC45">
    <cfRule type="expression" dxfId="3652" priority="9338">
      <formula>ISBLANK(AA45)</formula>
    </cfRule>
  </conditionalFormatting>
  <conditionalFormatting sqref="AC46">
    <cfRule type="expression" dxfId="3651" priority="9336">
      <formula>ISBLANK(AA46)</formula>
    </cfRule>
  </conditionalFormatting>
  <conditionalFormatting sqref="AC47">
    <cfRule type="expression" dxfId="3650" priority="4249">
      <formula>ISBLANK(AB48)</formula>
    </cfRule>
    <cfRule type="expression" dxfId="3649" priority="4250">
      <formula>ISBLANK(AA48)</formula>
    </cfRule>
    <cfRule type="cellIs" dxfId="3648" priority="4248" operator="greaterThan">
      <formula>$C$11</formula>
    </cfRule>
  </conditionalFormatting>
  <conditionalFormatting sqref="AC48">
    <cfRule type="expression" dxfId="3647" priority="9361">
      <formula>ISBLANK(AA48)</formula>
    </cfRule>
  </conditionalFormatting>
  <conditionalFormatting sqref="AC48:AC50">
    <cfRule type="expression" dxfId="3646" priority="9356">
      <formula>ISBLANK(AB48)</formula>
    </cfRule>
  </conditionalFormatting>
  <conditionalFormatting sqref="AC49">
    <cfRule type="expression" dxfId="3645" priority="9359">
      <formula>ISBLANK(AA49)</formula>
    </cfRule>
  </conditionalFormatting>
  <conditionalFormatting sqref="AC50">
    <cfRule type="expression" dxfId="3644" priority="9357">
      <formula>ISBLANK(AA50)</formula>
    </cfRule>
  </conditionalFormatting>
  <conditionalFormatting sqref="AC51">
    <cfRule type="expression" dxfId="3643" priority="4247">
      <formula>ISBLANK(AA52)</formula>
    </cfRule>
    <cfRule type="cellIs" dxfId="3642" priority="4245" operator="greaterThan">
      <formula>$C$11</formula>
    </cfRule>
    <cfRule type="expression" dxfId="3641" priority="4246">
      <formula>ISBLANK(AB52)</formula>
    </cfRule>
  </conditionalFormatting>
  <conditionalFormatting sqref="AC52">
    <cfRule type="expression" dxfId="3640" priority="9382">
      <formula>ISBLANK(AA52)</formula>
    </cfRule>
  </conditionalFormatting>
  <conditionalFormatting sqref="AC52:AC54">
    <cfRule type="expression" dxfId="3639" priority="9377">
      <formula>ISBLANK(AB52)</formula>
    </cfRule>
  </conditionalFormatting>
  <conditionalFormatting sqref="AC53">
    <cfRule type="expression" dxfId="3638" priority="9380">
      <formula>ISBLANK(AA53)</formula>
    </cfRule>
  </conditionalFormatting>
  <conditionalFormatting sqref="AC54">
    <cfRule type="expression" dxfId="3637" priority="9378">
      <formula>ISBLANK(AA54)</formula>
    </cfRule>
  </conditionalFormatting>
  <conditionalFormatting sqref="AC57">
    <cfRule type="cellIs" dxfId="3636" priority="4242" operator="greaterThan">
      <formula>$C$11</formula>
    </cfRule>
    <cfRule type="expression" dxfId="3635" priority="4243">
      <formula>ISBLANK(AB58)</formula>
    </cfRule>
    <cfRule type="expression" dxfId="3634" priority="4244">
      <formula>ISBLANK(AA58)</formula>
    </cfRule>
  </conditionalFormatting>
  <conditionalFormatting sqref="AC58">
    <cfRule type="expression" dxfId="3633" priority="9403">
      <formula>ISBLANK(AA58)</formula>
    </cfRule>
  </conditionalFormatting>
  <conditionalFormatting sqref="AC58:AC60">
    <cfRule type="expression" dxfId="3632" priority="9398">
      <formula>ISBLANK(AB58)</formula>
    </cfRule>
  </conditionalFormatting>
  <conditionalFormatting sqref="AC59">
    <cfRule type="expression" dxfId="3631" priority="9401">
      <formula>ISBLANK(AA59)</formula>
    </cfRule>
  </conditionalFormatting>
  <conditionalFormatting sqref="AC60">
    <cfRule type="expression" dxfId="3630" priority="9399">
      <formula>ISBLANK(AA60)</formula>
    </cfRule>
  </conditionalFormatting>
  <conditionalFormatting sqref="AC61">
    <cfRule type="expression" dxfId="3629" priority="4240">
      <formula>ISBLANK(AB62)</formula>
    </cfRule>
    <cfRule type="expression" dxfId="3628" priority="4241">
      <formula>ISBLANK(AA62)</formula>
    </cfRule>
    <cfRule type="cellIs" dxfId="3627" priority="4239" operator="greaterThan">
      <formula>$C$11</formula>
    </cfRule>
  </conditionalFormatting>
  <conditionalFormatting sqref="AC62">
    <cfRule type="expression" dxfId="3626" priority="9424">
      <formula>ISBLANK(AA62)</formula>
    </cfRule>
  </conditionalFormatting>
  <conditionalFormatting sqref="AC62:AC64">
    <cfRule type="expression" dxfId="3625" priority="9419">
      <formula>ISBLANK(AB62)</formula>
    </cfRule>
  </conditionalFormatting>
  <conditionalFormatting sqref="AC63">
    <cfRule type="expression" dxfId="3624" priority="9422">
      <formula>ISBLANK(AA63)</formula>
    </cfRule>
  </conditionalFormatting>
  <conditionalFormatting sqref="AC64">
    <cfRule type="expression" dxfId="3623" priority="9420">
      <formula>ISBLANK(AA64)</formula>
    </cfRule>
  </conditionalFormatting>
  <conditionalFormatting sqref="AC65">
    <cfRule type="expression" dxfId="3622" priority="4237">
      <formula>ISBLANK(AB66)</formula>
    </cfRule>
    <cfRule type="cellIs" dxfId="3621" priority="4236" operator="greaterThan">
      <formula>$C$11</formula>
    </cfRule>
    <cfRule type="expression" dxfId="3620" priority="4238">
      <formula>ISBLANK(AA66)</formula>
    </cfRule>
  </conditionalFormatting>
  <conditionalFormatting sqref="AC66">
    <cfRule type="expression" dxfId="3619" priority="9445">
      <formula>ISBLANK(AA66)</formula>
    </cfRule>
  </conditionalFormatting>
  <conditionalFormatting sqref="AC66:AC68">
    <cfRule type="expression" dxfId="3618" priority="9440">
      <formula>ISBLANK(AB66)</formula>
    </cfRule>
  </conditionalFormatting>
  <conditionalFormatting sqref="AC67">
    <cfRule type="expression" dxfId="3617" priority="9443">
      <formula>ISBLANK(AA67)</formula>
    </cfRule>
  </conditionalFormatting>
  <conditionalFormatting sqref="AC68">
    <cfRule type="expression" dxfId="3616" priority="9441">
      <formula>ISBLANK(AA68)</formula>
    </cfRule>
  </conditionalFormatting>
  <conditionalFormatting sqref="AC70">
    <cfRule type="cellIs" dxfId="3615" priority="4233" operator="greaterThan">
      <formula>$C$11</formula>
    </cfRule>
    <cfRule type="expression" dxfId="3614" priority="4234">
      <formula>ISBLANK(AB71)</formula>
    </cfRule>
    <cfRule type="expression" dxfId="3613" priority="4235">
      <formula>ISBLANK(AA71)</formula>
    </cfRule>
  </conditionalFormatting>
  <conditionalFormatting sqref="AC71">
    <cfRule type="expression" dxfId="3612" priority="9466">
      <formula>ISBLANK(AA71)</formula>
    </cfRule>
  </conditionalFormatting>
  <conditionalFormatting sqref="AC71:AC73">
    <cfRule type="expression" dxfId="3611" priority="9461">
      <formula>ISBLANK(AB71)</formula>
    </cfRule>
  </conditionalFormatting>
  <conditionalFormatting sqref="AC72">
    <cfRule type="expression" dxfId="3610" priority="9464">
      <formula>ISBLANK(AA72)</formula>
    </cfRule>
  </conditionalFormatting>
  <conditionalFormatting sqref="AC73">
    <cfRule type="expression" dxfId="3609" priority="9462">
      <formula>ISBLANK(AA73)</formula>
    </cfRule>
  </conditionalFormatting>
  <conditionalFormatting sqref="AC74">
    <cfRule type="expression" dxfId="3608" priority="4231">
      <formula>ISBLANK(AB75)</formula>
    </cfRule>
    <cfRule type="expression" dxfId="3607" priority="4232">
      <formula>ISBLANK(AA75)</formula>
    </cfRule>
    <cfRule type="cellIs" dxfId="3606" priority="4230" operator="greaterThan">
      <formula>$C$11</formula>
    </cfRule>
  </conditionalFormatting>
  <conditionalFormatting sqref="AC75">
    <cfRule type="expression" dxfId="3605" priority="9487">
      <formula>ISBLANK(AA75)</formula>
    </cfRule>
  </conditionalFormatting>
  <conditionalFormatting sqref="AC75:AC77">
    <cfRule type="expression" dxfId="3604" priority="9482">
      <formula>ISBLANK(AB75)</formula>
    </cfRule>
  </conditionalFormatting>
  <conditionalFormatting sqref="AC76">
    <cfRule type="expression" dxfId="3603" priority="9485">
      <formula>ISBLANK(AA76)</formula>
    </cfRule>
  </conditionalFormatting>
  <conditionalFormatting sqref="AC77">
    <cfRule type="expression" dxfId="3602" priority="9483">
      <formula>ISBLANK(AA77)</formula>
    </cfRule>
  </conditionalFormatting>
  <conditionalFormatting sqref="AC78">
    <cfRule type="expression" dxfId="3601" priority="4228">
      <formula>ISBLANK(AB79)</formula>
    </cfRule>
    <cfRule type="cellIs" dxfId="3600" priority="4227" operator="greaterThan">
      <formula>$C$11</formula>
    </cfRule>
    <cfRule type="expression" dxfId="3599" priority="4229">
      <formula>ISBLANK(AA79)</formula>
    </cfRule>
  </conditionalFormatting>
  <conditionalFormatting sqref="AC79">
    <cfRule type="expression" dxfId="3598" priority="9508">
      <formula>ISBLANK(AA79)</formula>
    </cfRule>
  </conditionalFormatting>
  <conditionalFormatting sqref="AC79:AC81">
    <cfRule type="expression" dxfId="3597" priority="9503">
      <formula>ISBLANK(AB79)</formula>
    </cfRule>
  </conditionalFormatting>
  <conditionalFormatting sqref="AC80">
    <cfRule type="expression" dxfId="3596" priority="9506">
      <formula>ISBLANK(AA80)</formula>
    </cfRule>
  </conditionalFormatting>
  <conditionalFormatting sqref="AC81">
    <cfRule type="expression" dxfId="3595" priority="9504">
      <formula>ISBLANK(AA81)</formula>
    </cfRule>
  </conditionalFormatting>
  <conditionalFormatting sqref="AC82">
    <cfRule type="cellIs" dxfId="3594" priority="4224" operator="greaterThan">
      <formula>$C$11</formula>
    </cfRule>
    <cfRule type="expression" dxfId="3593" priority="4225">
      <formula>ISBLANK(AB83)</formula>
    </cfRule>
    <cfRule type="expression" dxfId="3592" priority="4226">
      <formula>ISBLANK(AA83)</formula>
    </cfRule>
  </conditionalFormatting>
  <conditionalFormatting sqref="AC83">
    <cfRule type="expression" dxfId="3591" priority="9529">
      <formula>ISBLANK(AA83)</formula>
    </cfRule>
  </conditionalFormatting>
  <conditionalFormatting sqref="AC83:AC85">
    <cfRule type="expression" dxfId="3590" priority="9524">
      <formula>ISBLANK(AB83)</formula>
    </cfRule>
  </conditionalFormatting>
  <conditionalFormatting sqref="AC84">
    <cfRule type="expression" dxfId="3589" priority="9527">
      <formula>ISBLANK(AA84)</formula>
    </cfRule>
  </conditionalFormatting>
  <conditionalFormatting sqref="AC85">
    <cfRule type="expression" dxfId="3588" priority="9525">
      <formula>ISBLANK(AA85)</formula>
    </cfRule>
  </conditionalFormatting>
  <conditionalFormatting sqref="AC86">
    <cfRule type="cellIs" dxfId="3587" priority="4221" operator="greaterThan">
      <formula>$C$11</formula>
    </cfRule>
    <cfRule type="expression" dxfId="3586" priority="4223">
      <formula>ISBLANK(AA87)</formula>
    </cfRule>
    <cfRule type="expression" dxfId="3585" priority="4222">
      <formula>ISBLANK(AB87)</formula>
    </cfRule>
  </conditionalFormatting>
  <conditionalFormatting sqref="AC87">
    <cfRule type="expression" dxfId="3584" priority="9550">
      <formula>ISBLANK(AA87)</formula>
    </cfRule>
  </conditionalFormatting>
  <conditionalFormatting sqref="AC87:AC89">
    <cfRule type="expression" dxfId="3583" priority="9545">
      <formula>ISBLANK(AB87)</formula>
    </cfRule>
  </conditionalFormatting>
  <conditionalFormatting sqref="AC88">
    <cfRule type="expression" dxfId="3582" priority="9548">
      <formula>ISBLANK(AA88)</formula>
    </cfRule>
  </conditionalFormatting>
  <conditionalFormatting sqref="AC89">
    <cfRule type="expression" dxfId="3581" priority="9546">
      <formula>ISBLANK(AA89)</formula>
    </cfRule>
  </conditionalFormatting>
  <conditionalFormatting sqref="AC90">
    <cfRule type="cellIs" dxfId="3580" priority="4218" operator="greaterThan">
      <formula>$C$11</formula>
    </cfRule>
    <cfRule type="expression" dxfId="3579" priority="4219">
      <formula>ISBLANK(AB91)</formula>
    </cfRule>
    <cfRule type="expression" dxfId="3578" priority="4220">
      <formula>ISBLANK(AA91)</formula>
    </cfRule>
  </conditionalFormatting>
  <conditionalFormatting sqref="AC91">
    <cfRule type="expression" dxfId="3577" priority="6148">
      <formula>ISBLANK(AA91)</formula>
    </cfRule>
  </conditionalFormatting>
  <conditionalFormatting sqref="AC91:AC93">
    <cfRule type="expression" dxfId="3576" priority="6143">
      <formula>ISBLANK(AB91)</formula>
    </cfRule>
  </conditionalFormatting>
  <conditionalFormatting sqref="AC92">
    <cfRule type="expression" dxfId="3575" priority="6146">
      <formula>ISBLANK(AA92)</formula>
    </cfRule>
  </conditionalFormatting>
  <conditionalFormatting sqref="AC93">
    <cfRule type="expression" dxfId="3574" priority="6144">
      <formula>ISBLANK(AA93)</formula>
    </cfRule>
  </conditionalFormatting>
  <conditionalFormatting sqref="AC94">
    <cfRule type="expression" dxfId="3573" priority="4216">
      <formula>ISBLANK(AB95)</formula>
    </cfRule>
    <cfRule type="expression" dxfId="3572" priority="4217">
      <formula>ISBLANK(AA95)</formula>
    </cfRule>
    <cfRule type="cellIs" dxfId="3571" priority="4215" operator="greaterThan">
      <formula>$C$11</formula>
    </cfRule>
  </conditionalFormatting>
  <conditionalFormatting sqref="AC95">
    <cfRule type="expression" dxfId="3570" priority="6101">
      <formula>ISBLANK(AA95)</formula>
    </cfRule>
  </conditionalFormatting>
  <conditionalFormatting sqref="AC95:AC97">
    <cfRule type="expression" dxfId="3569" priority="6096">
      <formula>ISBLANK(AB95)</formula>
    </cfRule>
  </conditionalFormatting>
  <conditionalFormatting sqref="AC96">
    <cfRule type="expression" dxfId="3568" priority="6099">
      <formula>ISBLANK(AA96)</formula>
    </cfRule>
  </conditionalFormatting>
  <conditionalFormatting sqref="AC97">
    <cfRule type="expression" dxfId="3567" priority="6097">
      <formula>ISBLANK(AA97)</formula>
    </cfRule>
  </conditionalFormatting>
  <conditionalFormatting sqref="AC98">
    <cfRule type="expression" dxfId="3566" priority="4214">
      <formula>ISBLANK(AA99)</formula>
    </cfRule>
    <cfRule type="expression" dxfId="3565" priority="4213">
      <formula>ISBLANK(AB99)</formula>
    </cfRule>
    <cfRule type="cellIs" dxfId="3564" priority="4212" operator="greaterThan">
      <formula>$C$11</formula>
    </cfRule>
  </conditionalFormatting>
  <conditionalFormatting sqref="AC99">
    <cfRule type="expression" dxfId="3563" priority="9571">
      <formula>ISBLANK(AA99)</formula>
    </cfRule>
  </conditionalFormatting>
  <conditionalFormatting sqref="AC99:AC101">
    <cfRule type="expression" dxfId="3562" priority="9566">
      <formula>ISBLANK(AB99)</formula>
    </cfRule>
  </conditionalFormatting>
  <conditionalFormatting sqref="AC100">
    <cfRule type="expression" dxfId="3561" priority="9569">
      <formula>ISBLANK(AA100)</formula>
    </cfRule>
  </conditionalFormatting>
  <conditionalFormatting sqref="AC101">
    <cfRule type="expression" dxfId="3560" priority="9567">
      <formula>ISBLANK(AA101)</formula>
    </cfRule>
  </conditionalFormatting>
  <conditionalFormatting sqref="AC102">
    <cfRule type="cellIs" dxfId="3559" priority="2229" operator="greaterThan">
      <formula>$C$11</formula>
    </cfRule>
    <cfRule type="expression" dxfId="3558" priority="2230">
      <formula>ISBLANK(AB103)</formula>
    </cfRule>
    <cfRule type="expression" dxfId="3557" priority="2231">
      <formula>ISBLANK(AA103)</formula>
    </cfRule>
  </conditionalFormatting>
  <conditionalFormatting sqref="AC103">
    <cfRule type="expression" dxfId="3556" priority="2244">
      <formula>ISBLANK(AA103)</formula>
    </cfRule>
  </conditionalFormatting>
  <conditionalFormatting sqref="AC103:AC105">
    <cfRule type="expression" dxfId="3555" priority="2239">
      <formula>ISBLANK(AB103)</formula>
    </cfRule>
  </conditionalFormatting>
  <conditionalFormatting sqref="AC104">
    <cfRule type="expression" dxfId="3554" priority="2242">
      <formula>ISBLANK(AA104)</formula>
    </cfRule>
  </conditionalFormatting>
  <conditionalFormatting sqref="AC105">
    <cfRule type="expression" dxfId="3553" priority="2240">
      <formula>ISBLANK(AA105)</formula>
    </cfRule>
  </conditionalFormatting>
  <conditionalFormatting sqref="AC106">
    <cfRule type="expression" dxfId="3552" priority="2172">
      <formula>ISBLANK(AA107)</formula>
    </cfRule>
    <cfRule type="expression" dxfId="3551" priority="2171">
      <formula>ISBLANK(AB107)</formula>
    </cfRule>
    <cfRule type="cellIs" dxfId="3550" priority="2170" operator="greaterThan">
      <formula>$C$11</formula>
    </cfRule>
  </conditionalFormatting>
  <conditionalFormatting sqref="AC107">
    <cfRule type="expression" dxfId="3549" priority="2185">
      <formula>ISBLANK(AA107)</formula>
    </cfRule>
  </conditionalFormatting>
  <conditionalFormatting sqref="AC107:AC109">
    <cfRule type="expression" dxfId="3548" priority="2180">
      <formula>ISBLANK(AB107)</formula>
    </cfRule>
  </conditionalFormatting>
  <conditionalFormatting sqref="AC108">
    <cfRule type="expression" dxfId="3547" priority="2183">
      <formula>ISBLANK(AA108)</formula>
    </cfRule>
  </conditionalFormatting>
  <conditionalFormatting sqref="AC109">
    <cfRule type="expression" dxfId="3546" priority="2181">
      <formula>ISBLANK(AA109)</formula>
    </cfRule>
  </conditionalFormatting>
  <conditionalFormatting sqref="AC110">
    <cfRule type="cellIs" dxfId="3545" priority="1403" operator="greaterThan">
      <formula>$C$11</formula>
    </cfRule>
    <cfRule type="expression" dxfId="3544" priority="1405">
      <formula>ISBLANK(AA111)</formula>
    </cfRule>
    <cfRule type="expression" dxfId="3543" priority="1404">
      <formula>ISBLANK(AB111)</formula>
    </cfRule>
  </conditionalFormatting>
  <conditionalFormatting sqref="AC111">
    <cfRule type="expression" dxfId="3542" priority="1417">
      <formula>ISBLANK(AB111)</formula>
    </cfRule>
    <cfRule type="expression" dxfId="3541" priority="1418">
      <formula>ISBLANK(AA111)</formula>
    </cfRule>
  </conditionalFormatting>
  <conditionalFormatting sqref="AC112">
    <cfRule type="expression" dxfId="3540" priority="1416">
      <formula>ISBLANK(AA112)</formula>
    </cfRule>
    <cfRule type="expression" dxfId="3539" priority="1415">
      <formula>ISBLANK(AB112)</formula>
    </cfRule>
  </conditionalFormatting>
  <conditionalFormatting sqref="AC113">
    <cfRule type="expression" dxfId="3538" priority="1413">
      <formula>ISBLANK(AB113)</formula>
    </cfRule>
    <cfRule type="expression" dxfId="3537" priority="1414">
      <formula>ISBLANK(AA113)</formula>
    </cfRule>
  </conditionalFormatting>
  <conditionalFormatting sqref="AC114">
    <cfRule type="expression" dxfId="3536" priority="1346">
      <formula>ISBLANK(AA115)</formula>
    </cfRule>
    <cfRule type="expression" dxfId="3535" priority="1345">
      <formula>ISBLANK(AB115)</formula>
    </cfRule>
    <cfRule type="cellIs" dxfId="3534" priority="1344" operator="greaterThan">
      <formula>$C$11</formula>
    </cfRule>
  </conditionalFormatting>
  <conditionalFormatting sqref="AC115">
    <cfRule type="expression" dxfId="3533" priority="1359">
      <formula>ISBLANK(AA115)</formula>
    </cfRule>
    <cfRule type="expression" dxfId="3532" priority="1358">
      <formula>ISBLANK(AB115)</formula>
    </cfRule>
  </conditionalFormatting>
  <conditionalFormatting sqref="AC116">
    <cfRule type="expression" dxfId="3531" priority="1357">
      <formula>ISBLANK(AA116)</formula>
    </cfRule>
    <cfRule type="expression" dxfId="3530" priority="1356">
      <formula>ISBLANK(AB116)</formula>
    </cfRule>
  </conditionalFormatting>
  <conditionalFormatting sqref="AC117">
    <cfRule type="expression" dxfId="3529" priority="1355">
      <formula>ISBLANK(AA117)</formula>
    </cfRule>
    <cfRule type="expression" dxfId="3528" priority="1354">
      <formula>ISBLANK(AB117)</formula>
    </cfRule>
  </conditionalFormatting>
  <conditionalFormatting sqref="AC118">
    <cfRule type="cellIs" dxfId="3527" priority="1285" operator="greaterThan">
      <formula>$C$11</formula>
    </cfRule>
    <cfRule type="expression" dxfId="3526" priority="1287">
      <formula>ISBLANK(AA119)</formula>
    </cfRule>
    <cfRule type="expression" dxfId="3525" priority="1286">
      <formula>ISBLANK(AB119)</formula>
    </cfRule>
  </conditionalFormatting>
  <conditionalFormatting sqref="AC119">
    <cfRule type="expression" dxfId="3524" priority="1299">
      <formula>ISBLANK(AB119)</formula>
    </cfRule>
    <cfRule type="expression" dxfId="3523" priority="1300">
      <formula>ISBLANK(AA119)</formula>
    </cfRule>
  </conditionalFormatting>
  <conditionalFormatting sqref="AC120">
    <cfRule type="expression" dxfId="3522" priority="1298">
      <formula>ISBLANK(AA120)</formula>
    </cfRule>
    <cfRule type="expression" dxfId="3521" priority="1297">
      <formula>ISBLANK(AB120)</formula>
    </cfRule>
  </conditionalFormatting>
  <conditionalFormatting sqref="AC121">
    <cfRule type="expression" dxfId="3520" priority="1296">
      <formula>ISBLANK(AA121)</formula>
    </cfRule>
    <cfRule type="expression" dxfId="3519" priority="1295">
      <formula>ISBLANK(AB121)</formula>
    </cfRule>
  </conditionalFormatting>
  <conditionalFormatting sqref="AC122">
    <cfRule type="expression" dxfId="3518" priority="2113">
      <formula>ISBLANK(AA123)</formula>
    </cfRule>
    <cfRule type="expression" dxfId="3517" priority="2112">
      <formula>ISBLANK(AB123)</formula>
    </cfRule>
    <cfRule type="cellIs" dxfId="3516" priority="2111" operator="greaterThan">
      <formula>$C$11</formula>
    </cfRule>
  </conditionalFormatting>
  <conditionalFormatting sqref="AC123">
    <cfRule type="expression" dxfId="3515" priority="2126">
      <formula>ISBLANK(AA123)</formula>
    </cfRule>
  </conditionalFormatting>
  <conditionalFormatting sqref="AC123:AC125">
    <cfRule type="expression" dxfId="3514" priority="2121">
      <formula>ISBLANK(AB123)</formula>
    </cfRule>
  </conditionalFormatting>
  <conditionalFormatting sqref="AC124">
    <cfRule type="expression" dxfId="3513" priority="2124">
      <formula>ISBLANK(AA124)</formula>
    </cfRule>
  </conditionalFormatting>
  <conditionalFormatting sqref="AC125">
    <cfRule type="expression" dxfId="3512" priority="2122">
      <formula>ISBLANK(AA125)</formula>
    </cfRule>
  </conditionalFormatting>
  <conditionalFormatting sqref="AC126">
    <cfRule type="expression" dxfId="3511" priority="4210">
      <formula>ISBLANK(AB127)</formula>
    </cfRule>
    <cfRule type="expression" dxfId="3510" priority="4211">
      <formula>ISBLANK(AA127)</formula>
    </cfRule>
    <cfRule type="cellIs" dxfId="3509" priority="4209" operator="greaterThan">
      <formula>$C$11</formula>
    </cfRule>
  </conditionalFormatting>
  <conditionalFormatting sqref="AC127">
    <cfRule type="expression" dxfId="3508" priority="9592">
      <formula>ISBLANK(AA127)</formula>
    </cfRule>
  </conditionalFormatting>
  <conditionalFormatting sqref="AC127:AC129">
    <cfRule type="expression" dxfId="3507" priority="9587">
      <formula>ISBLANK(AB127)</formula>
    </cfRule>
  </conditionalFormatting>
  <conditionalFormatting sqref="AC128">
    <cfRule type="expression" dxfId="3506" priority="9590">
      <formula>ISBLANK(AA128)</formula>
    </cfRule>
  </conditionalFormatting>
  <conditionalFormatting sqref="AC129">
    <cfRule type="expression" dxfId="3505" priority="9588">
      <formula>ISBLANK(AA129)</formula>
    </cfRule>
  </conditionalFormatting>
  <conditionalFormatting sqref="AC130">
    <cfRule type="expression" dxfId="3504" priority="1227">
      <formula>ISBLANK(AB131)</formula>
    </cfRule>
    <cfRule type="cellIs" dxfId="3503" priority="1226" operator="greaterThan">
      <formula>$C$11</formula>
    </cfRule>
    <cfRule type="expression" dxfId="3502" priority="1228">
      <formula>ISBLANK(AA131)</formula>
    </cfRule>
  </conditionalFormatting>
  <conditionalFormatting sqref="AC131">
    <cfRule type="expression" dxfId="3501" priority="1240">
      <formula>ISBLANK(AB131)</formula>
    </cfRule>
    <cfRule type="expression" dxfId="3500" priority="1241">
      <formula>ISBLANK(AA131)</formula>
    </cfRule>
  </conditionalFormatting>
  <conditionalFormatting sqref="AC132">
    <cfRule type="expression" dxfId="3499" priority="1239">
      <formula>ISBLANK(AA132)</formula>
    </cfRule>
    <cfRule type="expression" dxfId="3498" priority="1238">
      <formula>ISBLANK(AB132)</formula>
    </cfRule>
  </conditionalFormatting>
  <conditionalFormatting sqref="AC133">
    <cfRule type="expression" dxfId="3497" priority="1237">
      <formula>ISBLANK(AA133)</formula>
    </cfRule>
    <cfRule type="expression" dxfId="3496" priority="1236">
      <formula>ISBLANK(AB133)</formula>
    </cfRule>
  </conditionalFormatting>
  <conditionalFormatting sqref="AC134">
    <cfRule type="cellIs" dxfId="3495" priority="1167" operator="greaterThan">
      <formula>$C$11</formula>
    </cfRule>
    <cfRule type="expression" dxfId="3494" priority="1168">
      <formula>ISBLANK(AB135)</formula>
    </cfRule>
    <cfRule type="expression" dxfId="3493" priority="1169">
      <formula>ISBLANK(AA135)</formula>
    </cfRule>
  </conditionalFormatting>
  <conditionalFormatting sqref="AC135">
    <cfRule type="expression" dxfId="3492" priority="1182">
      <formula>ISBLANK(AA135)</formula>
    </cfRule>
    <cfRule type="expression" dxfId="3491" priority="1181">
      <formula>ISBLANK(AB135)</formula>
    </cfRule>
  </conditionalFormatting>
  <conditionalFormatting sqref="AC136">
    <cfRule type="expression" dxfId="3490" priority="1179">
      <formula>ISBLANK(AB136)</formula>
    </cfRule>
    <cfRule type="expression" dxfId="3489" priority="1180">
      <formula>ISBLANK(AA136)</formula>
    </cfRule>
  </conditionalFormatting>
  <conditionalFormatting sqref="AC137">
    <cfRule type="expression" dxfId="3488" priority="1177">
      <formula>ISBLANK(AB137)</formula>
    </cfRule>
    <cfRule type="expression" dxfId="3487" priority="1178">
      <formula>ISBLANK(AA137)</formula>
    </cfRule>
  </conditionalFormatting>
  <conditionalFormatting sqref="AC138">
    <cfRule type="expression" dxfId="3486" priority="1109">
      <formula>ISBLANK(AB139)</formula>
    </cfRule>
    <cfRule type="expression" dxfId="3485" priority="1110">
      <formula>ISBLANK(AA139)</formula>
    </cfRule>
    <cfRule type="cellIs" dxfId="3484" priority="1108" operator="greaterThan">
      <formula>$C$11</formula>
    </cfRule>
  </conditionalFormatting>
  <conditionalFormatting sqref="AC139">
    <cfRule type="expression" dxfId="3483" priority="1122">
      <formula>ISBLANK(AB139)</formula>
    </cfRule>
    <cfRule type="expression" dxfId="3482" priority="1123">
      <formula>ISBLANK(AA139)</formula>
    </cfRule>
  </conditionalFormatting>
  <conditionalFormatting sqref="AC140">
    <cfRule type="expression" dxfId="3481" priority="1120">
      <formula>ISBLANK(AB140)</formula>
    </cfRule>
    <cfRule type="expression" dxfId="3480" priority="1121">
      <formula>ISBLANK(AA140)</formula>
    </cfRule>
  </conditionalFormatting>
  <conditionalFormatting sqref="AC141">
    <cfRule type="expression" dxfId="3479" priority="1119">
      <formula>ISBLANK(AA141)</formula>
    </cfRule>
    <cfRule type="expression" dxfId="3478" priority="1118">
      <formula>ISBLANK(AB141)</formula>
    </cfRule>
  </conditionalFormatting>
  <conditionalFormatting sqref="AC142">
    <cfRule type="expression" dxfId="3477" priority="1050">
      <formula>ISBLANK(AB143)</formula>
    </cfRule>
    <cfRule type="expression" dxfId="3476" priority="1051">
      <formula>ISBLANK(AA143)</formula>
    </cfRule>
    <cfRule type="cellIs" dxfId="3475" priority="1049" operator="greaterThan">
      <formula>$C$11</formula>
    </cfRule>
  </conditionalFormatting>
  <conditionalFormatting sqref="AC143">
    <cfRule type="expression" dxfId="3474" priority="1064">
      <formula>ISBLANK(AA143)</formula>
    </cfRule>
    <cfRule type="expression" dxfId="3473" priority="1063">
      <formula>ISBLANK(AB143)</formula>
    </cfRule>
  </conditionalFormatting>
  <conditionalFormatting sqref="AC144">
    <cfRule type="expression" dxfId="3472" priority="1061">
      <formula>ISBLANK(AB144)</formula>
    </cfRule>
    <cfRule type="expression" dxfId="3471" priority="1062">
      <formula>ISBLANK(AA144)</formula>
    </cfRule>
  </conditionalFormatting>
  <conditionalFormatting sqref="AC145">
    <cfRule type="expression" dxfId="3470" priority="1059">
      <formula>ISBLANK(AB145)</formula>
    </cfRule>
    <cfRule type="expression" dxfId="3469" priority="1060">
      <formula>ISBLANK(AA145)</formula>
    </cfRule>
  </conditionalFormatting>
  <conditionalFormatting sqref="AC146">
    <cfRule type="cellIs" dxfId="3468" priority="4206" operator="greaterThan">
      <formula>$C$11</formula>
    </cfRule>
    <cfRule type="expression" dxfId="3467" priority="4208">
      <formula>ISBLANK(AA147)</formula>
    </cfRule>
    <cfRule type="expression" dxfId="3466" priority="4207">
      <formula>ISBLANK(AB147)</formula>
    </cfRule>
  </conditionalFormatting>
  <conditionalFormatting sqref="AC147">
    <cfRule type="expression" dxfId="3465" priority="9613">
      <formula>ISBLANK(AA147)</formula>
    </cfRule>
  </conditionalFormatting>
  <conditionalFormatting sqref="AC147:AC149">
    <cfRule type="expression" dxfId="3464" priority="9608">
      <formula>ISBLANK(AB147)</formula>
    </cfRule>
  </conditionalFormatting>
  <conditionalFormatting sqref="AC148">
    <cfRule type="expression" dxfId="3463" priority="9611">
      <formula>ISBLANK(AA148)</formula>
    </cfRule>
  </conditionalFormatting>
  <conditionalFormatting sqref="AC149">
    <cfRule type="expression" dxfId="3462" priority="9609">
      <formula>ISBLANK(AA149)</formula>
    </cfRule>
  </conditionalFormatting>
  <conditionalFormatting sqref="AC150">
    <cfRule type="expression" dxfId="3461" priority="991">
      <formula>ISBLANK(AB151)</formula>
    </cfRule>
    <cfRule type="cellIs" dxfId="3460" priority="990" operator="greaterThan">
      <formula>$C$11</formula>
    </cfRule>
    <cfRule type="expression" dxfId="3459" priority="992">
      <formula>ISBLANK(AA151)</formula>
    </cfRule>
  </conditionalFormatting>
  <conditionalFormatting sqref="AC151">
    <cfRule type="expression" dxfId="3458" priority="1005">
      <formula>ISBLANK(AA151)</formula>
    </cfRule>
    <cfRule type="expression" dxfId="3457" priority="1004">
      <formula>ISBLANK(AB151)</formula>
    </cfRule>
  </conditionalFormatting>
  <conditionalFormatting sqref="AC152">
    <cfRule type="expression" dxfId="3456" priority="1003">
      <formula>ISBLANK(AA152)</formula>
    </cfRule>
    <cfRule type="expression" dxfId="3455" priority="1002">
      <formula>ISBLANK(AB152)</formula>
    </cfRule>
  </conditionalFormatting>
  <conditionalFormatting sqref="AC153">
    <cfRule type="expression" dxfId="3454" priority="1001">
      <formula>ISBLANK(AA153)</formula>
    </cfRule>
    <cfRule type="expression" dxfId="3453" priority="1000">
      <formula>ISBLANK(AB153)</formula>
    </cfRule>
  </conditionalFormatting>
  <conditionalFormatting sqref="AC154">
    <cfRule type="expression" dxfId="3452" priority="933">
      <formula>ISBLANK(AA155)</formula>
    </cfRule>
    <cfRule type="expression" dxfId="3451" priority="932">
      <formula>ISBLANK(AB155)</formula>
    </cfRule>
    <cfRule type="cellIs" dxfId="3450" priority="931" operator="greaterThan">
      <formula>$C$11</formula>
    </cfRule>
  </conditionalFormatting>
  <conditionalFormatting sqref="AC155">
    <cfRule type="expression" dxfId="3449" priority="945">
      <formula>ISBLANK(AB155)</formula>
    </cfRule>
    <cfRule type="expression" dxfId="3448" priority="946">
      <formula>ISBLANK(AA155)</formula>
    </cfRule>
  </conditionalFormatting>
  <conditionalFormatting sqref="AC156">
    <cfRule type="expression" dxfId="3447" priority="943">
      <formula>ISBLANK(AB156)</formula>
    </cfRule>
    <cfRule type="expression" dxfId="3446" priority="944">
      <formula>ISBLANK(AA156)</formula>
    </cfRule>
  </conditionalFormatting>
  <conditionalFormatting sqref="AC157">
    <cfRule type="expression" dxfId="3445" priority="942">
      <formula>ISBLANK(AA157)</formula>
    </cfRule>
    <cfRule type="expression" dxfId="3444" priority="941">
      <formula>ISBLANK(AB157)</formula>
    </cfRule>
  </conditionalFormatting>
  <conditionalFormatting sqref="AC158">
    <cfRule type="expression" dxfId="3443" priority="874">
      <formula>ISBLANK(AA159)</formula>
    </cfRule>
    <cfRule type="expression" dxfId="3442" priority="873">
      <formula>ISBLANK(AB159)</formula>
    </cfRule>
    <cfRule type="cellIs" dxfId="3441" priority="872" operator="greaterThan">
      <formula>$C$11</formula>
    </cfRule>
  </conditionalFormatting>
  <conditionalFormatting sqref="AC159">
    <cfRule type="expression" dxfId="3440" priority="887">
      <formula>ISBLANK(AA159)</formula>
    </cfRule>
    <cfRule type="expression" dxfId="3439" priority="886">
      <formula>ISBLANK(AB159)</formula>
    </cfRule>
  </conditionalFormatting>
  <conditionalFormatting sqref="AC160">
    <cfRule type="expression" dxfId="3438" priority="885">
      <formula>ISBLANK(AA160)</formula>
    </cfRule>
    <cfRule type="expression" dxfId="3437" priority="884">
      <formula>ISBLANK(AB160)</formula>
    </cfRule>
  </conditionalFormatting>
  <conditionalFormatting sqref="AC161">
    <cfRule type="expression" dxfId="3436" priority="883">
      <formula>ISBLANK(AA161)</formula>
    </cfRule>
    <cfRule type="expression" dxfId="3435" priority="882">
      <formula>ISBLANK(AB161)</formula>
    </cfRule>
  </conditionalFormatting>
  <conditionalFormatting sqref="AC162">
    <cfRule type="cellIs" dxfId="3434" priority="813" operator="greaterThan">
      <formula>$C$11</formula>
    </cfRule>
    <cfRule type="expression" dxfId="3433" priority="814">
      <formula>ISBLANK(AB163)</formula>
    </cfRule>
    <cfRule type="expression" dxfId="3432" priority="815">
      <formula>ISBLANK(AA163)</formula>
    </cfRule>
  </conditionalFormatting>
  <conditionalFormatting sqref="AC163">
    <cfRule type="expression" dxfId="3431" priority="828">
      <formula>ISBLANK(AA163)</formula>
    </cfRule>
    <cfRule type="expression" dxfId="3430" priority="827">
      <formula>ISBLANK(AB163)</formula>
    </cfRule>
  </conditionalFormatting>
  <conditionalFormatting sqref="AC164">
    <cfRule type="expression" dxfId="3429" priority="825">
      <formula>ISBLANK(AB164)</formula>
    </cfRule>
    <cfRule type="expression" dxfId="3428" priority="826">
      <formula>ISBLANK(AA164)</formula>
    </cfRule>
  </conditionalFormatting>
  <conditionalFormatting sqref="AC165">
    <cfRule type="expression" dxfId="3427" priority="823">
      <formula>ISBLANK(AB165)</formula>
    </cfRule>
    <cfRule type="expression" dxfId="3426" priority="824">
      <formula>ISBLANK(AA165)</formula>
    </cfRule>
  </conditionalFormatting>
  <conditionalFormatting sqref="AC166">
    <cfRule type="cellIs" dxfId="3425" priority="4203" operator="greaterThan">
      <formula>$C$11</formula>
    </cfRule>
    <cfRule type="expression" dxfId="3424" priority="4205">
      <formula>ISBLANK(AA167)</formula>
    </cfRule>
    <cfRule type="expression" dxfId="3423" priority="4204">
      <formula>ISBLANK(AB167)</formula>
    </cfRule>
  </conditionalFormatting>
  <conditionalFormatting sqref="AC167">
    <cfRule type="expression" dxfId="3422" priority="9634">
      <formula>ISBLANK(AA167)</formula>
    </cfRule>
  </conditionalFormatting>
  <conditionalFormatting sqref="AC167:AC169">
    <cfRule type="expression" dxfId="3421" priority="9629">
      <formula>ISBLANK(AB167)</formula>
    </cfRule>
  </conditionalFormatting>
  <conditionalFormatting sqref="AC168">
    <cfRule type="expression" dxfId="3420" priority="9632">
      <formula>ISBLANK(AA168)</formula>
    </cfRule>
  </conditionalFormatting>
  <conditionalFormatting sqref="AC169">
    <cfRule type="expression" dxfId="3419" priority="9630">
      <formula>ISBLANK(AA169)</formula>
    </cfRule>
  </conditionalFormatting>
  <conditionalFormatting sqref="AC170">
    <cfRule type="expression" dxfId="3418" priority="697">
      <formula>ISBLANK(AA171)</formula>
    </cfRule>
    <cfRule type="cellIs" dxfId="3417" priority="695" operator="greaterThan">
      <formula>$C$11</formula>
    </cfRule>
    <cfRule type="expression" dxfId="3416" priority="696">
      <formula>ISBLANK(AB171)</formula>
    </cfRule>
  </conditionalFormatting>
  <conditionalFormatting sqref="AC171">
    <cfRule type="expression" dxfId="3415" priority="709">
      <formula>ISBLANK(AB171)</formula>
    </cfRule>
    <cfRule type="expression" dxfId="3414" priority="710">
      <formula>ISBLANK(AA171)</formula>
    </cfRule>
  </conditionalFormatting>
  <conditionalFormatting sqref="AC172">
    <cfRule type="expression" dxfId="3413" priority="707">
      <formula>ISBLANK(AB172)</formula>
    </cfRule>
    <cfRule type="expression" dxfId="3412" priority="708">
      <formula>ISBLANK(AA172)</formula>
    </cfRule>
  </conditionalFormatting>
  <conditionalFormatting sqref="AC173">
    <cfRule type="expression" dxfId="3411" priority="706">
      <formula>ISBLANK(AA173)</formula>
    </cfRule>
    <cfRule type="expression" dxfId="3410" priority="705">
      <formula>ISBLANK(AB173)</formula>
    </cfRule>
  </conditionalFormatting>
  <conditionalFormatting sqref="AC174">
    <cfRule type="cellIs" dxfId="3409" priority="754" operator="greaterThan">
      <formula>$C$11</formula>
    </cfRule>
    <cfRule type="expression" dxfId="3408" priority="756">
      <formula>ISBLANK(AA175)</formula>
    </cfRule>
    <cfRule type="expression" dxfId="3407" priority="755">
      <formula>ISBLANK(AB175)</formula>
    </cfRule>
  </conditionalFormatting>
  <conditionalFormatting sqref="AC175">
    <cfRule type="expression" dxfId="3406" priority="768">
      <formula>ISBLANK(AB175)</formula>
    </cfRule>
    <cfRule type="expression" dxfId="3405" priority="769">
      <formula>ISBLANK(AA175)</formula>
    </cfRule>
  </conditionalFormatting>
  <conditionalFormatting sqref="AC176">
    <cfRule type="expression" dxfId="3404" priority="766">
      <formula>ISBLANK(AB176)</formula>
    </cfRule>
    <cfRule type="expression" dxfId="3403" priority="767">
      <formula>ISBLANK(AA176)</formula>
    </cfRule>
  </conditionalFormatting>
  <conditionalFormatting sqref="AC177">
    <cfRule type="expression" dxfId="3402" priority="764">
      <formula>ISBLANK(AB177)</formula>
    </cfRule>
    <cfRule type="expression" dxfId="3401" priority="765">
      <formula>ISBLANK(AA177)</formula>
    </cfRule>
  </conditionalFormatting>
  <conditionalFormatting sqref="AC178">
    <cfRule type="cellIs" dxfId="3400" priority="4200" operator="greaterThan">
      <formula>$C$11</formula>
    </cfRule>
    <cfRule type="expression" dxfId="3399" priority="4202">
      <formula>ISBLANK(AA179)</formula>
    </cfRule>
    <cfRule type="expression" dxfId="3398" priority="4201">
      <formula>ISBLANK(AB179)</formula>
    </cfRule>
  </conditionalFormatting>
  <conditionalFormatting sqref="AC179">
    <cfRule type="expression" dxfId="3397" priority="9655">
      <formula>ISBLANK(AA179)</formula>
    </cfRule>
  </conditionalFormatting>
  <conditionalFormatting sqref="AC179:AC181">
    <cfRule type="expression" dxfId="3396" priority="9650">
      <formula>ISBLANK(AB179)</formula>
    </cfRule>
  </conditionalFormatting>
  <conditionalFormatting sqref="AC180">
    <cfRule type="expression" dxfId="3395" priority="9653">
      <formula>ISBLANK(AA180)</formula>
    </cfRule>
  </conditionalFormatting>
  <conditionalFormatting sqref="AC181">
    <cfRule type="expression" dxfId="3394" priority="9651">
      <formula>ISBLANK(AA181)</formula>
    </cfRule>
  </conditionalFormatting>
  <conditionalFormatting sqref="AC182">
    <cfRule type="cellIs" dxfId="3393" priority="341" operator="greaterThan">
      <formula>$C$11</formula>
    </cfRule>
    <cfRule type="expression" dxfId="3392" priority="342">
      <formula>ISBLANK(AB183)</formula>
    </cfRule>
    <cfRule type="expression" dxfId="3391" priority="343">
      <formula>ISBLANK(AA183)</formula>
    </cfRule>
  </conditionalFormatting>
  <conditionalFormatting sqref="AC183">
    <cfRule type="expression" dxfId="3390" priority="356">
      <formula>ISBLANK(AA183)</formula>
    </cfRule>
    <cfRule type="expression" dxfId="3389" priority="355">
      <formula>ISBLANK(AB183)</formula>
    </cfRule>
  </conditionalFormatting>
  <conditionalFormatting sqref="AC184">
    <cfRule type="expression" dxfId="3388" priority="353">
      <formula>ISBLANK(AB184)</formula>
    </cfRule>
    <cfRule type="expression" dxfId="3387" priority="354">
      <formula>ISBLANK(AA184)</formula>
    </cfRule>
  </conditionalFormatting>
  <conditionalFormatting sqref="AC185">
    <cfRule type="expression" dxfId="3386" priority="352">
      <formula>ISBLANK(AA185)</formula>
    </cfRule>
    <cfRule type="expression" dxfId="3385" priority="351">
      <formula>ISBLANK(AB185)</formula>
    </cfRule>
  </conditionalFormatting>
  <conditionalFormatting sqref="AC186">
    <cfRule type="expression" dxfId="3384" priority="283">
      <formula>ISBLANK(AB187)</formula>
    </cfRule>
    <cfRule type="cellIs" dxfId="3383" priority="282" operator="greaterThan">
      <formula>$C$11</formula>
    </cfRule>
    <cfRule type="expression" dxfId="3382" priority="284">
      <formula>ISBLANK(AA187)</formula>
    </cfRule>
  </conditionalFormatting>
  <conditionalFormatting sqref="AC187">
    <cfRule type="expression" dxfId="3381" priority="297">
      <formula>ISBLANK(AA187)</formula>
    </cfRule>
    <cfRule type="expression" dxfId="3380" priority="296">
      <formula>ISBLANK(AB187)</formula>
    </cfRule>
  </conditionalFormatting>
  <conditionalFormatting sqref="AC188">
    <cfRule type="expression" dxfId="3379" priority="295">
      <formula>ISBLANK(AA188)</formula>
    </cfRule>
    <cfRule type="expression" dxfId="3378" priority="294">
      <formula>ISBLANK(AB188)</formula>
    </cfRule>
  </conditionalFormatting>
  <conditionalFormatting sqref="AC189">
    <cfRule type="expression" dxfId="3377" priority="292">
      <formula>ISBLANK(AB189)</formula>
    </cfRule>
    <cfRule type="expression" dxfId="3376" priority="293">
      <formula>ISBLANK(AA189)</formula>
    </cfRule>
  </conditionalFormatting>
  <conditionalFormatting sqref="AC190">
    <cfRule type="expression" dxfId="3375" priority="4198">
      <formula>ISBLANK(AB191)</formula>
    </cfRule>
    <cfRule type="cellIs" dxfId="3374" priority="4197" operator="greaterThan">
      <formula>$C$11</formula>
    </cfRule>
    <cfRule type="expression" dxfId="3373" priority="4199">
      <formula>ISBLANK(AA191)</formula>
    </cfRule>
  </conditionalFormatting>
  <conditionalFormatting sqref="AC191">
    <cfRule type="expression" dxfId="3372" priority="9676">
      <formula>ISBLANK(AA191)</formula>
    </cfRule>
  </conditionalFormatting>
  <conditionalFormatting sqref="AC191:AC193">
    <cfRule type="expression" dxfId="3371" priority="9671">
      <formula>ISBLANK(AB191)</formula>
    </cfRule>
  </conditionalFormatting>
  <conditionalFormatting sqref="AC192">
    <cfRule type="expression" dxfId="3370" priority="9674">
      <formula>ISBLANK(AA192)</formula>
    </cfRule>
  </conditionalFormatting>
  <conditionalFormatting sqref="AC193">
    <cfRule type="expression" dxfId="3369" priority="9672">
      <formula>ISBLANK(AA193)</formula>
    </cfRule>
  </conditionalFormatting>
  <conditionalFormatting sqref="AC194">
    <cfRule type="cellIs" dxfId="3368" priority="4194" operator="greaterThan">
      <formula>$C$11</formula>
    </cfRule>
    <cfRule type="expression" dxfId="3367" priority="4196">
      <formula>ISBLANK(AA195)</formula>
    </cfRule>
    <cfRule type="expression" dxfId="3366" priority="4195">
      <formula>ISBLANK(AB195)</formula>
    </cfRule>
  </conditionalFormatting>
  <conditionalFormatting sqref="AC195">
    <cfRule type="expression" dxfId="3365" priority="14400">
      <formula>ISBLANK(AA195)</formula>
    </cfRule>
  </conditionalFormatting>
  <conditionalFormatting sqref="AC195:AC197">
    <cfRule type="expression" dxfId="3364" priority="14395">
      <formula>ISBLANK(AB195)</formula>
    </cfRule>
  </conditionalFormatting>
  <conditionalFormatting sqref="AC196">
    <cfRule type="expression" dxfId="3363" priority="14398">
      <formula>ISBLANK(AA196)</formula>
    </cfRule>
  </conditionalFormatting>
  <conditionalFormatting sqref="AC197">
    <cfRule type="expression" dxfId="3362" priority="14396">
      <formula>ISBLANK(AA197)</formula>
    </cfRule>
  </conditionalFormatting>
  <conditionalFormatting sqref="AC198">
    <cfRule type="expression" dxfId="3361" priority="4193">
      <formula>ISBLANK(AA199)</formula>
    </cfRule>
    <cfRule type="expression" dxfId="3360" priority="4192">
      <formula>ISBLANK(AB199)</formula>
    </cfRule>
    <cfRule type="cellIs" dxfId="3359" priority="4191" operator="greaterThan">
      <formula>$C$11</formula>
    </cfRule>
  </conditionalFormatting>
  <conditionalFormatting sqref="AC199">
    <cfRule type="expression" dxfId="3358" priority="14353">
      <formula>ISBLANK(AA199)</formula>
    </cfRule>
  </conditionalFormatting>
  <conditionalFormatting sqref="AC199:AC201">
    <cfRule type="expression" dxfId="3357" priority="14348">
      <formula>ISBLANK(AB199)</formula>
    </cfRule>
  </conditionalFormatting>
  <conditionalFormatting sqref="AC200">
    <cfRule type="expression" dxfId="3356" priority="14351">
      <formula>ISBLANK(AA200)</formula>
    </cfRule>
  </conditionalFormatting>
  <conditionalFormatting sqref="AC201">
    <cfRule type="expression" dxfId="3355" priority="14349">
      <formula>ISBLANK(AA201)</formula>
    </cfRule>
  </conditionalFormatting>
  <conditionalFormatting sqref="AC202">
    <cfRule type="expression" dxfId="3354" priority="4189">
      <formula>ISBLANK(AB203)</formula>
    </cfRule>
    <cfRule type="expression" dxfId="3353" priority="4190">
      <formula>ISBLANK(AA203)</formula>
    </cfRule>
    <cfRule type="cellIs" dxfId="3352" priority="4188" operator="greaterThan">
      <formula>$C$11</formula>
    </cfRule>
  </conditionalFormatting>
  <conditionalFormatting sqref="AC203">
    <cfRule type="expression" dxfId="3351" priority="14306">
      <formula>ISBLANK(AA203)</formula>
    </cfRule>
  </conditionalFormatting>
  <conditionalFormatting sqref="AC203:AC205">
    <cfRule type="expression" dxfId="3350" priority="14301">
      <formula>ISBLANK(AB203)</formula>
    </cfRule>
  </conditionalFormatting>
  <conditionalFormatting sqref="AC204">
    <cfRule type="expression" dxfId="3349" priority="14304">
      <formula>ISBLANK(AA204)</formula>
    </cfRule>
  </conditionalFormatting>
  <conditionalFormatting sqref="AC205">
    <cfRule type="expression" dxfId="3348" priority="14302">
      <formula>ISBLANK(AA205)</formula>
    </cfRule>
  </conditionalFormatting>
  <conditionalFormatting sqref="AC206">
    <cfRule type="expression" dxfId="3347" priority="4187">
      <formula>ISBLANK(AA207)</formula>
    </cfRule>
    <cfRule type="expression" dxfId="3346" priority="4186">
      <formula>ISBLANK(AB207)</formula>
    </cfRule>
    <cfRule type="cellIs" dxfId="3345" priority="4185" operator="greaterThan">
      <formula>$C$11</formula>
    </cfRule>
  </conditionalFormatting>
  <conditionalFormatting sqref="AC207">
    <cfRule type="expression" dxfId="3344" priority="14259">
      <formula>ISBLANK(AA207)</formula>
    </cfRule>
  </conditionalFormatting>
  <conditionalFormatting sqref="AC207:AC209">
    <cfRule type="expression" dxfId="3343" priority="14254">
      <formula>ISBLANK(AB207)</formula>
    </cfRule>
  </conditionalFormatting>
  <conditionalFormatting sqref="AC208">
    <cfRule type="expression" dxfId="3342" priority="14257">
      <formula>ISBLANK(AA208)</formula>
    </cfRule>
  </conditionalFormatting>
  <conditionalFormatting sqref="AC209">
    <cfRule type="expression" dxfId="3341" priority="14255">
      <formula>ISBLANK(AA209)</formula>
    </cfRule>
  </conditionalFormatting>
  <conditionalFormatting sqref="AC210">
    <cfRule type="cellIs" dxfId="3340" priority="4182" operator="greaterThan">
      <formula>$C$11</formula>
    </cfRule>
    <cfRule type="expression" dxfId="3339" priority="4183">
      <formula>ISBLANK(AB211)</formula>
    </cfRule>
    <cfRule type="expression" dxfId="3338" priority="4184">
      <formula>ISBLANK(AA211)</formula>
    </cfRule>
  </conditionalFormatting>
  <conditionalFormatting sqref="AC211">
    <cfRule type="expression" dxfId="3337" priority="14212">
      <formula>ISBLANK(AA211)</formula>
    </cfRule>
  </conditionalFormatting>
  <conditionalFormatting sqref="AC211:AC213">
    <cfRule type="expression" dxfId="3336" priority="14207">
      <formula>ISBLANK(AB211)</formula>
    </cfRule>
  </conditionalFormatting>
  <conditionalFormatting sqref="AC212">
    <cfRule type="expression" dxfId="3335" priority="14210">
      <formula>ISBLANK(AA212)</formula>
    </cfRule>
  </conditionalFormatting>
  <conditionalFormatting sqref="AC213">
    <cfRule type="expression" dxfId="3334" priority="14208">
      <formula>ISBLANK(AA213)</formula>
    </cfRule>
  </conditionalFormatting>
  <conditionalFormatting sqref="AC215">
    <cfRule type="cellIs" dxfId="3333" priority="4179" operator="greaterThan">
      <formula>$C$11</formula>
    </cfRule>
    <cfRule type="expression" dxfId="3332" priority="4180">
      <formula>ISBLANK(AB216)</formula>
    </cfRule>
    <cfRule type="expression" dxfId="3331" priority="4181">
      <formula>ISBLANK(AA216)</formula>
    </cfRule>
  </conditionalFormatting>
  <conditionalFormatting sqref="AC216">
    <cfRule type="expression" dxfId="3330" priority="7055">
      <formula>ISBLANK(AA216)</formula>
    </cfRule>
  </conditionalFormatting>
  <conditionalFormatting sqref="AC216:AC218">
    <cfRule type="expression" dxfId="3329" priority="7050">
      <formula>ISBLANK(AB216)</formula>
    </cfRule>
  </conditionalFormatting>
  <conditionalFormatting sqref="AC217">
    <cfRule type="expression" dxfId="3328" priority="7053">
      <formula>ISBLANK(AA217)</formula>
    </cfRule>
  </conditionalFormatting>
  <conditionalFormatting sqref="AC218">
    <cfRule type="expression" dxfId="3327" priority="7051">
      <formula>ISBLANK(AA218)</formula>
    </cfRule>
  </conditionalFormatting>
  <conditionalFormatting sqref="AC219">
    <cfRule type="cellIs" dxfId="3326" priority="4176" operator="greaterThan">
      <formula>$C$11</formula>
    </cfRule>
    <cfRule type="expression" dxfId="3325" priority="4177">
      <formula>ISBLANK(AB220)</formula>
    </cfRule>
    <cfRule type="expression" dxfId="3324" priority="4178">
      <formula>ISBLANK(AA220)</formula>
    </cfRule>
  </conditionalFormatting>
  <conditionalFormatting sqref="AC220">
    <cfRule type="expression" dxfId="3323" priority="7008">
      <formula>ISBLANK(AA220)</formula>
    </cfRule>
  </conditionalFormatting>
  <conditionalFormatting sqref="AC220:AC222">
    <cfRule type="expression" dxfId="3322" priority="7003">
      <formula>ISBLANK(AB220)</formula>
    </cfRule>
  </conditionalFormatting>
  <conditionalFormatting sqref="AC221">
    <cfRule type="expression" dxfId="3321" priority="7006">
      <formula>ISBLANK(AA221)</formula>
    </cfRule>
  </conditionalFormatting>
  <conditionalFormatting sqref="AC222">
    <cfRule type="expression" dxfId="3320" priority="7004">
      <formula>ISBLANK(AA222)</formula>
    </cfRule>
  </conditionalFormatting>
  <conditionalFormatting sqref="AC223">
    <cfRule type="expression" dxfId="3319" priority="4175">
      <formula>ISBLANK(AA224)</formula>
    </cfRule>
    <cfRule type="expression" dxfId="3318" priority="4174">
      <formula>ISBLANK(AB224)</formula>
    </cfRule>
    <cfRule type="cellIs" dxfId="3317" priority="4173" operator="greaterThan">
      <formula>$C$11</formula>
    </cfRule>
  </conditionalFormatting>
  <conditionalFormatting sqref="AC224">
    <cfRule type="expression" dxfId="3316" priority="6961">
      <formula>ISBLANK(AA224)</formula>
    </cfRule>
  </conditionalFormatting>
  <conditionalFormatting sqref="AC224:AC226">
    <cfRule type="expression" dxfId="3315" priority="6956">
      <formula>ISBLANK(AB224)</formula>
    </cfRule>
  </conditionalFormatting>
  <conditionalFormatting sqref="AC225">
    <cfRule type="expression" dxfId="3314" priority="6959">
      <formula>ISBLANK(AA225)</formula>
    </cfRule>
  </conditionalFormatting>
  <conditionalFormatting sqref="AC226">
    <cfRule type="expression" dxfId="3313" priority="6957">
      <formula>ISBLANK(AA226)</formula>
    </cfRule>
  </conditionalFormatting>
  <conditionalFormatting sqref="AC227">
    <cfRule type="expression" dxfId="3312" priority="4172">
      <formula>ISBLANK(AA228)</formula>
    </cfRule>
    <cfRule type="cellIs" dxfId="3311" priority="4170" operator="greaterThan">
      <formula>$C$11</formula>
    </cfRule>
    <cfRule type="expression" dxfId="3310" priority="4171">
      <formula>ISBLANK(AB228)</formula>
    </cfRule>
  </conditionalFormatting>
  <conditionalFormatting sqref="AC228">
    <cfRule type="expression" dxfId="3309" priority="6914">
      <formula>ISBLANK(AA228)</formula>
    </cfRule>
  </conditionalFormatting>
  <conditionalFormatting sqref="AC228:AC230">
    <cfRule type="expression" dxfId="3308" priority="6909">
      <formula>ISBLANK(AB228)</formula>
    </cfRule>
  </conditionalFormatting>
  <conditionalFormatting sqref="AC229">
    <cfRule type="expression" dxfId="3307" priority="6912">
      <formula>ISBLANK(AA229)</formula>
    </cfRule>
  </conditionalFormatting>
  <conditionalFormatting sqref="AC230">
    <cfRule type="expression" dxfId="3306" priority="6910">
      <formula>ISBLANK(AA230)</formula>
    </cfRule>
  </conditionalFormatting>
  <conditionalFormatting sqref="AC231">
    <cfRule type="cellIs" dxfId="3305" priority="4167" operator="greaterThan">
      <formula>$C$11</formula>
    </cfRule>
    <cfRule type="expression" dxfId="3304" priority="4168">
      <formula>ISBLANK(AB232)</formula>
    </cfRule>
    <cfRule type="expression" dxfId="3303" priority="4169">
      <formula>ISBLANK(AA232)</formula>
    </cfRule>
  </conditionalFormatting>
  <conditionalFormatting sqref="AC232">
    <cfRule type="expression" dxfId="3302" priority="6867">
      <formula>ISBLANK(AA232)</formula>
    </cfRule>
  </conditionalFormatting>
  <conditionalFormatting sqref="AC232:AC234">
    <cfRule type="expression" dxfId="3301" priority="6862">
      <formula>ISBLANK(AB232)</formula>
    </cfRule>
  </conditionalFormatting>
  <conditionalFormatting sqref="AC233">
    <cfRule type="expression" dxfId="3300" priority="6865">
      <formula>ISBLANK(AA233)</formula>
    </cfRule>
  </conditionalFormatting>
  <conditionalFormatting sqref="AC234">
    <cfRule type="expression" dxfId="3299" priority="6863">
      <formula>ISBLANK(AA234)</formula>
    </cfRule>
  </conditionalFormatting>
  <conditionalFormatting sqref="AC235">
    <cfRule type="cellIs" dxfId="3298" priority="4164" operator="greaterThan">
      <formula>$C$11</formula>
    </cfRule>
    <cfRule type="expression" dxfId="3297" priority="4166">
      <formula>ISBLANK(AA236)</formula>
    </cfRule>
    <cfRule type="expression" dxfId="3296" priority="4165">
      <formula>ISBLANK(AB236)</formula>
    </cfRule>
  </conditionalFormatting>
  <conditionalFormatting sqref="AC236">
    <cfRule type="expression" dxfId="3295" priority="6820">
      <formula>ISBLANK(AA236)</formula>
    </cfRule>
  </conditionalFormatting>
  <conditionalFormatting sqref="AC236:AC238">
    <cfRule type="expression" dxfId="3294" priority="6815">
      <formula>ISBLANK(AB236)</formula>
    </cfRule>
  </conditionalFormatting>
  <conditionalFormatting sqref="AC237">
    <cfRule type="expression" dxfId="3293" priority="6818">
      <formula>ISBLANK(AA237)</formula>
    </cfRule>
  </conditionalFormatting>
  <conditionalFormatting sqref="AC238">
    <cfRule type="expression" dxfId="3292" priority="6816">
      <formula>ISBLANK(AA238)</formula>
    </cfRule>
  </conditionalFormatting>
  <conditionalFormatting sqref="AC239">
    <cfRule type="expression" dxfId="3291" priority="2054">
      <formula>ISBLANK(AA240)</formula>
    </cfRule>
    <cfRule type="expression" dxfId="3290" priority="2053">
      <formula>ISBLANK(AB240)</formula>
    </cfRule>
    <cfRule type="cellIs" dxfId="3289" priority="2052" operator="greaterThan">
      <formula>$C$11</formula>
    </cfRule>
  </conditionalFormatting>
  <conditionalFormatting sqref="AC240">
    <cfRule type="expression" dxfId="3288" priority="2075">
      <formula>ISBLANK(AA240)</formula>
    </cfRule>
  </conditionalFormatting>
  <conditionalFormatting sqref="AC240:AC242">
    <cfRule type="expression" dxfId="3287" priority="2070">
      <formula>ISBLANK(AB240)</formula>
    </cfRule>
  </conditionalFormatting>
  <conditionalFormatting sqref="AC241">
    <cfRule type="expression" dxfId="3286" priority="2073">
      <formula>ISBLANK(AA241)</formula>
    </cfRule>
  </conditionalFormatting>
  <conditionalFormatting sqref="AC242">
    <cfRule type="expression" dxfId="3285" priority="2071">
      <formula>ISBLANK(AA242)</formula>
    </cfRule>
  </conditionalFormatting>
  <conditionalFormatting sqref="AC243">
    <cfRule type="expression" dxfId="3284" priority="4162">
      <formula>ISBLANK(AB244)</formula>
    </cfRule>
    <cfRule type="expression" dxfId="3283" priority="4163">
      <formula>ISBLANK(AA244)</formula>
    </cfRule>
    <cfRule type="cellIs" dxfId="3282" priority="4161" operator="greaterThan">
      <formula>$C$11</formula>
    </cfRule>
  </conditionalFormatting>
  <conditionalFormatting sqref="AC244">
    <cfRule type="expression" dxfId="3281" priority="6773">
      <formula>ISBLANK(AA244)</formula>
    </cfRule>
  </conditionalFormatting>
  <conditionalFormatting sqref="AC244:AC246">
    <cfRule type="expression" dxfId="3280" priority="6768">
      <formula>ISBLANK(AB244)</formula>
    </cfRule>
  </conditionalFormatting>
  <conditionalFormatting sqref="AC245">
    <cfRule type="expression" dxfId="3279" priority="6771">
      <formula>ISBLANK(AA245)</formula>
    </cfRule>
  </conditionalFormatting>
  <conditionalFormatting sqref="AC246">
    <cfRule type="expression" dxfId="3278" priority="6769">
      <formula>ISBLANK(AA246)</formula>
    </cfRule>
  </conditionalFormatting>
  <conditionalFormatting sqref="AC247">
    <cfRule type="expression" dxfId="3277" priority="4159">
      <formula>ISBLANK(AB248)</formula>
    </cfRule>
    <cfRule type="cellIs" dxfId="3276" priority="4158" operator="greaterThan">
      <formula>$C$11</formula>
    </cfRule>
    <cfRule type="expression" dxfId="3275" priority="4160">
      <formula>ISBLANK(AA248)</formula>
    </cfRule>
  </conditionalFormatting>
  <conditionalFormatting sqref="AC248">
    <cfRule type="expression" dxfId="3274" priority="6726">
      <formula>ISBLANK(AA248)</formula>
    </cfRule>
  </conditionalFormatting>
  <conditionalFormatting sqref="AC248:AC250">
    <cfRule type="expression" dxfId="3273" priority="6721">
      <formula>ISBLANK(AB248)</formula>
    </cfRule>
  </conditionalFormatting>
  <conditionalFormatting sqref="AC249">
    <cfRule type="expression" dxfId="3272" priority="6724">
      <formula>ISBLANK(AA249)</formula>
    </cfRule>
  </conditionalFormatting>
  <conditionalFormatting sqref="AC250">
    <cfRule type="expression" dxfId="3271" priority="6722">
      <formula>ISBLANK(AA250)</formula>
    </cfRule>
  </conditionalFormatting>
  <conditionalFormatting sqref="AC251">
    <cfRule type="expression" dxfId="3270" priority="4156">
      <formula>ISBLANK(AB252)</formula>
    </cfRule>
    <cfRule type="cellIs" dxfId="3269" priority="4155" operator="greaterThan">
      <formula>$C$11</formula>
    </cfRule>
    <cfRule type="expression" dxfId="3268" priority="4157">
      <formula>ISBLANK(AA252)</formula>
    </cfRule>
  </conditionalFormatting>
  <conditionalFormatting sqref="AC252">
    <cfRule type="expression" dxfId="3267" priority="6679">
      <formula>ISBLANK(AA252)</formula>
    </cfRule>
  </conditionalFormatting>
  <conditionalFormatting sqref="AC252:AC254">
    <cfRule type="expression" dxfId="3266" priority="6674">
      <formula>ISBLANK(AB252)</formula>
    </cfRule>
  </conditionalFormatting>
  <conditionalFormatting sqref="AC253">
    <cfRule type="expression" dxfId="3265" priority="6677">
      <formula>ISBLANK(AA253)</formula>
    </cfRule>
  </conditionalFormatting>
  <conditionalFormatting sqref="AC254">
    <cfRule type="expression" dxfId="3264" priority="6675">
      <formula>ISBLANK(AA254)</formula>
    </cfRule>
  </conditionalFormatting>
  <conditionalFormatting sqref="AC255">
    <cfRule type="expression" dxfId="3263" priority="4153">
      <formula>ISBLANK(AB256)</formula>
    </cfRule>
    <cfRule type="expression" dxfId="3262" priority="4154">
      <formula>ISBLANK(AA256)</formula>
    </cfRule>
    <cfRule type="cellIs" dxfId="3261" priority="4152" operator="greaterThan">
      <formula>$C$11</formula>
    </cfRule>
  </conditionalFormatting>
  <conditionalFormatting sqref="AC256">
    <cfRule type="expression" dxfId="3260" priority="6632">
      <formula>ISBLANK(AA256)</formula>
    </cfRule>
  </conditionalFormatting>
  <conditionalFormatting sqref="AC256:AC258">
    <cfRule type="expression" dxfId="3259" priority="6627">
      <formula>ISBLANK(AB256)</formula>
    </cfRule>
  </conditionalFormatting>
  <conditionalFormatting sqref="AC257">
    <cfRule type="expression" dxfId="3258" priority="6630">
      <formula>ISBLANK(AA257)</formula>
    </cfRule>
  </conditionalFormatting>
  <conditionalFormatting sqref="AC258">
    <cfRule type="expression" dxfId="3257" priority="6628">
      <formula>ISBLANK(AA258)</formula>
    </cfRule>
  </conditionalFormatting>
  <conditionalFormatting sqref="AC259">
    <cfRule type="expression" dxfId="3256" priority="1995">
      <formula>ISBLANK(AA260)</formula>
    </cfRule>
    <cfRule type="expression" dxfId="3255" priority="1994">
      <formula>ISBLANK(AB260)</formula>
    </cfRule>
    <cfRule type="cellIs" dxfId="3254" priority="1993" operator="greaterThan">
      <formula>$C$11</formula>
    </cfRule>
  </conditionalFormatting>
  <conditionalFormatting sqref="AC260">
    <cfRule type="expression" dxfId="3253" priority="2016">
      <formula>ISBLANK(AA260)</formula>
    </cfRule>
  </conditionalFormatting>
  <conditionalFormatting sqref="AC260:AC262">
    <cfRule type="expression" dxfId="3252" priority="2011">
      <formula>ISBLANK(AB260)</formula>
    </cfRule>
  </conditionalFormatting>
  <conditionalFormatting sqref="AC261">
    <cfRule type="expression" dxfId="3251" priority="2014">
      <formula>ISBLANK(AA261)</formula>
    </cfRule>
  </conditionalFormatting>
  <conditionalFormatting sqref="AC262">
    <cfRule type="expression" dxfId="3250" priority="2012">
      <formula>ISBLANK(AA262)</formula>
    </cfRule>
  </conditionalFormatting>
  <conditionalFormatting sqref="AC263">
    <cfRule type="expression" dxfId="3249" priority="4151">
      <formula>ISBLANK(AA264)</formula>
    </cfRule>
    <cfRule type="expression" dxfId="3248" priority="4150">
      <formula>ISBLANK(AB264)</formula>
    </cfRule>
    <cfRule type="cellIs" dxfId="3247" priority="4149" operator="greaterThan">
      <formula>$C$11</formula>
    </cfRule>
  </conditionalFormatting>
  <conditionalFormatting sqref="AC264">
    <cfRule type="expression" dxfId="3246" priority="6585">
      <formula>ISBLANK(AA264)</formula>
    </cfRule>
  </conditionalFormatting>
  <conditionalFormatting sqref="AC264:AC266">
    <cfRule type="expression" dxfId="3245" priority="6580">
      <formula>ISBLANK(AB264)</formula>
    </cfRule>
  </conditionalFormatting>
  <conditionalFormatting sqref="AC265">
    <cfRule type="expression" dxfId="3244" priority="6583">
      <formula>ISBLANK(AA265)</formula>
    </cfRule>
  </conditionalFormatting>
  <conditionalFormatting sqref="AC266">
    <cfRule type="expression" dxfId="3243" priority="6581">
      <formula>ISBLANK(AA266)</formula>
    </cfRule>
  </conditionalFormatting>
  <conditionalFormatting sqref="AC269">
    <cfRule type="cellIs" dxfId="3242" priority="4146" operator="greaterThan">
      <formula>$C$11</formula>
    </cfRule>
    <cfRule type="expression" dxfId="3241" priority="4147">
      <formula>ISBLANK(AB270)</formula>
    </cfRule>
    <cfRule type="expression" dxfId="3240" priority="4148">
      <formula>ISBLANK(AA270)</formula>
    </cfRule>
  </conditionalFormatting>
  <conditionalFormatting sqref="AC270">
    <cfRule type="expression" dxfId="3239" priority="7243">
      <formula>ISBLANK(AA270)</formula>
    </cfRule>
  </conditionalFormatting>
  <conditionalFormatting sqref="AC270:AC272">
    <cfRule type="expression" dxfId="3238" priority="7238">
      <formula>ISBLANK(AB270)</formula>
    </cfRule>
  </conditionalFormatting>
  <conditionalFormatting sqref="AC271">
    <cfRule type="expression" dxfId="3237" priority="7241">
      <formula>ISBLANK(AA271)</formula>
    </cfRule>
  </conditionalFormatting>
  <conditionalFormatting sqref="AC272">
    <cfRule type="expression" dxfId="3236" priority="7239">
      <formula>ISBLANK(AA272)</formula>
    </cfRule>
  </conditionalFormatting>
  <conditionalFormatting sqref="AC273">
    <cfRule type="expression" dxfId="3235" priority="1876">
      <formula>ISBLANK(AB274)</formula>
    </cfRule>
    <cfRule type="expression" dxfId="3234" priority="1877">
      <formula>ISBLANK(AA274)</formula>
    </cfRule>
    <cfRule type="cellIs" dxfId="3233" priority="1875" operator="greaterThan">
      <formula>$C$11</formula>
    </cfRule>
  </conditionalFormatting>
  <conditionalFormatting sqref="AC274">
    <cfRule type="expression" dxfId="3232" priority="1898">
      <formula>ISBLANK(AA274)</formula>
    </cfRule>
  </conditionalFormatting>
  <conditionalFormatting sqref="AC274:AC276">
    <cfRule type="expression" dxfId="3231" priority="1893">
      <formula>ISBLANK(AB274)</formula>
    </cfRule>
  </conditionalFormatting>
  <conditionalFormatting sqref="AC275">
    <cfRule type="expression" dxfId="3230" priority="1896">
      <formula>ISBLANK(AA275)</formula>
    </cfRule>
  </conditionalFormatting>
  <conditionalFormatting sqref="AC276">
    <cfRule type="expression" dxfId="3229" priority="1894">
      <formula>ISBLANK(AA276)</formula>
    </cfRule>
  </conditionalFormatting>
  <conditionalFormatting sqref="AC277">
    <cfRule type="cellIs" dxfId="3228" priority="636" operator="greaterThan">
      <formula>$C$11</formula>
    </cfRule>
    <cfRule type="expression" dxfId="3227" priority="638">
      <formula>ISBLANK(AA278)</formula>
    </cfRule>
    <cfRule type="expression" dxfId="3226" priority="637">
      <formula>ISBLANK(AB278)</formula>
    </cfRule>
  </conditionalFormatting>
  <conditionalFormatting sqref="AC278">
    <cfRule type="expression" dxfId="3225" priority="658">
      <formula>ISBLANK(AB278)</formula>
    </cfRule>
    <cfRule type="expression" dxfId="3224" priority="659">
      <formula>ISBLANK(AA278)</formula>
    </cfRule>
  </conditionalFormatting>
  <conditionalFormatting sqref="AC279">
    <cfRule type="expression" dxfId="3223" priority="657">
      <formula>ISBLANK(AA279)</formula>
    </cfRule>
    <cfRule type="expression" dxfId="3222" priority="656">
      <formula>ISBLANK(AB279)</formula>
    </cfRule>
  </conditionalFormatting>
  <conditionalFormatting sqref="AC280">
    <cfRule type="expression" dxfId="3221" priority="655">
      <formula>ISBLANK(AA280)</formula>
    </cfRule>
    <cfRule type="expression" dxfId="3220" priority="654">
      <formula>ISBLANK(AB280)</formula>
    </cfRule>
  </conditionalFormatting>
  <conditionalFormatting sqref="AC281">
    <cfRule type="expression" dxfId="3219" priority="1817">
      <formula>ISBLANK(AB282)</formula>
    </cfRule>
    <cfRule type="cellIs" dxfId="3218" priority="1816" operator="greaterThan">
      <formula>$C$11</formula>
    </cfRule>
    <cfRule type="expression" dxfId="3217" priority="1818">
      <formula>ISBLANK(AA282)</formula>
    </cfRule>
  </conditionalFormatting>
  <conditionalFormatting sqref="AC282">
    <cfRule type="expression" dxfId="3216" priority="1839">
      <formula>ISBLANK(AA282)</formula>
    </cfRule>
  </conditionalFormatting>
  <conditionalFormatting sqref="AC282:AC284">
    <cfRule type="expression" dxfId="3215" priority="1834">
      <formula>ISBLANK(AB282)</formula>
    </cfRule>
  </conditionalFormatting>
  <conditionalFormatting sqref="AC283">
    <cfRule type="expression" dxfId="3214" priority="1837">
      <formula>ISBLANK(AA283)</formula>
    </cfRule>
  </conditionalFormatting>
  <conditionalFormatting sqref="AC284">
    <cfRule type="expression" dxfId="3213" priority="1835">
      <formula>ISBLANK(AA284)</formula>
    </cfRule>
  </conditionalFormatting>
  <conditionalFormatting sqref="AC285">
    <cfRule type="cellIs" dxfId="3212" priority="1934" operator="greaterThan">
      <formula>$C$11</formula>
    </cfRule>
    <cfRule type="expression" dxfId="3211" priority="1935">
      <formula>ISBLANK(AB286)</formula>
    </cfRule>
    <cfRule type="expression" dxfId="3210" priority="1936">
      <formula>ISBLANK(AA286)</formula>
    </cfRule>
  </conditionalFormatting>
  <conditionalFormatting sqref="AC286">
    <cfRule type="expression" dxfId="3209" priority="1957">
      <formula>ISBLANK(AA286)</formula>
    </cfRule>
  </conditionalFormatting>
  <conditionalFormatting sqref="AC286:AC288">
    <cfRule type="expression" dxfId="3208" priority="1952">
      <formula>ISBLANK(AB286)</formula>
    </cfRule>
  </conditionalFormatting>
  <conditionalFormatting sqref="AC287">
    <cfRule type="expression" dxfId="3207" priority="1955">
      <formula>ISBLANK(AA287)</formula>
    </cfRule>
  </conditionalFormatting>
  <conditionalFormatting sqref="AC288">
    <cfRule type="expression" dxfId="3206" priority="1953">
      <formula>ISBLANK(AA288)</formula>
    </cfRule>
  </conditionalFormatting>
  <conditionalFormatting sqref="AC290">
    <cfRule type="expression" dxfId="3205" priority="4145">
      <formula>ISBLANK(AA291)</formula>
    </cfRule>
    <cfRule type="expression" dxfId="3204" priority="4144">
      <formula>ISBLANK(AB291)</formula>
    </cfRule>
    <cfRule type="cellIs" dxfId="3203" priority="4143" operator="greaterThan">
      <formula>$C$11</formula>
    </cfRule>
  </conditionalFormatting>
  <conditionalFormatting sqref="AC291">
    <cfRule type="expression" dxfId="3202" priority="7196">
      <formula>ISBLANK(AA291)</formula>
    </cfRule>
  </conditionalFormatting>
  <conditionalFormatting sqref="AC291:AC293">
    <cfRule type="expression" dxfId="3201" priority="7191">
      <formula>ISBLANK(AB291)</formula>
    </cfRule>
  </conditionalFormatting>
  <conditionalFormatting sqref="AC292">
    <cfRule type="expression" dxfId="3200" priority="7194">
      <formula>ISBLANK(AA292)</formula>
    </cfRule>
  </conditionalFormatting>
  <conditionalFormatting sqref="AC293">
    <cfRule type="expression" dxfId="3199" priority="7192">
      <formula>ISBLANK(AA293)</formula>
    </cfRule>
  </conditionalFormatting>
  <conditionalFormatting sqref="AC295">
    <cfRule type="expression" dxfId="3198" priority="4142">
      <formula>ISBLANK(AA296)</formula>
    </cfRule>
    <cfRule type="expression" dxfId="3197" priority="4141">
      <formula>ISBLANK(AB296)</formula>
    </cfRule>
    <cfRule type="cellIs" dxfId="3196" priority="4140" operator="greaterThan">
      <formula>$C$11</formula>
    </cfRule>
  </conditionalFormatting>
  <conditionalFormatting sqref="AC296">
    <cfRule type="expression" dxfId="3195" priority="7149">
      <formula>ISBLANK(AA296)</formula>
    </cfRule>
  </conditionalFormatting>
  <conditionalFormatting sqref="AC296:AC298">
    <cfRule type="expression" dxfId="3194" priority="7144">
      <formula>ISBLANK(AB296)</formula>
    </cfRule>
  </conditionalFormatting>
  <conditionalFormatting sqref="AC297">
    <cfRule type="expression" dxfId="3193" priority="7147">
      <formula>ISBLANK(AA297)</formula>
    </cfRule>
  </conditionalFormatting>
  <conditionalFormatting sqref="AC298">
    <cfRule type="expression" dxfId="3192" priority="7145">
      <formula>ISBLANK(AA298)</formula>
    </cfRule>
  </conditionalFormatting>
  <conditionalFormatting sqref="AC300">
    <cfRule type="cellIs" dxfId="3191" priority="4137" operator="greaterThan">
      <formula>$C$11</formula>
    </cfRule>
    <cfRule type="expression" dxfId="3190" priority="4138">
      <formula>ISBLANK(AB301)</formula>
    </cfRule>
    <cfRule type="expression" dxfId="3189" priority="4139">
      <formula>ISBLANK(AA301)</formula>
    </cfRule>
  </conditionalFormatting>
  <conditionalFormatting sqref="AC301">
    <cfRule type="expression" dxfId="3188" priority="6538">
      <formula>ISBLANK(AA301)</formula>
    </cfRule>
  </conditionalFormatting>
  <conditionalFormatting sqref="AC301:AC303">
    <cfRule type="expression" dxfId="3187" priority="6533">
      <formula>ISBLANK(AB301)</formula>
    </cfRule>
  </conditionalFormatting>
  <conditionalFormatting sqref="AC302">
    <cfRule type="expression" dxfId="3186" priority="6536">
      <formula>ISBLANK(AA302)</formula>
    </cfRule>
  </conditionalFormatting>
  <conditionalFormatting sqref="AC303">
    <cfRule type="expression" dxfId="3185" priority="6534">
      <formula>ISBLANK(AA303)</formula>
    </cfRule>
  </conditionalFormatting>
  <conditionalFormatting sqref="AC304">
    <cfRule type="cellIs" dxfId="3184" priority="4134" operator="greaterThan">
      <formula>$C$11</formula>
    </cfRule>
    <cfRule type="expression" dxfId="3183" priority="4135">
      <formula>ISBLANK(AB305)</formula>
    </cfRule>
    <cfRule type="expression" dxfId="3182" priority="4136">
      <formula>ISBLANK(AA305)</formula>
    </cfRule>
  </conditionalFormatting>
  <conditionalFormatting sqref="AC305">
    <cfRule type="expression" dxfId="3181" priority="6491">
      <formula>ISBLANK(AA305)</formula>
    </cfRule>
  </conditionalFormatting>
  <conditionalFormatting sqref="AC305:AC307">
    <cfRule type="expression" dxfId="3180" priority="6486">
      <formula>ISBLANK(AB305)</formula>
    </cfRule>
  </conditionalFormatting>
  <conditionalFormatting sqref="AC306">
    <cfRule type="expression" dxfId="3179" priority="6489">
      <formula>ISBLANK(AA306)</formula>
    </cfRule>
  </conditionalFormatting>
  <conditionalFormatting sqref="AC307">
    <cfRule type="expression" dxfId="3178" priority="6487">
      <formula>ISBLANK(AA307)</formula>
    </cfRule>
  </conditionalFormatting>
  <conditionalFormatting sqref="AC308">
    <cfRule type="expression" dxfId="3177" priority="4132">
      <formula>ISBLANK(AB309)</formula>
    </cfRule>
    <cfRule type="cellIs" dxfId="3176" priority="4131" operator="greaterThan">
      <formula>$C$11</formula>
    </cfRule>
    <cfRule type="expression" dxfId="3175" priority="4133">
      <formula>ISBLANK(AA309)</formula>
    </cfRule>
  </conditionalFormatting>
  <conditionalFormatting sqref="AC309">
    <cfRule type="expression" dxfId="3174" priority="6444">
      <formula>ISBLANK(AA309)</formula>
    </cfRule>
  </conditionalFormatting>
  <conditionalFormatting sqref="AC309:AC311">
    <cfRule type="expression" dxfId="3173" priority="6439">
      <formula>ISBLANK(AB309)</formula>
    </cfRule>
  </conditionalFormatting>
  <conditionalFormatting sqref="AC310">
    <cfRule type="expression" dxfId="3172" priority="6442">
      <formula>ISBLANK(AA310)</formula>
    </cfRule>
  </conditionalFormatting>
  <conditionalFormatting sqref="AC311">
    <cfRule type="expression" dxfId="3171" priority="6440">
      <formula>ISBLANK(AA311)</formula>
    </cfRule>
  </conditionalFormatting>
  <conditionalFormatting sqref="AC312">
    <cfRule type="expression" dxfId="3170" priority="4130">
      <formula>ISBLANK(AA313)</formula>
    </cfRule>
    <cfRule type="expression" dxfId="3169" priority="4129">
      <formula>ISBLANK(AB313)</formula>
    </cfRule>
    <cfRule type="cellIs" dxfId="3168" priority="4128" operator="greaterThan">
      <formula>$C$11</formula>
    </cfRule>
  </conditionalFormatting>
  <conditionalFormatting sqref="AC313">
    <cfRule type="expression" dxfId="3167" priority="6397">
      <formula>ISBLANK(AA313)</formula>
    </cfRule>
  </conditionalFormatting>
  <conditionalFormatting sqref="AC313:AC315">
    <cfRule type="expression" dxfId="3166" priority="6392">
      <formula>ISBLANK(AB313)</formula>
    </cfRule>
  </conditionalFormatting>
  <conditionalFormatting sqref="AC314">
    <cfRule type="expression" dxfId="3165" priority="6395">
      <formula>ISBLANK(AA314)</formula>
    </cfRule>
  </conditionalFormatting>
  <conditionalFormatting sqref="AC315">
    <cfRule type="expression" dxfId="3164" priority="6393">
      <formula>ISBLANK(AA315)</formula>
    </cfRule>
  </conditionalFormatting>
  <conditionalFormatting sqref="AC316">
    <cfRule type="expression" dxfId="3163" priority="4127">
      <formula>ISBLANK(AA317)</formula>
    </cfRule>
    <cfRule type="expression" dxfId="3162" priority="4126">
      <formula>ISBLANK(AB317)</formula>
    </cfRule>
    <cfRule type="cellIs" dxfId="3161" priority="4125" operator="greaterThan">
      <formula>$C$11</formula>
    </cfRule>
  </conditionalFormatting>
  <conditionalFormatting sqref="AC317">
    <cfRule type="expression" dxfId="3160" priority="6350">
      <formula>ISBLANK(AA317)</formula>
    </cfRule>
  </conditionalFormatting>
  <conditionalFormatting sqref="AC317:AC319">
    <cfRule type="expression" dxfId="3159" priority="6345">
      <formula>ISBLANK(AB317)</formula>
    </cfRule>
  </conditionalFormatting>
  <conditionalFormatting sqref="AC318">
    <cfRule type="expression" dxfId="3158" priority="6348">
      <formula>ISBLANK(AA318)</formula>
    </cfRule>
  </conditionalFormatting>
  <conditionalFormatting sqref="AC319">
    <cfRule type="expression" dxfId="3157" priority="6346">
      <formula>ISBLANK(AA319)</formula>
    </cfRule>
  </conditionalFormatting>
  <conditionalFormatting sqref="AC320">
    <cfRule type="expression" dxfId="3156" priority="4124">
      <formula>ISBLANK(AA321)</formula>
    </cfRule>
    <cfRule type="expression" dxfId="3155" priority="4123">
      <formula>ISBLANK(AB321)</formula>
    </cfRule>
    <cfRule type="cellIs" dxfId="3154" priority="4122" operator="greaterThan">
      <formula>$C$11</formula>
    </cfRule>
  </conditionalFormatting>
  <conditionalFormatting sqref="AC321">
    <cfRule type="expression" dxfId="3153" priority="6303">
      <formula>ISBLANK(AA321)</formula>
    </cfRule>
  </conditionalFormatting>
  <conditionalFormatting sqref="AC321:AC323">
    <cfRule type="expression" dxfId="3152" priority="6298">
      <formula>ISBLANK(AB321)</formula>
    </cfRule>
  </conditionalFormatting>
  <conditionalFormatting sqref="AC322">
    <cfRule type="expression" dxfId="3151" priority="6301">
      <formula>ISBLANK(AA322)</formula>
    </cfRule>
  </conditionalFormatting>
  <conditionalFormatting sqref="AC323">
    <cfRule type="expression" dxfId="3150" priority="6299">
      <formula>ISBLANK(AA323)</formula>
    </cfRule>
  </conditionalFormatting>
  <conditionalFormatting sqref="AC324">
    <cfRule type="cellIs" dxfId="3149" priority="4119" operator="greaterThan">
      <formula>$C$11</formula>
    </cfRule>
    <cfRule type="expression" dxfId="3148" priority="4120">
      <formula>ISBLANK(AB325)</formula>
    </cfRule>
    <cfRule type="expression" dxfId="3147" priority="4121">
      <formula>ISBLANK(AA325)</formula>
    </cfRule>
  </conditionalFormatting>
  <conditionalFormatting sqref="AC325">
    <cfRule type="expression" dxfId="3146" priority="6256">
      <formula>ISBLANK(AA325)</formula>
    </cfRule>
  </conditionalFormatting>
  <conditionalFormatting sqref="AC325:AC327">
    <cfRule type="expression" dxfId="3145" priority="6251">
      <formula>ISBLANK(AB325)</formula>
    </cfRule>
  </conditionalFormatting>
  <conditionalFormatting sqref="AC326">
    <cfRule type="expression" dxfId="3144" priority="6254">
      <formula>ISBLANK(AA326)</formula>
    </cfRule>
  </conditionalFormatting>
  <conditionalFormatting sqref="AC327">
    <cfRule type="expression" dxfId="3143" priority="6252">
      <formula>ISBLANK(AA327)</formula>
    </cfRule>
  </conditionalFormatting>
  <conditionalFormatting sqref="AC328">
    <cfRule type="expression" dxfId="3142" priority="4118">
      <formula>ISBLANK(AA329)</formula>
    </cfRule>
    <cfRule type="expression" dxfId="3141" priority="4117">
      <formula>ISBLANK(AB329)</formula>
    </cfRule>
    <cfRule type="cellIs" dxfId="3140" priority="4116" operator="greaterThan">
      <formula>$C$11</formula>
    </cfRule>
  </conditionalFormatting>
  <conditionalFormatting sqref="AC329">
    <cfRule type="expression" dxfId="3139" priority="6209">
      <formula>ISBLANK(AA329)</formula>
    </cfRule>
  </conditionalFormatting>
  <conditionalFormatting sqref="AC329:AC331">
    <cfRule type="expression" dxfId="3138" priority="6204">
      <formula>ISBLANK(AB329)</formula>
    </cfRule>
  </conditionalFormatting>
  <conditionalFormatting sqref="AC330">
    <cfRule type="expression" dxfId="3137" priority="6207">
      <formula>ISBLANK(AA330)</formula>
    </cfRule>
  </conditionalFormatting>
  <conditionalFormatting sqref="AC331">
    <cfRule type="expression" dxfId="3136" priority="6205">
      <formula>ISBLANK(AA331)</formula>
    </cfRule>
  </conditionalFormatting>
  <conditionalFormatting sqref="AC332">
    <cfRule type="expression" dxfId="3135" priority="4115">
      <formula>ISBLANK(AA333)</formula>
    </cfRule>
    <cfRule type="expression" dxfId="3134" priority="4114">
      <formula>ISBLANK(AB333)</formula>
    </cfRule>
    <cfRule type="cellIs" dxfId="3133" priority="4113" operator="greaterThan">
      <formula>$C$11</formula>
    </cfRule>
  </conditionalFormatting>
  <conditionalFormatting sqref="AC333">
    <cfRule type="expression" dxfId="3132" priority="7102">
      <formula>ISBLANK(AA333)</formula>
    </cfRule>
  </conditionalFormatting>
  <conditionalFormatting sqref="AC333:AC335">
    <cfRule type="expression" dxfId="3131" priority="7097">
      <formula>ISBLANK(AB333)</formula>
    </cfRule>
  </conditionalFormatting>
  <conditionalFormatting sqref="AC334">
    <cfRule type="expression" dxfId="3130" priority="7100">
      <formula>ISBLANK(AA334)</formula>
    </cfRule>
  </conditionalFormatting>
  <conditionalFormatting sqref="AC335">
    <cfRule type="expression" dxfId="3129" priority="7098">
      <formula>ISBLANK(AA335)</formula>
    </cfRule>
  </conditionalFormatting>
  <conditionalFormatting sqref="AC338">
    <cfRule type="expression" dxfId="3128" priority="4112">
      <formula>ISBLANK(AA339)</formula>
    </cfRule>
    <cfRule type="cellIs" dxfId="3127" priority="4110" operator="greaterThan">
      <formula>$C$11</formula>
    </cfRule>
    <cfRule type="expression" dxfId="3126" priority="4111">
      <formula>ISBLANK(AB339)</formula>
    </cfRule>
  </conditionalFormatting>
  <conditionalFormatting sqref="AC339">
    <cfRule type="expression" dxfId="3125" priority="7385">
      <formula>ISBLANK(AA339)</formula>
    </cfRule>
  </conditionalFormatting>
  <conditionalFormatting sqref="AC339:AC341">
    <cfRule type="expression" dxfId="3124" priority="7380">
      <formula>ISBLANK(AB339)</formula>
    </cfRule>
  </conditionalFormatting>
  <conditionalFormatting sqref="AC340">
    <cfRule type="expression" dxfId="3123" priority="7383">
      <formula>ISBLANK(AA340)</formula>
    </cfRule>
  </conditionalFormatting>
  <conditionalFormatting sqref="AC341">
    <cfRule type="expression" dxfId="3122" priority="7381">
      <formula>ISBLANK(AA341)</formula>
    </cfRule>
  </conditionalFormatting>
  <conditionalFormatting sqref="AC342">
    <cfRule type="cellIs" dxfId="3121" priority="4107" operator="greaterThan">
      <formula>$C$11</formula>
    </cfRule>
    <cfRule type="expression" dxfId="3120" priority="4108">
      <formula>ISBLANK(AB343)</formula>
    </cfRule>
    <cfRule type="expression" dxfId="3119" priority="4109">
      <formula>ISBLANK(AA343)</formula>
    </cfRule>
  </conditionalFormatting>
  <conditionalFormatting sqref="AC343">
    <cfRule type="expression" dxfId="3118" priority="7338">
      <formula>ISBLANK(AA343)</formula>
    </cfRule>
  </conditionalFormatting>
  <conditionalFormatting sqref="AC343:AC345">
    <cfRule type="expression" dxfId="3117" priority="7333">
      <formula>ISBLANK(AB343)</formula>
    </cfRule>
  </conditionalFormatting>
  <conditionalFormatting sqref="AC344">
    <cfRule type="expression" dxfId="3116" priority="7336">
      <formula>ISBLANK(AA344)</formula>
    </cfRule>
  </conditionalFormatting>
  <conditionalFormatting sqref="AC345">
    <cfRule type="expression" dxfId="3115" priority="7334">
      <formula>ISBLANK(AA345)</formula>
    </cfRule>
  </conditionalFormatting>
  <conditionalFormatting sqref="AC346">
    <cfRule type="expression" dxfId="3114" priority="4105">
      <formula>ISBLANK(AB347)</formula>
    </cfRule>
    <cfRule type="cellIs" dxfId="3113" priority="4104" operator="greaterThan">
      <formula>$C$11</formula>
    </cfRule>
    <cfRule type="expression" dxfId="3112" priority="4106">
      <formula>ISBLANK(AA347)</formula>
    </cfRule>
  </conditionalFormatting>
  <conditionalFormatting sqref="AC347">
    <cfRule type="expression" dxfId="3111" priority="7291">
      <formula>ISBLANK(AA347)</formula>
    </cfRule>
  </conditionalFormatting>
  <conditionalFormatting sqref="AC347:AC349">
    <cfRule type="expression" dxfId="3110" priority="7286">
      <formula>ISBLANK(AB347)</formula>
    </cfRule>
  </conditionalFormatting>
  <conditionalFormatting sqref="AC348">
    <cfRule type="expression" dxfId="3109" priority="7289">
      <formula>ISBLANK(AA348)</formula>
    </cfRule>
  </conditionalFormatting>
  <conditionalFormatting sqref="AC349">
    <cfRule type="expression" dxfId="3108" priority="7287">
      <formula>ISBLANK(AA349)</formula>
    </cfRule>
  </conditionalFormatting>
  <conditionalFormatting sqref="AC351">
    <cfRule type="expression" dxfId="3107" priority="4103">
      <formula>ISBLANK(AA352)</formula>
    </cfRule>
    <cfRule type="cellIs" dxfId="3106" priority="4101" operator="greaterThan">
      <formula>$C$11</formula>
    </cfRule>
    <cfRule type="expression" dxfId="3105" priority="4102">
      <formula>ISBLANK(AB352)</formula>
    </cfRule>
  </conditionalFormatting>
  <conditionalFormatting sqref="AC352">
    <cfRule type="expression" dxfId="3104" priority="7526">
      <formula>ISBLANK(AA352)</formula>
    </cfRule>
  </conditionalFormatting>
  <conditionalFormatting sqref="AC352:AC354">
    <cfRule type="expression" dxfId="3103" priority="7521">
      <formula>ISBLANK(AB352)</formula>
    </cfRule>
  </conditionalFormatting>
  <conditionalFormatting sqref="AC353">
    <cfRule type="expression" dxfId="3102" priority="7524">
      <formula>ISBLANK(AA353)</formula>
    </cfRule>
  </conditionalFormatting>
  <conditionalFormatting sqref="AC354">
    <cfRule type="expression" dxfId="3101" priority="7522">
      <formula>ISBLANK(AA354)</formula>
    </cfRule>
  </conditionalFormatting>
  <conditionalFormatting sqref="AC355">
    <cfRule type="expression" dxfId="3100" priority="4100">
      <formula>ISBLANK(AA356)</formula>
    </cfRule>
    <cfRule type="cellIs" dxfId="3099" priority="4098" operator="greaterThan">
      <formula>$C$11</formula>
    </cfRule>
    <cfRule type="expression" dxfId="3098" priority="4099">
      <formula>ISBLANK(AB356)</formula>
    </cfRule>
  </conditionalFormatting>
  <conditionalFormatting sqref="AC356">
    <cfRule type="expression" dxfId="3097" priority="7479">
      <formula>ISBLANK(AA356)</formula>
    </cfRule>
  </conditionalFormatting>
  <conditionalFormatting sqref="AC356:AC358">
    <cfRule type="expression" dxfId="3096" priority="7474">
      <formula>ISBLANK(AB356)</formula>
    </cfRule>
  </conditionalFormatting>
  <conditionalFormatting sqref="AC357">
    <cfRule type="expression" dxfId="3095" priority="7477">
      <formula>ISBLANK(AA357)</formula>
    </cfRule>
  </conditionalFormatting>
  <conditionalFormatting sqref="AC358">
    <cfRule type="expression" dxfId="3094" priority="7475">
      <formula>ISBLANK(AA358)</formula>
    </cfRule>
  </conditionalFormatting>
  <conditionalFormatting sqref="AC359">
    <cfRule type="expression" dxfId="3093" priority="4096">
      <formula>ISBLANK(AB360)</formula>
    </cfRule>
    <cfRule type="expression" dxfId="3092" priority="4097">
      <formula>ISBLANK(AA360)</formula>
    </cfRule>
    <cfRule type="cellIs" dxfId="3091" priority="4095" operator="greaterThan">
      <formula>$C$11</formula>
    </cfRule>
  </conditionalFormatting>
  <conditionalFormatting sqref="AC360">
    <cfRule type="expression" dxfId="3090" priority="7432">
      <formula>ISBLANK(AA360)</formula>
    </cfRule>
  </conditionalFormatting>
  <conditionalFormatting sqref="AC360:AC362">
    <cfRule type="expression" dxfId="3089" priority="7427">
      <formula>ISBLANK(AB360)</formula>
    </cfRule>
  </conditionalFormatting>
  <conditionalFormatting sqref="AC361">
    <cfRule type="expression" dxfId="3088" priority="7430">
      <formula>ISBLANK(AA361)</formula>
    </cfRule>
  </conditionalFormatting>
  <conditionalFormatting sqref="AC362">
    <cfRule type="expression" dxfId="3087" priority="7428">
      <formula>ISBLANK(AA362)</formula>
    </cfRule>
  </conditionalFormatting>
  <conditionalFormatting sqref="AC364">
    <cfRule type="cellIs" dxfId="3086" priority="4092" operator="greaterThan">
      <formula>$C$11</formula>
    </cfRule>
    <cfRule type="expression" dxfId="3085" priority="4093">
      <formula>ISBLANK(AB365)</formula>
    </cfRule>
    <cfRule type="expression" dxfId="3084" priority="4094">
      <formula>ISBLANK(AA365)</formula>
    </cfRule>
  </conditionalFormatting>
  <conditionalFormatting sqref="AC365">
    <cfRule type="expression" dxfId="3083" priority="7667">
      <formula>ISBLANK(AA365)</formula>
    </cfRule>
  </conditionalFormatting>
  <conditionalFormatting sqref="AC365:AC367">
    <cfRule type="expression" dxfId="3082" priority="7662">
      <formula>ISBLANK(AB365)</formula>
    </cfRule>
  </conditionalFormatting>
  <conditionalFormatting sqref="AC366">
    <cfRule type="expression" dxfId="3081" priority="7665">
      <formula>ISBLANK(AA366)</formula>
    </cfRule>
  </conditionalFormatting>
  <conditionalFormatting sqref="AC367">
    <cfRule type="expression" dxfId="3080" priority="7663">
      <formula>ISBLANK(AA367)</formula>
    </cfRule>
  </conditionalFormatting>
  <conditionalFormatting sqref="AC368">
    <cfRule type="expression" dxfId="3079" priority="4090">
      <formula>ISBLANK(AB369)</formula>
    </cfRule>
    <cfRule type="expression" dxfId="3078" priority="4091">
      <formula>ISBLANK(AA369)</formula>
    </cfRule>
    <cfRule type="cellIs" dxfId="3077" priority="4089" operator="greaterThan">
      <formula>$C$11</formula>
    </cfRule>
  </conditionalFormatting>
  <conditionalFormatting sqref="AC369">
    <cfRule type="expression" dxfId="3076" priority="7620">
      <formula>ISBLANK(AA369)</formula>
    </cfRule>
  </conditionalFormatting>
  <conditionalFormatting sqref="AC369:AC371">
    <cfRule type="expression" dxfId="3075" priority="7615">
      <formula>ISBLANK(AB369)</formula>
    </cfRule>
  </conditionalFormatting>
  <conditionalFormatting sqref="AC370">
    <cfRule type="expression" dxfId="3074" priority="7618">
      <formula>ISBLANK(AA370)</formula>
    </cfRule>
  </conditionalFormatting>
  <conditionalFormatting sqref="AC371">
    <cfRule type="expression" dxfId="3073" priority="7616">
      <formula>ISBLANK(AA371)</formula>
    </cfRule>
  </conditionalFormatting>
  <conditionalFormatting sqref="AC372">
    <cfRule type="cellIs" dxfId="3072" priority="4086" operator="greaterThan">
      <formula>$C$11</formula>
    </cfRule>
    <cfRule type="expression" dxfId="3071" priority="4088">
      <formula>ISBLANK(AA373)</formula>
    </cfRule>
    <cfRule type="expression" dxfId="3070" priority="4087">
      <formula>ISBLANK(AB373)</formula>
    </cfRule>
  </conditionalFormatting>
  <conditionalFormatting sqref="AC373">
    <cfRule type="expression" dxfId="3069" priority="7573">
      <formula>ISBLANK(AA373)</formula>
    </cfRule>
  </conditionalFormatting>
  <conditionalFormatting sqref="AC373:AC375">
    <cfRule type="expression" dxfId="3068" priority="7568">
      <formula>ISBLANK(AB373)</formula>
    </cfRule>
  </conditionalFormatting>
  <conditionalFormatting sqref="AC374">
    <cfRule type="expression" dxfId="3067" priority="7571">
      <formula>ISBLANK(AA374)</formula>
    </cfRule>
  </conditionalFormatting>
  <conditionalFormatting sqref="AC375">
    <cfRule type="expression" dxfId="3066" priority="7569">
      <formula>ISBLANK(AA375)</formula>
    </cfRule>
  </conditionalFormatting>
  <conditionalFormatting sqref="AC378">
    <cfRule type="cellIs" dxfId="3065" priority="4083" operator="greaterThan">
      <formula>$C$11</formula>
    </cfRule>
    <cfRule type="expression" dxfId="3064" priority="4084">
      <formula>ISBLANK(AB379)</formula>
    </cfRule>
    <cfRule type="expression" dxfId="3063" priority="4085">
      <formula>ISBLANK(AA379)</formula>
    </cfRule>
  </conditionalFormatting>
  <conditionalFormatting sqref="AC379">
    <cfRule type="expression" dxfId="3062" priority="7808">
      <formula>ISBLANK(AA379)</formula>
    </cfRule>
  </conditionalFormatting>
  <conditionalFormatting sqref="AC379:AC381">
    <cfRule type="expression" dxfId="3061" priority="7803">
      <formula>ISBLANK(AB379)</formula>
    </cfRule>
  </conditionalFormatting>
  <conditionalFormatting sqref="AC380">
    <cfRule type="expression" dxfId="3060" priority="7806">
      <formula>ISBLANK(AA380)</formula>
    </cfRule>
  </conditionalFormatting>
  <conditionalFormatting sqref="AC381">
    <cfRule type="expression" dxfId="3059" priority="7804">
      <formula>ISBLANK(AA381)</formula>
    </cfRule>
  </conditionalFormatting>
  <conditionalFormatting sqref="AC382">
    <cfRule type="expression" dxfId="3058" priority="4081">
      <formula>ISBLANK(AB383)</formula>
    </cfRule>
    <cfRule type="cellIs" dxfId="3057" priority="4080" operator="greaterThan">
      <formula>$C$11</formula>
    </cfRule>
    <cfRule type="expression" dxfId="3056" priority="4082">
      <formula>ISBLANK(AA383)</formula>
    </cfRule>
  </conditionalFormatting>
  <conditionalFormatting sqref="AC383">
    <cfRule type="expression" dxfId="3055" priority="7761">
      <formula>ISBLANK(AA383)</formula>
    </cfRule>
  </conditionalFormatting>
  <conditionalFormatting sqref="AC383:AC385">
    <cfRule type="expression" dxfId="3054" priority="7756">
      <formula>ISBLANK(AB383)</formula>
    </cfRule>
  </conditionalFormatting>
  <conditionalFormatting sqref="AC384">
    <cfRule type="expression" dxfId="3053" priority="7759">
      <formula>ISBLANK(AA384)</formula>
    </cfRule>
  </conditionalFormatting>
  <conditionalFormatting sqref="AC385">
    <cfRule type="expression" dxfId="3052" priority="7757">
      <formula>ISBLANK(AA385)</formula>
    </cfRule>
  </conditionalFormatting>
  <conditionalFormatting sqref="AC386">
    <cfRule type="cellIs" dxfId="3051" priority="4077" operator="greaterThan">
      <formula>$C$11</formula>
    </cfRule>
    <cfRule type="expression" dxfId="3050" priority="4078">
      <formula>ISBLANK(AB387)</formula>
    </cfRule>
    <cfRule type="expression" dxfId="3049" priority="4079">
      <formula>ISBLANK(AA387)</formula>
    </cfRule>
  </conditionalFormatting>
  <conditionalFormatting sqref="AC387">
    <cfRule type="expression" dxfId="3048" priority="7714">
      <formula>ISBLANK(AA387)</formula>
    </cfRule>
  </conditionalFormatting>
  <conditionalFormatting sqref="AC387:AC389">
    <cfRule type="expression" dxfId="3047" priority="7709">
      <formula>ISBLANK(AB387)</formula>
    </cfRule>
  </conditionalFormatting>
  <conditionalFormatting sqref="AC388">
    <cfRule type="expression" dxfId="3046" priority="7712">
      <formula>ISBLANK(AA388)</formula>
    </cfRule>
  </conditionalFormatting>
  <conditionalFormatting sqref="AC389">
    <cfRule type="expression" dxfId="3045" priority="7710">
      <formula>ISBLANK(AA389)</formula>
    </cfRule>
  </conditionalFormatting>
  <conditionalFormatting sqref="AC391">
    <cfRule type="expression" dxfId="3044" priority="4075">
      <formula>ISBLANK(AB392)</formula>
    </cfRule>
    <cfRule type="cellIs" dxfId="3043" priority="4074" operator="greaterThan">
      <formula>$C$11</formula>
    </cfRule>
    <cfRule type="expression" dxfId="3042" priority="4076">
      <formula>ISBLANK(AA392)</formula>
    </cfRule>
  </conditionalFormatting>
  <conditionalFormatting sqref="AC392">
    <cfRule type="expression" dxfId="3041" priority="7949">
      <formula>ISBLANK(AA392)</formula>
    </cfRule>
  </conditionalFormatting>
  <conditionalFormatting sqref="AC392:AC394">
    <cfRule type="expression" dxfId="3040" priority="7944">
      <formula>ISBLANK(AB392)</formula>
    </cfRule>
  </conditionalFormatting>
  <conditionalFormatting sqref="AC393">
    <cfRule type="expression" dxfId="3039" priority="7947">
      <formula>ISBLANK(AA393)</formula>
    </cfRule>
  </conditionalFormatting>
  <conditionalFormatting sqref="AC394">
    <cfRule type="expression" dxfId="3038" priority="7945">
      <formula>ISBLANK(AA394)</formula>
    </cfRule>
  </conditionalFormatting>
  <conditionalFormatting sqref="AC395">
    <cfRule type="expression" dxfId="3037" priority="4073">
      <formula>ISBLANK(AA396)</formula>
    </cfRule>
    <cfRule type="expression" dxfId="3036" priority="4072">
      <formula>ISBLANK(AB396)</formula>
    </cfRule>
    <cfRule type="cellIs" dxfId="3035" priority="4071" operator="greaterThan">
      <formula>$C$11</formula>
    </cfRule>
  </conditionalFormatting>
  <conditionalFormatting sqref="AC396">
    <cfRule type="expression" dxfId="3034" priority="7902">
      <formula>ISBLANK(AA396)</formula>
    </cfRule>
  </conditionalFormatting>
  <conditionalFormatting sqref="AC396:AC398">
    <cfRule type="expression" dxfId="3033" priority="7897">
      <formula>ISBLANK(AB396)</formula>
    </cfRule>
  </conditionalFormatting>
  <conditionalFormatting sqref="AC397">
    <cfRule type="expression" dxfId="3032" priority="7900">
      <formula>ISBLANK(AA397)</formula>
    </cfRule>
  </conditionalFormatting>
  <conditionalFormatting sqref="AC398">
    <cfRule type="expression" dxfId="3031" priority="7898">
      <formula>ISBLANK(AA398)</formula>
    </cfRule>
  </conditionalFormatting>
  <conditionalFormatting sqref="AC399">
    <cfRule type="expression" dxfId="3030" priority="4070">
      <formula>ISBLANK(AA400)</formula>
    </cfRule>
    <cfRule type="expression" dxfId="3029" priority="4069">
      <formula>ISBLANK(AB400)</formula>
    </cfRule>
    <cfRule type="cellIs" dxfId="3028" priority="4068" operator="greaterThan">
      <formula>$C$11</formula>
    </cfRule>
  </conditionalFormatting>
  <conditionalFormatting sqref="AC400">
    <cfRule type="expression" dxfId="3027" priority="7855">
      <formula>ISBLANK(AA400)</formula>
    </cfRule>
  </conditionalFormatting>
  <conditionalFormatting sqref="AC400:AC402">
    <cfRule type="expression" dxfId="3026" priority="7850">
      <formula>ISBLANK(AB400)</formula>
    </cfRule>
  </conditionalFormatting>
  <conditionalFormatting sqref="AC401">
    <cfRule type="expression" dxfId="3025" priority="7853">
      <formula>ISBLANK(AA401)</formula>
    </cfRule>
  </conditionalFormatting>
  <conditionalFormatting sqref="AC402">
    <cfRule type="expression" dxfId="3024" priority="7851">
      <formula>ISBLANK(AA402)</formula>
    </cfRule>
  </conditionalFormatting>
  <conditionalFormatting sqref="AC404">
    <cfRule type="expression" dxfId="3023" priority="1593">
      <formula>ISBLANK(AA405)</formula>
    </cfRule>
    <cfRule type="cellIs" dxfId="3022" priority="1591" operator="greaterThan">
      <formula>$C$11</formula>
    </cfRule>
    <cfRule type="expression" dxfId="3021" priority="1592">
      <formula>ISBLANK(AB405)</formula>
    </cfRule>
  </conditionalFormatting>
  <conditionalFormatting sqref="AC405">
    <cfRule type="expression" dxfId="3020" priority="1607">
      <formula>ISBLANK(AA405)</formula>
    </cfRule>
    <cfRule type="expression" dxfId="3019" priority="1606">
      <formula>ISBLANK(AB405)</formula>
    </cfRule>
  </conditionalFormatting>
  <conditionalFormatting sqref="AC406">
    <cfRule type="expression" dxfId="3018" priority="1605">
      <formula>ISBLANK(AA406)</formula>
    </cfRule>
    <cfRule type="expression" dxfId="3017" priority="1604">
      <formula>ISBLANK(AB406)</formula>
    </cfRule>
  </conditionalFormatting>
  <conditionalFormatting sqref="AC407">
    <cfRule type="expression" dxfId="3016" priority="1603">
      <formula>ISBLANK(AA407)</formula>
    </cfRule>
    <cfRule type="expression" dxfId="3015" priority="1602">
      <formula>ISBLANK(AB407)</formula>
    </cfRule>
  </conditionalFormatting>
  <conditionalFormatting sqref="AC408">
    <cfRule type="expression" dxfId="3014" priority="1474">
      <formula>ISBLANK(AB409)</formula>
    </cfRule>
    <cfRule type="expression" dxfId="3013" priority="1475">
      <formula>ISBLANK(AA409)</formula>
    </cfRule>
    <cfRule type="cellIs" dxfId="3012" priority="1473" operator="greaterThan">
      <formula>$C$11</formula>
    </cfRule>
  </conditionalFormatting>
  <conditionalFormatting sqref="AC409">
    <cfRule type="expression" dxfId="3011" priority="1488">
      <formula>ISBLANK(AB409)</formula>
    </cfRule>
    <cfRule type="expression" dxfId="3010" priority="1489">
      <formula>ISBLANK(AA409)</formula>
    </cfRule>
  </conditionalFormatting>
  <conditionalFormatting sqref="AC410">
    <cfRule type="expression" dxfId="3009" priority="1486">
      <formula>ISBLANK(AB410)</formula>
    </cfRule>
    <cfRule type="expression" dxfId="3008" priority="1487">
      <formula>ISBLANK(AA410)</formula>
    </cfRule>
  </conditionalFormatting>
  <conditionalFormatting sqref="AC411">
    <cfRule type="expression" dxfId="3007" priority="1484">
      <formula>ISBLANK(AB411)</formula>
    </cfRule>
    <cfRule type="expression" dxfId="3006" priority="1485">
      <formula>ISBLANK(AA411)</formula>
    </cfRule>
  </conditionalFormatting>
  <conditionalFormatting sqref="AC412">
    <cfRule type="cellIs" dxfId="3005" priority="1532" operator="greaterThan">
      <formula>$C$11</formula>
    </cfRule>
    <cfRule type="expression" dxfId="3004" priority="1533">
      <formula>ISBLANK(AB413)</formula>
    </cfRule>
    <cfRule type="expression" dxfId="3003" priority="1534">
      <formula>ISBLANK(AA413)</formula>
    </cfRule>
  </conditionalFormatting>
  <conditionalFormatting sqref="AC413">
    <cfRule type="expression" dxfId="3002" priority="1547">
      <formula>ISBLANK(AB413)</formula>
    </cfRule>
    <cfRule type="expression" dxfId="3001" priority="1548">
      <formula>ISBLANK(AA413)</formula>
    </cfRule>
  </conditionalFormatting>
  <conditionalFormatting sqref="AC414">
    <cfRule type="expression" dxfId="3000" priority="1545">
      <formula>ISBLANK(AB414)</formula>
    </cfRule>
    <cfRule type="expression" dxfId="2999" priority="1546">
      <formula>ISBLANK(AA414)</formula>
    </cfRule>
  </conditionalFormatting>
  <conditionalFormatting sqref="AC415">
    <cfRule type="expression" dxfId="2998" priority="1543">
      <formula>ISBLANK(AB415)</formula>
    </cfRule>
    <cfRule type="expression" dxfId="2997" priority="1544">
      <formula>ISBLANK(AA415)</formula>
    </cfRule>
  </conditionalFormatting>
  <conditionalFormatting sqref="AC417">
    <cfRule type="expression" dxfId="2996" priority="256">
      <formula>ISBLANK(AB420)</formula>
    </cfRule>
    <cfRule type="expression" dxfId="2995" priority="257">
      <formula>ISBLANK(AA420)</formula>
    </cfRule>
    <cfRule type="cellIs" dxfId="2994" priority="255" operator="greaterThan">
      <formula>$C$11</formula>
    </cfRule>
  </conditionalFormatting>
  <conditionalFormatting sqref="AC418">
    <cfRule type="cellIs" dxfId="2993" priority="217" operator="greaterThan">
      <formula>$C$11</formula>
    </cfRule>
    <cfRule type="expression" dxfId="2992" priority="219">
      <formula>ISBLANK(AA420)</formula>
    </cfRule>
    <cfRule type="expression" dxfId="2991" priority="218">
      <formula>ISBLANK(AB420)</formula>
    </cfRule>
  </conditionalFormatting>
  <conditionalFormatting sqref="AC419">
    <cfRule type="cellIs" dxfId="2990" priority="179" operator="greaterThan">
      <formula>$C$11</formula>
    </cfRule>
    <cfRule type="expression" dxfId="2989" priority="180">
      <formula>ISBLANK(AB420)</formula>
    </cfRule>
    <cfRule type="expression" dxfId="2988" priority="181">
      <formula>ISBLANK(AA420)</formula>
    </cfRule>
  </conditionalFormatting>
  <conditionalFormatting sqref="AC421">
    <cfRule type="cellIs" dxfId="2987" priority="4065" operator="greaterThan">
      <formula>$C$11</formula>
    </cfRule>
    <cfRule type="expression" dxfId="2986" priority="4066">
      <formula>ISBLANK(AB422)</formula>
    </cfRule>
    <cfRule type="expression" dxfId="2985" priority="4067">
      <formula>ISBLANK(AA422)</formula>
    </cfRule>
  </conditionalFormatting>
  <conditionalFormatting sqref="AC422">
    <cfRule type="expression" dxfId="2984" priority="8090">
      <formula>ISBLANK(AA422)</formula>
    </cfRule>
  </conditionalFormatting>
  <conditionalFormatting sqref="AC422:AC424">
    <cfRule type="expression" dxfId="2983" priority="8085">
      <formula>ISBLANK(AB422)</formula>
    </cfRule>
  </conditionalFormatting>
  <conditionalFormatting sqref="AC423">
    <cfRule type="expression" dxfId="2982" priority="8088">
      <formula>ISBLANK(AA423)</formula>
    </cfRule>
  </conditionalFormatting>
  <conditionalFormatting sqref="AC424">
    <cfRule type="expression" dxfId="2981" priority="8086">
      <formula>ISBLANK(AA424)</formula>
    </cfRule>
  </conditionalFormatting>
  <conditionalFormatting sqref="AC425">
    <cfRule type="expression" dxfId="2980" priority="4063">
      <formula>ISBLANK(AB426)</formula>
    </cfRule>
    <cfRule type="expression" dxfId="2979" priority="4064">
      <formula>ISBLANK(AA426)</formula>
    </cfRule>
    <cfRule type="cellIs" dxfId="2978" priority="4062" operator="greaterThan">
      <formula>$C$11</formula>
    </cfRule>
  </conditionalFormatting>
  <conditionalFormatting sqref="AC426">
    <cfRule type="expression" dxfId="2977" priority="8043">
      <formula>ISBLANK(AA426)</formula>
    </cfRule>
  </conditionalFormatting>
  <conditionalFormatting sqref="AC426:AC428">
    <cfRule type="expression" dxfId="2976" priority="8038">
      <formula>ISBLANK(AB426)</formula>
    </cfRule>
  </conditionalFormatting>
  <conditionalFormatting sqref="AC427">
    <cfRule type="expression" dxfId="2975" priority="8041">
      <formula>ISBLANK(AA427)</formula>
    </cfRule>
  </conditionalFormatting>
  <conditionalFormatting sqref="AC428">
    <cfRule type="expression" dxfId="2974" priority="8039">
      <formula>ISBLANK(AA428)</formula>
    </cfRule>
  </conditionalFormatting>
  <conditionalFormatting sqref="AC429">
    <cfRule type="expression" dxfId="2973" priority="4060">
      <formula>ISBLANK(AB430)</formula>
    </cfRule>
    <cfRule type="expression" dxfId="2972" priority="4061">
      <formula>ISBLANK(AA430)</formula>
    </cfRule>
    <cfRule type="cellIs" dxfId="2971" priority="4059" operator="greaterThan">
      <formula>$C$11</formula>
    </cfRule>
  </conditionalFormatting>
  <conditionalFormatting sqref="AC430">
    <cfRule type="expression" dxfId="2970" priority="7996">
      <formula>ISBLANK(AA430)</formula>
    </cfRule>
  </conditionalFormatting>
  <conditionalFormatting sqref="AC430:AC432">
    <cfRule type="expression" dxfId="2969" priority="7991">
      <formula>ISBLANK(AB430)</formula>
    </cfRule>
  </conditionalFormatting>
  <conditionalFormatting sqref="AC431">
    <cfRule type="expression" dxfId="2968" priority="7994">
      <formula>ISBLANK(AA431)</formula>
    </cfRule>
  </conditionalFormatting>
  <conditionalFormatting sqref="AC432">
    <cfRule type="expression" dxfId="2967" priority="7992">
      <formula>ISBLANK(AA432)</formula>
    </cfRule>
  </conditionalFormatting>
  <conditionalFormatting sqref="AC434">
    <cfRule type="cellIs" dxfId="2966" priority="588" operator="greaterThan">
      <formula>$C$11</formula>
    </cfRule>
    <cfRule type="expression" dxfId="2965" priority="590">
      <formula>ISBLANK(AA435)</formula>
    </cfRule>
    <cfRule type="expression" dxfId="2964" priority="589">
      <formula>ISBLANK(AB435)</formula>
    </cfRule>
  </conditionalFormatting>
  <conditionalFormatting sqref="AC435">
    <cfRule type="expression" dxfId="2963" priority="604">
      <formula>ISBLANK(AA435)</formula>
    </cfRule>
    <cfRule type="expression" dxfId="2962" priority="603">
      <formula>ISBLANK(AB435)</formula>
    </cfRule>
  </conditionalFormatting>
  <conditionalFormatting sqref="AC436">
    <cfRule type="expression" dxfId="2961" priority="602">
      <formula>ISBLANK(AA436)</formula>
    </cfRule>
    <cfRule type="expression" dxfId="2960" priority="601">
      <formula>ISBLANK(AB436)</formula>
    </cfRule>
  </conditionalFormatting>
  <conditionalFormatting sqref="AC437">
    <cfRule type="expression" dxfId="2959" priority="600">
      <formula>ISBLANK(AA437)</formula>
    </cfRule>
    <cfRule type="expression" dxfId="2958" priority="599">
      <formula>ISBLANK(AB437)</formula>
    </cfRule>
  </conditionalFormatting>
  <conditionalFormatting sqref="AC438">
    <cfRule type="expression" dxfId="2957" priority="530">
      <formula>ISBLANK(AB439)</formula>
    </cfRule>
    <cfRule type="cellIs" dxfId="2956" priority="529" operator="greaterThan">
      <formula>$C$11</formula>
    </cfRule>
    <cfRule type="expression" dxfId="2955" priority="531">
      <formula>ISBLANK(AA439)</formula>
    </cfRule>
  </conditionalFormatting>
  <conditionalFormatting sqref="AC439">
    <cfRule type="expression" dxfId="2954" priority="544">
      <formula>ISBLANK(AB439)</formula>
    </cfRule>
    <cfRule type="expression" dxfId="2953" priority="545">
      <formula>ISBLANK(AA439)</formula>
    </cfRule>
  </conditionalFormatting>
  <conditionalFormatting sqref="AC440">
    <cfRule type="expression" dxfId="2952" priority="543">
      <formula>ISBLANK(AA440)</formula>
    </cfRule>
    <cfRule type="expression" dxfId="2951" priority="542">
      <formula>ISBLANK(AB440)</formula>
    </cfRule>
  </conditionalFormatting>
  <conditionalFormatting sqref="AC441">
    <cfRule type="expression" dxfId="2950" priority="540">
      <formula>ISBLANK(AB441)</formula>
    </cfRule>
    <cfRule type="expression" dxfId="2949" priority="541">
      <formula>ISBLANK(AA441)</formula>
    </cfRule>
  </conditionalFormatting>
  <conditionalFormatting sqref="AC442">
    <cfRule type="cellIs" dxfId="2948" priority="470" operator="greaterThan">
      <formula>$C$11</formula>
    </cfRule>
    <cfRule type="expression" dxfId="2947" priority="472">
      <formula>ISBLANK(AA443)</formula>
    </cfRule>
    <cfRule type="expression" dxfId="2946" priority="471">
      <formula>ISBLANK(AB443)</formula>
    </cfRule>
  </conditionalFormatting>
  <conditionalFormatting sqref="AC443">
    <cfRule type="expression" dxfId="2945" priority="485">
      <formula>ISBLANK(AB443)</formula>
    </cfRule>
    <cfRule type="expression" dxfId="2944" priority="486">
      <formula>ISBLANK(AA443)</formula>
    </cfRule>
  </conditionalFormatting>
  <conditionalFormatting sqref="AC444">
    <cfRule type="expression" dxfId="2943" priority="484">
      <formula>ISBLANK(AA444)</formula>
    </cfRule>
    <cfRule type="expression" dxfId="2942" priority="483">
      <formula>ISBLANK(AB444)</formula>
    </cfRule>
  </conditionalFormatting>
  <conditionalFormatting sqref="AC445">
    <cfRule type="expression" dxfId="2941" priority="481">
      <formula>ISBLANK(AB445)</formula>
    </cfRule>
    <cfRule type="expression" dxfId="2940" priority="482">
      <formula>ISBLANK(AA445)</formula>
    </cfRule>
  </conditionalFormatting>
  <conditionalFormatting sqref="AC446">
    <cfRule type="expression" dxfId="2939" priority="413">
      <formula>ISBLANK(AA447)</formula>
    </cfRule>
    <cfRule type="expression" dxfId="2938" priority="412">
      <formula>ISBLANK(AB447)</formula>
    </cfRule>
    <cfRule type="cellIs" dxfId="2937" priority="411" operator="greaterThan">
      <formula>$C$11</formula>
    </cfRule>
  </conditionalFormatting>
  <conditionalFormatting sqref="AC447">
    <cfRule type="expression" dxfId="2936" priority="426">
      <formula>ISBLANK(AB447)</formula>
    </cfRule>
    <cfRule type="expression" dxfId="2935" priority="427">
      <formula>ISBLANK(AA447)</formula>
    </cfRule>
  </conditionalFormatting>
  <conditionalFormatting sqref="AC448">
    <cfRule type="expression" dxfId="2934" priority="425">
      <formula>ISBLANK(AA448)</formula>
    </cfRule>
    <cfRule type="expression" dxfId="2933" priority="424">
      <formula>ISBLANK(AB448)</formula>
    </cfRule>
  </conditionalFormatting>
  <conditionalFormatting sqref="AC449">
    <cfRule type="expression" dxfId="2932" priority="423">
      <formula>ISBLANK(AA449)</formula>
    </cfRule>
    <cfRule type="expression" dxfId="2931" priority="422">
      <formula>ISBLANK(AB449)</formula>
    </cfRule>
  </conditionalFormatting>
  <conditionalFormatting sqref="AC451">
    <cfRule type="cellIs" dxfId="2930" priority="141" operator="greaterThan">
      <formula>$C$11</formula>
    </cfRule>
    <cfRule type="expression" dxfId="2929" priority="143">
      <formula>ISBLANK(AA455)</formula>
    </cfRule>
    <cfRule type="expression" dxfId="2928" priority="142">
      <formula>ISBLANK(AB455)</formula>
    </cfRule>
  </conditionalFormatting>
  <conditionalFormatting sqref="AC452">
    <cfRule type="expression" dxfId="2927" priority="105">
      <formula>ISBLANK(AA455)</formula>
    </cfRule>
    <cfRule type="cellIs" dxfId="2926" priority="103" operator="greaterThan">
      <formula>$C$11</formula>
    </cfRule>
    <cfRule type="expression" dxfId="2925" priority="104">
      <formula>ISBLANK(AB455)</formula>
    </cfRule>
  </conditionalFormatting>
  <conditionalFormatting sqref="AC453">
    <cfRule type="expression" dxfId="2924" priority="67">
      <formula>ISBLANK(AA455)</formula>
    </cfRule>
    <cfRule type="expression" dxfId="2923" priority="66">
      <formula>ISBLANK(AB455)</formula>
    </cfRule>
    <cfRule type="cellIs" dxfId="2922" priority="65" operator="greaterThan">
      <formula>$C$11</formula>
    </cfRule>
  </conditionalFormatting>
  <conditionalFormatting sqref="AC454">
    <cfRule type="expression" dxfId="2921" priority="29">
      <formula>ISBLANK(AA455)</formula>
    </cfRule>
    <cfRule type="expression" dxfId="2920" priority="28">
      <formula>ISBLANK(AB455)</formula>
    </cfRule>
    <cfRule type="cellIs" dxfId="2919" priority="27" operator="greaterThan">
      <formula>$C$11</formula>
    </cfRule>
  </conditionalFormatting>
  <conditionalFormatting sqref="AC456">
    <cfRule type="expression" dxfId="2918" priority="4058">
      <formula>ISBLANK(AA457)</formula>
    </cfRule>
    <cfRule type="cellIs" dxfId="2917" priority="4056" operator="greaterThan">
      <formula>$C$11</formula>
    </cfRule>
    <cfRule type="expression" dxfId="2916" priority="4057">
      <formula>ISBLANK(AB457)</formula>
    </cfRule>
  </conditionalFormatting>
  <conditionalFormatting sqref="AC457">
    <cfRule type="expression" dxfId="2915" priority="8747">
      <formula>ISBLANK(AA457)</formula>
    </cfRule>
  </conditionalFormatting>
  <conditionalFormatting sqref="AC457:AC459">
    <cfRule type="expression" dxfId="2914" priority="8742">
      <formula>ISBLANK(AB457)</formula>
    </cfRule>
  </conditionalFormatting>
  <conditionalFormatting sqref="AC458">
    <cfRule type="expression" dxfId="2913" priority="8745">
      <formula>ISBLANK(AA458)</formula>
    </cfRule>
  </conditionalFormatting>
  <conditionalFormatting sqref="AC459">
    <cfRule type="expression" dxfId="2912" priority="8743">
      <formula>ISBLANK(AA459)</formula>
    </cfRule>
  </conditionalFormatting>
  <conditionalFormatting sqref="AC460">
    <cfRule type="cellIs" dxfId="2911" priority="4053" operator="greaterThan">
      <formula>$C$11</formula>
    </cfRule>
    <cfRule type="expression" dxfId="2910" priority="4054">
      <formula>ISBLANK(AB461)</formula>
    </cfRule>
    <cfRule type="expression" dxfId="2909" priority="4055">
      <formula>ISBLANK(AA461)</formula>
    </cfRule>
  </conditionalFormatting>
  <conditionalFormatting sqref="AC461">
    <cfRule type="expression" dxfId="2908" priority="8700">
      <formula>ISBLANK(AA461)</formula>
    </cfRule>
  </conditionalFormatting>
  <conditionalFormatting sqref="AC461:AC463">
    <cfRule type="expression" dxfId="2907" priority="8695">
      <formula>ISBLANK(AB461)</formula>
    </cfRule>
  </conditionalFormatting>
  <conditionalFormatting sqref="AC462">
    <cfRule type="expression" dxfId="2906" priority="8698">
      <formula>ISBLANK(AA462)</formula>
    </cfRule>
  </conditionalFormatting>
  <conditionalFormatting sqref="AC463">
    <cfRule type="expression" dxfId="2905" priority="8696">
      <formula>ISBLANK(AA463)</formula>
    </cfRule>
  </conditionalFormatting>
  <conditionalFormatting sqref="AC464">
    <cfRule type="expression" dxfId="2904" priority="4052">
      <formula>ISBLANK(AA465)</formula>
    </cfRule>
    <cfRule type="cellIs" dxfId="2903" priority="4050" operator="greaterThan">
      <formula>$C$11</formula>
    </cfRule>
    <cfRule type="expression" dxfId="2902" priority="4051">
      <formula>ISBLANK(AB465)</formula>
    </cfRule>
  </conditionalFormatting>
  <conditionalFormatting sqref="AC465">
    <cfRule type="expression" dxfId="2901" priority="8653">
      <formula>ISBLANK(AA465)</formula>
    </cfRule>
  </conditionalFormatting>
  <conditionalFormatting sqref="AC465:AC467">
    <cfRule type="expression" dxfId="2900" priority="8648">
      <formula>ISBLANK(AB465)</formula>
    </cfRule>
  </conditionalFormatting>
  <conditionalFormatting sqref="AC466">
    <cfRule type="expression" dxfId="2899" priority="8651">
      <formula>ISBLANK(AA466)</formula>
    </cfRule>
  </conditionalFormatting>
  <conditionalFormatting sqref="AC467">
    <cfRule type="expression" dxfId="2898" priority="8649">
      <formula>ISBLANK(AA467)</formula>
    </cfRule>
  </conditionalFormatting>
  <conditionalFormatting sqref="AC469">
    <cfRule type="cellIs" dxfId="2897" priority="4047" operator="greaterThan">
      <formula>$C$11</formula>
    </cfRule>
    <cfRule type="expression" dxfId="2896" priority="4048">
      <formula>ISBLANK(AB470)</formula>
    </cfRule>
    <cfRule type="expression" dxfId="2895" priority="4049">
      <formula>ISBLANK(AA470)</formula>
    </cfRule>
  </conditionalFormatting>
  <conditionalFormatting sqref="AC470">
    <cfRule type="expression" dxfId="2894" priority="8606">
      <formula>ISBLANK(AA470)</formula>
    </cfRule>
  </conditionalFormatting>
  <conditionalFormatting sqref="AC470:AC472">
    <cfRule type="expression" dxfId="2893" priority="8601">
      <formula>ISBLANK(AB470)</formula>
    </cfRule>
  </conditionalFormatting>
  <conditionalFormatting sqref="AC471">
    <cfRule type="expression" dxfId="2892" priority="8604">
      <formula>ISBLANK(AA471)</formula>
    </cfRule>
  </conditionalFormatting>
  <conditionalFormatting sqref="AC472">
    <cfRule type="expression" dxfId="2891" priority="8602">
      <formula>ISBLANK(AA472)</formula>
    </cfRule>
  </conditionalFormatting>
  <conditionalFormatting sqref="AC473">
    <cfRule type="cellIs" dxfId="2890" priority="4044" operator="greaterThan">
      <formula>$C$11</formula>
    </cfRule>
    <cfRule type="expression" dxfId="2889" priority="4045">
      <formula>ISBLANK(AB474)</formula>
    </cfRule>
    <cfRule type="expression" dxfId="2888" priority="4046">
      <formula>ISBLANK(AA474)</formula>
    </cfRule>
  </conditionalFormatting>
  <conditionalFormatting sqref="AC474">
    <cfRule type="expression" dxfId="2887" priority="8559">
      <formula>ISBLANK(AA474)</formula>
    </cfRule>
  </conditionalFormatting>
  <conditionalFormatting sqref="AC474:AC476">
    <cfRule type="expression" dxfId="2886" priority="8554">
      <formula>ISBLANK(AB474)</formula>
    </cfRule>
  </conditionalFormatting>
  <conditionalFormatting sqref="AC475">
    <cfRule type="expression" dxfId="2885" priority="8557">
      <formula>ISBLANK(AA475)</formula>
    </cfRule>
  </conditionalFormatting>
  <conditionalFormatting sqref="AC476">
    <cfRule type="expression" dxfId="2884" priority="8555">
      <formula>ISBLANK(AA476)</formula>
    </cfRule>
  </conditionalFormatting>
  <conditionalFormatting sqref="AC477">
    <cfRule type="expression" dxfId="2883" priority="4043">
      <formula>ISBLANK(AA478)</formula>
    </cfRule>
    <cfRule type="expression" dxfId="2882" priority="4042">
      <formula>ISBLANK(AB478)</formula>
    </cfRule>
    <cfRule type="cellIs" dxfId="2881" priority="4041" operator="greaterThan">
      <formula>$C$11</formula>
    </cfRule>
  </conditionalFormatting>
  <conditionalFormatting sqref="AC478">
    <cfRule type="expression" dxfId="2880" priority="8512">
      <formula>ISBLANK(AA478)</formula>
    </cfRule>
  </conditionalFormatting>
  <conditionalFormatting sqref="AC478:AC480">
    <cfRule type="expression" dxfId="2879" priority="8507">
      <formula>ISBLANK(AB478)</formula>
    </cfRule>
  </conditionalFormatting>
  <conditionalFormatting sqref="AC479">
    <cfRule type="expression" dxfId="2878" priority="8510">
      <formula>ISBLANK(AA479)</formula>
    </cfRule>
  </conditionalFormatting>
  <conditionalFormatting sqref="AC480">
    <cfRule type="expression" dxfId="2877" priority="8508">
      <formula>ISBLANK(AA480)</formula>
    </cfRule>
  </conditionalFormatting>
  <conditionalFormatting sqref="AC482">
    <cfRule type="expression" dxfId="2876" priority="4040">
      <formula>ISBLANK(AA483)</formula>
    </cfRule>
    <cfRule type="expression" dxfId="2875" priority="4039">
      <formula>ISBLANK(AB483)</formula>
    </cfRule>
    <cfRule type="cellIs" dxfId="2874" priority="4038" operator="greaterThan">
      <formula>$C$11</formula>
    </cfRule>
  </conditionalFormatting>
  <conditionalFormatting sqref="AC483">
    <cfRule type="expression" dxfId="2873" priority="8465">
      <formula>ISBLANK(AA483)</formula>
    </cfRule>
  </conditionalFormatting>
  <conditionalFormatting sqref="AC483:AC485">
    <cfRule type="expression" dxfId="2872" priority="8460">
      <formula>ISBLANK(AB483)</formula>
    </cfRule>
  </conditionalFormatting>
  <conditionalFormatting sqref="AC484">
    <cfRule type="expression" dxfId="2871" priority="8463">
      <formula>ISBLANK(AA484)</formula>
    </cfRule>
  </conditionalFormatting>
  <conditionalFormatting sqref="AC485">
    <cfRule type="expression" dxfId="2870" priority="8461">
      <formula>ISBLANK(AA485)</formula>
    </cfRule>
  </conditionalFormatting>
  <conditionalFormatting sqref="AC486">
    <cfRule type="expression" dxfId="2869" priority="4036">
      <formula>ISBLANK(AB487)</formula>
    </cfRule>
    <cfRule type="cellIs" dxfId="2868" priority="4035" operator="greaterThan">
      <formula>$C$11</formula>
    </cfRule>
    <cfRule type="expression" dxfId="2867" priority="4037">
      <formula>ISBLANK(AA487)</formula>
    </cfRule>
  </conditionalFormatting>
  <conditionalFormatting sqref="AC487">
    <cfRule type="expression" dxfId="2866" priority="8418">
      <formula>ISBLANK(AA487)</formula>
    </cfRule>
  </conditionalFormatting>
  <conditionalFormatting sqref="AC487:AC489">
    <cfRule type="expression" dxfId="2865" priority="8413">
      <formula>ISBLANK(AB487)</formula>
    </cfRule>
  </conditionalFormatting>
  <conditionalFormatting sqref="AC488">
    <cfRule type="expression" dxfId="2864" priority="8416">
      <formula>ISBLANK(AA488)</formula>
    </cfRule>
  </conditionalFormatting>
  <conditionalFormatting sqref="AC489">
    <cfRule type="expression" dxfId="2863" priority="8414">
      <formula>ISBLANK(AA489)</formula>
    </cfRule>
  </conditionalFormatting>
  <conditionalFormatting sqref="AC490">
    <cfRule type="cellIs" dxfId="2862" priority="4032" operator="greaterThan">
      <formula>$C$11</formula>
    </cfRule>
    <cfRule type="expression" dxfId="2861" priority="4034">
      <formula>ISBLANK(AA491)</formula>
    </cfRule>
    <cfRule type="expression" dxfId="2860" priority="4033">
      <formula>ISBLANK(AB491)</formula>
    </cfRule>
  </conditionalFormatting>
  <conditionalFormatting sqref="AC491">
    <cfRule type="expression" dxfId="2859" priority="8371">
      <formula>ISBLANK(AA491)</formula>
    </cfRule>
  </conditionalFormatting>
  <conditionalFormatting sqref="AC491:AC493">
    <cfRule type="expression" dxfId="2858" priority="8366">
      <formula>ISBLANK(AB491)</formula>
    </cfRule>
  </conditionalFormatting>
  <conditionalFormatting sqref="AC492">
    <cfRule type="expression" dxfId="2857" priority="8369">
      <formula>ISBLANK(AA492)</formula>
    </cfRule>
  </conditionalFormatting>
  <conditionalFormatting sqref="AC493">
    <cfRule type="expression" dxfId="2856" priority="8367">
      <formula>ISBLANK(AA493)</formula>
    </cfRule>
  </conditionalFormatting>
  <conditionalFormatting sqref="AC495">
    <cfRule type="expression" dxfId="2855" priority="4031">
      <formula>ISBLANK(AA496)</formula>
    </cfRule>
    <cfRule type="expression" dxfId="2854" priority="4030">
      <formula>ISBLANK(AB496)</formula>
    </cfRule>
    <cfRule type="cellIs" dxfId="2853" priority="4029" operator="greaterThan">
      <formula>$C$11</formula>
    </cfRule>
  </conditionalFormatting>
  <conditionalFormatting sqref="AC496">
    <cfRule type="expression" dxfId="2852" priority="8324">
      <formula>ISBLANK(AA496)</formula>
    </cfRule>
  </conditionalFormatting>
  <conditionalFormatting sqref="AC496:AC498">
    <cfRule type="expression" dxfId="2851" priority="8319">
      <formula>ISBLANK(AB496)</formula>
    </cfRule>
  </conditionalFormatting>
  <conditionalFormatting sqref="AC497">
    <cfRule type="expression" dxfId="2850" priority="8322">
      <formula>ISBLANK(AA497)</formula>
    </cfRule>
  </conditionalFormatting>
  <conditionalFormatting sqref="AC498">
    <cfRule type="expression" dxfId="2849" priority="8320">
      <formula>ISBLANK(AA498)</formula>
    </cfRule>
  </conditionalFormatting>
  <conditionalFormatting sqref="AC499">
    <cfRule type="cellIs" dxfId="2848" priority="4026" operator="greaterThan">
      <formula>$C$11</formula>
    </cfRule>
    <cfRule type="expression" dxfId="2847" priority="4028">
      <formula>ISBLANK(AA500)</formula>
    </cfRule>
    <cfRule type="expression" dxfId="2846" priority="4027">
      <formula>ISBLANK(AB500)</formula>
    </cfRule>
  </conditionalFormatting>
  <conditionalFormatting sqref="AC500">
    <cfRule type="expression" dxfId="2845" priority="8277">
      <formula>ISBLANK(AA500)</formula>
    </cfRule>
  </conditionalFormatting>
  <conditionalFormatting sqref="AC500:AC502">
    <cfRule type="expression" dxfId="2844" priority="8272">
      <formula>ISBLANK(AB500)</formula>
    </cfRule>
  </conditionalFormatting>
  <conditionalFormatting sqref="AC501">
    <cfRule type="expression" dxfId="2843" priority="8275">
      <formula>ISBLANK(AA501)</formula>
    </cfRule>
  </conditionalFormatting>
  <conditionalFormatting sqref="AC502">
    <cfRule type="expression" dxfId="2842" priority="8273">
      <formula>ISBLANK(AA502)</formula>
    </cfRule>
  </conditionalFormatting>
  <conditionalFormatting sqref="AC503">
    <cfRule type="expression" dxfId="2841" priority="4024">
      <formula>ISBLANK(AB504)</formula>
    </cfRule>
    <cfRule type="cellIs" dxfId="2840" priority="4023" operator="greaterThan">
      <formula>$C$11</formula>
    </cfRule>
    <cfRule type="expression" dxfId="2839" priority="4025">
      <formula>ISBLANK(AA504)</formula>
    </cfRule>
  </conditionalFormatting>
  <conditionalFormatting sqref="AC504">
    <cfRule type="expression" dxfId="2838" priority="8230">
      <formula>ISBLANK(AA504)</formula>
    </cfRule>
  </conditionalFormatting>
  <conditionalFormatting sqref="AC504:AC506">
    <cfRule type="expression" dxfId="2837" priority="8225">
      <formula>ISBLANK(AB504)</formula>
    </cfRule>
  </conditionalFormatting>
  <conditionalFormatting sqref="AC505">
    <cfRule type="expression" dxfId="2836" priority="8228">
      <formula>ISBLANK(AA505)</formula>
    </cfRule>
  </conditionalFormatting>
  <conditionalFormatting sqref="AC506">
    <cfRule type="expression" dxfId="2835" priority="8226">
      <formula>ISBLANK(AA506)</formula>
    </cfRule>
  </conditionalFormatting>
  <conditionalFormatting sqref="AC507">
    <cfRule type="expression" dxfId="2834" priority="4022">
      <formula>ISBLANK(AA508)</formula>
    </cfRule>
    <cfRule type="expression" dxfId="2833" priority="4021">
      <formula>ISBLANK(AB508)</formula>
    </cfRule>
    <cfRule type="cellIs" dxfId="2832" priority="4020" operator="greaterThan">
      <formula>$C$11</formula>
    </cfRule>
  </conditionalFormatting>
  <conditionalFormatting sqref="AC508">
    <cfRule type="expression" dxfId="2831" priority="8183">
      <formula>ISBLANK(AA508)</formula>
    </cfRule>
  </conditionalFormatting>
  <conditionalFormatting sqref="AC508:AC510">
    <cfRule type="expression" dxfId="2830" priority="8178">
      <formula>ISBLANK(AB508)</formula>
    </cfRule>
  </conditionalFormatting>
  <conditionalFormatting sqref="AC509">
    <cfRule type="expression" dxfId="2829" priority="8181">
      <formula>ISBLANK(AA509)</formula>
    </cfRule>
  </conditionalFormatting>
  <conditionalFormatting sqref="AC510">
    <cfRule type="expression" dxfId="2828" priority="8179">
      <formula>ISBLANK(AA510)</formula>
    </cfRule>
  </conditionalFormatting>
  <conditionalFormatting sqref="AC511">
    <cfRule type="expression" dxfId="2827" priority="1759">
      <formula>ISBLANK(AA512)</formula>
    </cfRule>
    <cfRule type="expression" dxfId="2826" priority="1758">
      <formula>ISBLANK(AB512)</formula>
    </cfRule>
    <cfRule type="cellIs" dxfId="2825" priority="1757" operator="greaterThan">
      <formula>$C$11</formula>
    </cfRule>
  </conditionalFormatting>
  <conditionalFormatting sqref="AC512">
    <cfRule type="expression" dxfId="2824" priority="1781">
      <formula>ISBLANK(AA512)</formula>
    </cfRule>
  </conditionalFormatting>
  <conditionalFormatting sqref="AC512:AC514">
    <cfRule type="expression" dxfId="2823" priority="1776">
      <formula>ISBLANK(AB512)</formula>
    </cfRule>
  </conditionalFormatting>
  <conditionalFormatting sqref="AC513">
    <cfRule type="expression" dxfId="2822" priority="1779">
      <formula>ISBLANK(AA513)</formula>
    </cfRule>
  </conditionalFormatting>
  <conditionalFormatting sqref="AC514">
    <cfRule type="expression" dxfId="2821" priority="1777">
      <formula>ISBLANK(AA514)</formula>
    </cfRule>
  </conditionalFormatting>
  <conditionalFormatting sqref="AC515">
    <cfRule type="expression" dxfId="2820" priority="1700">
      <formula>ISBLANK(AA516)</formula>
    </cfRule>
    <cfRule type="expression" dxfId="2819" priority="1699">
      <formula>ISBLANK(AB516)</formula>
    </cfRule>
    <cfRule type="cellIs" dxfId="2818" priority="1698" operator="greaterThan">
      <formula>$C$11</formula>
    </cfRule>
  </conditionalFormatting>
  <conditionalFormatting sqref="AC516">
    <cfRule type="expression" dxfId="2817" priority="1722">
      <formula>ISBLANK(AA516)</formula>
    </cfRule>
  </conditionalFormatting>
  <conditionalFormatting sqref="AC516:AC518">
    <cfRule type="expression" dxfId="2816" priority="1717">
      <formula>ISBLANK(AB516)</formula>
    </cfRule>
  </conditionalFormatting>
  <conditionalFormatting sqref="AC517">
    <cfRule type="expression" dxfId="2815" priority="1720">
      <formula>ISBLANK(AA517)</formula>
    </cfRule>
  </conditionalFormatting>
  <conditionalFormatting sqref="AC518">
    <cfRule type="expression" dxfId="2814" priority="1718">
      <formula>ISBLANK(AA518)</formula>
    </cfRule>
  </conditionalFormatting>
  <conditionalFormatting sqref="AC519">
    <cfRule type="cellIs" dxfId="2813" priority="1639" operator="greaterThan">
      <formula>$C$11</formula>
    </cfRule>
    <cfRule type="expression" dxfId="2812" priority="1641">
      <formula>ISBLANK(AA520)</formula>
    </cfRule>
    <cfRule type="expression" dxfId="2811" priority="1640">
      <formula>ISBLANK(AB520)</formula>
    </cfRule>
  </conditionalFormatting>
  <conditionalFormatting sqref="AC520">
    <cfRule type="expression" dxfId="2810" priority="1663">
      <formula>ISBLANK(AA520)</formula>
    </cfRule>
    <cfRule type="expression" dxfId="2809" priority="1662">
      <formula>ISBLANK(AB520)</formula>
    </cfRule>
  </conditionalFormatting>
  <conditionalFormatting sqref="AC521">
    <cfRule type="expression" dxfId="2808" priority="1661">
      <formula>ISBLANK(AA521)</formula>
    </cfRule>
    <cfRule type="expression" dxfId="2807" priority="1660">
      <formula>ISBLANK(AB521)</formula>
    </cfRule>
  </conditionalFormatting>
  <conditionalFormatting sqref="AC522">
    <cfRule type="expression" dxfId="2806" priority="1658">
      <formula>ISBLANK(AB522)</formula>
    </cfRule>
    <cfRule type="expression" dxfId="2805" priority="1659">
      <formula>ISBLANK(AA522)</formula>
    </cfRule>
  </conditionalFormatting>
  <conditionalFormatting sqref="AD20:OD20">
    <cfRule type="cellIs" dxfId="2804" priority="32444" operator="equal">
      <formula>$J$10</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6" operator="equal">
      <formula>$J$8</formula>
    </cfRule>
    <cfRule type="cellIs" dxfId="2798" priority="32445" operator="equal">
      <formula>$J$9</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8" operator="between">
      <formula>$AA57</formula>
      <formula>$AC57</formula>
    </cfRule>
    <cfRule type="cellIs" dxfId="2790" priority="9417" operator="greaterThan">
      <formula>$AC57</formula>
    </cfRule>
    <cfRule type="cellIs" dxfId="2789" priority="9416" operator="lessThan">
      <formula>$AA57</formula>
    </cfRule>
  </conditionalFormatting>
  <conditionalFormatting sqref="AD70:OD213">
    <cfRule type="cellIs" dxfId="2788" priority="311" operator="greaterThan">
      <formula>$AC70</formula>
    </cfRule>
    <cfRule type="cellIs" dxfId="2787" priority="312" operator="between">
      <formula>$AA70</formula>
      <formula>$AC70</formula>
    </cfRule>
    <cfRule type="cellIs" dxfId="2786" priority="310" operator="lessThan">
      <formula>$AA70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5" operator="greaterThan">
      <formula>$AC269</formula>
    </cfRule>
    <cfRule type="cellIs" dxfId="2781" priority="646" operator="between">
      <formula>$AA269</formula>
      <formula>$AC269</formula>
    </cfRule>
    <cfRule type="cellIs" dxfId="2780" priority="644" operator="lessThan">
      <formula>$AA269</formula>
    </cfRule>
  </conditionalFormatting>
  <conditionalFormatting sqref="AD290:OD293">
    <cfRule type="cellIs" dxfId="2779" priority="7173" operator="lessThan">
      <formula>$AA290</formula>
    </cfRule>
    <cfRule type="cellIs" dxfId="2778" priority="7175" operator="between">
      <formula>$AA290</formula>
      <formula>$AC290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8" operator="between">
      <formula>$AA295</formula>
      <formula>$AC295</formula>
    </cfRule>
    <cfRule type="cellIs" dxfId="2774" priority="7127" operator="greaterThan">
      <formula>$AC295</formula>
    </cfRule>
  </conditionalFormatting>
  <conditionalFormatting sqref="AD300:OD335">
    <cfRule type="cellIs" dxfId="2773" priority="6188" operator="between">
      <formula>$AA300</formula>
      <formula>$AC300</formula>
    </cfRule>
    <cfRule type="cellIs" dxfId="2772" priority="6187" operator="greaterThan">
      <formula>$AC300</formula>
    </cfRule>
    <cfRule type="cellIs" dxfId="2771" priority="6186" operator="lessThan">
      <formula>$AA300</formula>
    </cfRule>
  </conditionalFormatting>
  <conditionalFormatting sqref="AD338:OD349">
    <cfRule type="cellIs" dxfId="2770" priority="7269" operator="greaterThan">
      <formula>$AC338</formula>
    </cfRule>
    <cfRule type="cellIs" dxfId="2769" priority="7270" operator="between">
      <formula>$AA338</formula>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1" operator="between">
      <formula>$AA351</formula>
      <formula>$AC351</formula>
    </cfRule>
    <cfRule type="cellIs" dxfId="2765" priority="7410" operator="greaterThan">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3" operator="greaterThan">
      <formula>$AC391</formula>
    </cfRule>
    <cfRule type="cellIs" dxfId="2757" priority="7832" operator="lessThan">
      <formula>$AA391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5" operator="between">
      <formula>$AA421</formula>
      <formula>$AC421</formula>
    </cfRule>
    <cfRule type="cellIs" dxfId="2745" priority="7974" operator="greaterThan">
      <formula>$AC421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1" operator="greaterThan">
      <formula>$AC456</formula>
    </cfRule>
    <cfRule type="cellIs" dxfId="2733" priority="8632" operator="between">
      <formula>$AA456</formula>
      <formula>$AC456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50" operator="between">
      <formula>$AA482</formula>
      <formula>$AC482</formula>
    </cfRule>
    <cfRule type="cellIs" dxfId="2728" priority="8348" operator="lessThan">
      <formula>$AA482</formula>
    </cfRule>
    <cfRule type="cellIs" dxfId="2727" priority="8349" operator="greaterThan">
      <formula>$AC482</formula>
    </cfRule>
  </conditionalFormatting>
  <conditionalFormatting sqref="AD495:OD522">
    <cfRule type="cellIs" dxfId="2726" priority="1650" operator="between">
      <formula>$AA495</formula>
      <formula>$AC495</formula>
    </cfRule>
    <cfRule type="cellIs" dxfId="2725" priority="1648" operator="lessThan">
      <formula>$AA495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C1" workbookViewId="0">
      <selection activeCell="G8" sqref="G8"/>
    </sheetView>
  </sheetViews>
  <sheetFormatPr defaultColWidth="8.7109375" defaultRowHeight="12.75" x14ac:dyDescent="0.2"/>
  <cols>
    <col min="1" max="1" width="6.7109375" style="252" customWidth="1"/>
    <col min="2" max="2" width="30.7109375" style="253" bestFit="1" customWidth="1"/>
    <col min="3" max="4" width="30.7109375" style="253" customWidth="1"/>
    <col min="5" max="5" width="30.7109375" style="252" customWidth="1"/>
    <col min="6" max="6" width="23" style="252" customWidth="1"/>
    <col min="7" max="7" width="25.7109375" style="252" customWidth="1"/>
    <col min="8" max="8" width="53.7109375" style="252" customWidth="1"/>
    <col min="9" max="16384" width="8.7109375" style="252"/>
  </cols>
  <sheetData>
    <row r="1" spans="1:7" ht="13.5" thickBot="1" x14ac:dyDescent="0.25"/>
    <row r="2" spans="1:7" ht="38.1" customHeight="1" thickBot="1" x14ac:dyDescent="0.25">
      <c r="A2" s="240" t="s">
        <v>33</v>
      </c>
      <c r="B2" s="241" t="s">
        <v>345</v>
      </c>
      <c r="C2" s="242" t="s">
        <v>346</v>
      </c>
      <c r="D2" s="242" t="s">
        <v>347</v>
      </c>
      <c r="E2" s="243" t="s">
        <v>348</v>
      </c>
      <c r="F2" s="243" t="s">
        <v>349</v>
      </c>
      <c r="G2" s="254" t="s">
        <v>350</v>
      </c>
    </row>
    <row r="3" spans="1:7" ht="60" x14ac:dyDescent="0.2">
      <c r="A3" s="244">
        <v>1</v>
      </c>
      <c r="B3" s="250" t="s">
        <v>351</v>
      </c>
      <c r="C3" s="246" t="s">
        <v>352</v>
      </c>
      <c r="D3" s="246" t="s">
        <v>353</v>
      </c>
      <c r="E3" s="255" t="s">
        <v>354</v>
      </c>
      <c r="F3" s="247" t="s">
        <v>355</v>
      </c>
      <c r="G3" s="248" t="s">
        <v>356</v>
      </c>
    </row>
    <row r="4" spans="1:7" ht="60" x14ac:dyDescent="0.2">
      <c r="A4" s="249">
        <v>2</v>
      </c>
      <c r="B4" s="250" t="s">
        <v>357</v>
      </c>
      <c r="C4" s="246" t="s">
        <v>358</v>
      </c>
      <c r="D4" s="246" t="s">
        <v>359</v>
      </c>
      <c r="E4" s="247" t="s">
        <v>360</v>
      </c>
      <c r="F4" s="247" t="s">
        <v>361</v>
      </c>
      <c r="G4" s="248" t="s">
        <v>362</v>
      </c>
    </row>
    <row r="5" spans="1:7" ht="60" x14ac:dyDescent="0.2">
      <c r="A5" s="249">
        <v>3</v>
      </c>
      <c r="B5" s="250" t="s">
        <v>363</v>
      </c>
      <c r="C5" s="246" t="s">
        <v>364</v>
      </c>
      <c r="D5" s="246" t="s">
        <v>365</v>
      </c>
      <c r="E5" s="245" t="s">
        <v>366</v>
      </c>
      <c r="F5" s="247" t="s">
        <v>367</v>
      </c>
      <c r="G5" s="248" t="s">
        <v>416</v>
      </c>
    </row>
    <row r="6" spans="1:7" ht="60" x14ac:dyDescent="0.2">
      <c r="A6" s="249">
        <v>4</v>
      </c>
      <c r="B6" s="250" t="s">
        <v>369</v>
      </c>
      <c r="C6" s="245" t="s">
        <v>370</v>
      </c>
      <c r="D6" s="246" t="s">
        <v>371</v>
      </c>
      <c r="E6" s="245" t="s">
        <v>372</v>
      </c>
      <c r="F6" s="247" t="s">
        <v>373</v>
      </c>
      <c r="G6" s="248" t="s">
        <v>368</v>
      </c>
    </row>
    <row r="7" spans="1:7" ht="60" x14ac:dyDescent="0.2">
      <c r="A7" s="249">
        <v>5</v>
      </c>
      <c r="B7" s="250" t="s">
        <v>375</v>
      </c>
      <c r="C7" s="245" t="s">
        <v>376</v>
      </c>
      <c r="D7" s="245" t="s">
        <v>377</v>
      </c>
      <c r="E7" s="250" t="s">
        <v>378</v>
      </c>
      <c r="F7" s="247" t="s">
        <v>379</v>
      </c>
      <c r="G7" s="248" t="s">
        <v>374</v>
      </c>
    </row>
    <row r="8" spans="1:7" ht="60" x14ac:dyDescent="0.2">
      <c r="A8" s="249">
        <v>6</v>
      </c>
      <c r="B8" s="250" t="s">
        <v>381</v>
      </c>
      <c r="C8" s="256" t="s">
        <v>382</v>
      </c>
      <c r="D8" s="250" t="s">
        <v>383</v>
      </c>
      <c r="E8" s="245" t="s">
        <v>384</v>
      </c>
      <c r="F8" s="247" t="s">
        <v>385</v>
      </c>
      <c r="G8" s="248" t="s">
        <v>380</v>
      </c>
    </row>
    <row r="9" spans="1:7" ht="60" x14ac:dyDescent="0.2">
      <c r="A9" s="249">
        <v>7</v>
      </c>
      <c r="B9" s="250" t="s">
        <v>387</v>
      </c>
      <c r="C9" s="251"/>
      <c r="D9" s="250" t="s">
        <v>388</v>
      </c>
      <c r="E9" s="247" t="s">
        <v>389</v>
      </c>
      <c r="F9" s="250" t="s">
        <v>390</v>
      </c>
      <c r="G9" s="248" t="s">
        <v>386</v>
      </c>
    </row>
    <row r="10" spans="1:7" ht="60" x14ac:dyDescent="0.2">
      <c r="A10" s="249">
        <v>8</v>
      </c>
      <c r="B10" s="250" t="s">
        <v>392</v>
      </c>
      <c r="C10" s="251"/>
      <c r="D10" s="250" t="s">
        <v>393</v>
      </c>
      <c r="E10" s="250" t="s">
        <v>394</v>
      </c>
      <c r="F10" s="250" t="s">
        <v>395</v>
      </c>
      <c r="G10" s="248" t="s">
        <v>391</v>
      </c>
    </row>
    <row r="11" spans="1:7" ht="60" x14ac:dyDescent="0.2">
      <c r="A11" s="249">
        <v>9</v>
      </c>
      <c r="B11" s="250" t="s">
        <v>397</v>
      </c>
      <c r="C11" s="251"/>
      <c r="D11" s="250" t="s">
        <v>398</v>
      </c>
      <c r="E11" s="250" t="s">
        <v>399</v>
      </c>
      <c r="G11" s="248" t="s">
        <v>396</v>
      </c>
    </row>
    <row r="12" spans="1:7" ht="48" x14ac:dyDescent="0.2">
      <c r="A12" s="249">
        <v>10</v>
      </c>
      <c r="B12" s="250" t="s">
        <v>401</v>
      </c>
      <c r="C12" s="251"/>
      <c r="D12" s="250" t="s">
        <v>402</v>
      </c>
      <c r="E12" s="250" t="s">
        <v>403</v>
      </c>
      <c r="G12" s="248" t="s">
        <v>400</v>
      </c>
    </row>
    <row r="13" spans="1:7" ht="36" x14ac:dyDescent="0.2">
      <c r="A13" s="249">
        <v>11</v>
      </c>
      <c r="B13" s="250" t="s">
        <v>404</v>
      </c>
      <c r="C13" s="251"/>
      <c r="D13" s="250" t="s">
        <v>405</v>
      </c>
    </row>
    <row r="14" spans="1:7" ht="36" x14ac:dyDescent="0.2">
      <c r="A14" s="249">
        <v>12</v>
      </c>
      <c r="B14" s="250" t="s">
        <v>406</v>
      </c>
      <c r="C14" s="251"/>
      <c r="D14" s="251"/>
    </row>
    <row r="15" spans="1:7" ht="36" x14ac:dyDescent="0.2">
      <c r="A15" s="249">
        <v>13</v>
      </c>
      <c r="B15" s="250" t="s">
        <v>407</v>
      </c>
      <c r="C15" s="251"/>
      <c r="D15" s="251"/>
    </row>
    <row r="16" spans="1:7" ht="36" x14ac:dyDescent="0.2">
      <c r="A16" s="249">
        <v>14</v>
      </c>
      <c r="B16" s="245" t="s">
        <v>408</v>
      </c>
      <c r="C16" s="251"/>
      <c r="D16" s="251"/>
      <c r="E16" s="255"/>
    </row>
    <row r="17" spans="1:5" ht="36" x14ac:dyDescent="0.2">
      <c r="A17" s="249">
        <v>15</v>
      </c>
      <c r="B17" s="250" t="s">
        <v>409</v>
      </c>
      <c r="C17" s="251"/>
      <c r="D17" s="251"/>
    </row>
    <row r="18" spans="1:5" ht="36" x14ac:dyDescent="0.2">
      <c r="A18" s="249">
        <v>16</v>
      </c>
      <c r="B18" s="250" t="s">
        <v>410</v>
      </c>
      <c r="C18" s="251"/>
      <c r="D18" s="251"/>
    </row>
    <row r="19" spans="1:5" ht="36" x14ac:dyDescent="0.2">
      <c r="A19" s="249">
        <v>17</v>
      </c>
      <c r="B19" s="250" t="s">
        <v>411</v>
      </c>
      <c r="C19" s="251"/>
      <c r="D19" s="251"/>
    </row>
    <row r="20" spans="1:5" ht="36" x14ac:dyDescent="0.2">
      <c r="A20" s="249">
        <v>18</v>
      </c>
      <c r="B20" s="250" t="s">
        <v>412</v>
      </c>
      <c r="C20" s="251"/>
      <c r="D20" s="251"/>
    </row>
    <row r="21" spans="1:5" ht="36" x14ac:dyDescent="0.2">
      <c r="A21" s="249">
        <v>19</v>
      </c>
      <c r="B21" s="250" t="s">
        <v>413</v>
      </c>
      <c r="C21" s="251"/>
      <c r="D21" s="251"/>
    </row>
    <row r="22" spans="1:5" ht="36" x14ac:dyDescent="0.2">
      <c r="A22" s="249">
        <v>20</v>
      </c>
      <c r="B22" s="250" t="s">
        <v>414</v>
      </c>
      <c r="C22" s="251"/>
      <c r="D22" s="251"/>
      <c r="E22" s="250"/>
    </row>
    <row r="23" spans="1:5" ht="36" x14ac:dyDescent="0.2">
      <c r="A23" s="249">
        <v>21</v>
      </c>
      <c r="B23" s="250" t="s">
        <v>415</v>
      </c>
      <c r="C23" s="251"/>
      <c r="D23" s="251"/>
    </row>
    <row r="24" spans="1:5" x14ac:dyDescent="0.2">
      <c r="B24" s="251"/>
      <c r="C24" s="251"/>
      <c r="D24" s="251"/>
      <c r="E24" s="257"/>
    </row>
    <row r="25" spans="1:5" x14ac:dyDescent="0.2">
      <c r="B25" s="252"/>
      <c r="C25" s="251"/>
      <c r="D25" s="251"/>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2025-06-27T07:30:25Z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