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C:\Users\Vartotojas\Desktop\Laboratoriniai reagentai Angelė 2020\LABORATORINIAI REAGENTAI VIEŠINIMUI\1 pirkimas\Pasiūlymai nekoreguoti\Mediq\Viešinimui\"/>
    </mc:Choice>
  </mc:AlternateContent>
  <xr:revisionPtr revIDLastSave="0" documentId="13_ncr:1_{1855BB83-6CE7-4DF4-8AF3-0F6E3659368C}" xr6:coauthVersionLast="45" xr6:coauthVersionMax="45" xr10:uidLastSave="{00000000-0000-0000-0000-000000000000}"/>
  <bookViews>
    <workbookView xWindow="0" yWindow="0" windowWidth="28800" windowHeight="15600" tabRatio="888" firstSheet="3" activeTab="4" xr2:uid="{00000000-000D-0000-FFFF-FFFF00000000}"/>
  </bookViews>
  <sheets>
    <sheet name="49" sheetId="16" state="hidden" r:id="rId1"/>
    <sheet name="Krešėjimo" sheetId="17" state="hidden" r:id="rId2"/>
    <sheet name="Lapas2" sheetId="25" state="hidden" r:id="rId3"/>
    <sheet name="154 " sheetId="34" r:id="rId4"/>
    <sheet name="155 " sheetId="36"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7" i="34" l="1"/>
  <c r="K27" i="34"/>
  <c r="L26" i="34"/>
  <c r="K26" i="34"/>
  <c r="M26" i="34" s="1"/>
  <c r="M25" i="34"/>
  <c r="K25" i="34"/>
  <c r="M23" i="34"/>
  <c r="K23" i="34"/>
  <c r="L22" i="34" l="1"/>
  <c r="M22" i="34"/>
  <c r="M21" i="34"/>
  <c r="L21" i="34"/>
  <c r="M20" i="34"/>
  <c r="L20" i="34"/>
  <c r="M19" i="34"/>
  <c r="L19" i="34"/>
  <c r="L18" i="34"/>
  <c r="K18" i="34"/>
  <c r="M18" i="34" s="1"/>
  <c r="K17" i="34"/>
  <c r="M17" i="34" s="1"/>
  <c r="L17" i="34"/>
  <c r="K19" i="36" l="1"/>
  <c r="K21" i="36"/>
  <c r="K22" i="36"/>
  <c r="K20" i="36"/>
  <c r="L20" i="36"/>
  <c r="M20" i="36" s="1"/>
  <c r="L21" i="36"/>
  <c r="M21" i="36" s="1"/>
  <c r="L22" i="36"/>
  <c r="M22" i="36" s="1"/>
  <c r="L19" i="36"/>
  <c r="M19" i="36" s="1"/>
  <c r="K18" i="36"/>
  <c r="L18" i="36"/>
  <c r="M18" i="36" s="1"/>
  <c r="K17" i="36"/>
  <c r="L17" i="36"/>
  <c r="M17" i="36" s="1"/>
  <c r="K16" i="36"/>
  <c r="H16" i="36"/>
  <c r="L16" i="36" s="1"/>
  <c r="L15" i="36" s="1"/>
  <c r="M16" i="36" l="1"/>
  <c r="M15" i="36" s="1"/>
</calcChain>
</file>

<file path=xl/sharedStrings.xml><?xml version="1.0" encoding="utf-8"?>
<sst xmlns="http://schemas.openxmlformats.org/spreadsheetml/2006/main" count="422" uniqueCount="251">
  <si>
    <t>Kalibravimas</t>
  </si>
  <si>
    <t>Matavimo metodas</t>
  </si>
  <si>
    <t>Reikalavimai analizatoriui:</t>
  </si>
  <si>
    <t>Būtina</t>
  </si>
  <si>
    <t>Reagentai</t>
  </si>
  <si>
    <t>3. Prekių galiojimo terminas turi būti ne trumpesnis kaip 6 mėnesiai nuo pristatymo dienos.</t>
  </si>
  <si>
    <t>Pirkimo dalies Nr.</t>
  </si>
  <si>
    <t>Eil. Nr.</t>
  </si>
  <si>
    <t>BVPŽ</t>
  </si>
  <si>
    <t>Paskirtis</t>
  </si>
  <si>
    <t>Reikalaujama prekės forma ir specialūs reikalavimai</t>
  </si>
  <si>
    <t>Siūloma pakuotė</t>
  </si>
  <si>
    <t xml:space="preserve"> Siūlomų pakuočių skaičius pagal poreikį</t>
  </si>
  <si>
    <t>Prekės aprašymas pateiktas el. byloje (faile) Nr., psl. Nr.</t>
  </si>
  <si>
    <t>Prekės CE sertifikatas pateiktas el. byloje (faile) Nr., psl. Nr.</t>
  </si>
  <si>
    <t>Gamintojas</t>
  </si>
  <si>
    <t>PVM tarifas</t>
  </si>
  <si>
    <t>Suma be PVM, Eur</t>
  </si>
  <si>
    <t>Suma su PVM, Eur</t>
  </si>
  <si>
    <t>Pasiūlymą pateikusio tiekėjo pavadinimas</t>
  </si>
  <si>
    <t>33696500-0</t>
  </si>
  <si>
    <t>x</t>
  </si>
  <si>
    <t>vnt.</t>
  </si>
  <si>
    <t>5. Prekių pristatymo vieta : K.Donelaičio g. 5, Klaipėda ( trečias aukštas), laboratorija.</t>
  </si>
  <si>
    <t>Reagentų ir priemonių kiekis (ml/vnt) nurodytam tyrimų skaičiui</t>
  </si>
  <si>
    <t>Siūlomos pakuotės fiksuotas  (mato vnt.) įkainis EUR  be PVM</t>
  </si>
  <si>
    <t>Siūlomos pakuotės fiksuotas  (mato vnt.) įkainis EUR  su PVM</t>
  </si>
  <si>
    <t>Diagnostinių reagentų,  medžiagų pavadinimai*</t>
  </si>
  <si>
    <t>Bendras cholesterolis, HDL- Cholesterolis, Trigliceridai, Kalis , Šarminė fosfotazė , Šlapimo rūgštis, GOT, GPT, Kreatininas, Gamagliutamilfosfotazė, Kreatininas, urea, Bendras bilirubinas, Gliukozė, Kreatinkinazė, Hemoglobinas, Pankreatinė amilazė, Amilazė</t>
  </si>
  <si>
    <t>Būtini tyrimai :</t>
  </si>
  <si>
    <t>Atspindžio gebos fotometrijos principas</t>
  </si>
  <si>
    <t xml:space="preserve">Testų rezultatų  pateikimo trukmė </t>
  </si>
  <si>
    <t xml:space="preserve">2-3 min </t>
  </si>
  <si>
    <t>Tyrimo juostelės sausos chemijos pagrindu</t>
  </si>
  <si>
    <t xml:space="preserve">Tyrimų juostelių pakuotė </t>
  </si>
  <si>
    <t xml:space="preserve">Mėginio tipas </t>
  </si>
  <si>
    <t>Kraujas , serumas, plazma</t>
  </si>
  <si>
    <t xml:space="preserve">Mėginio kiekis </t>
  </si>
  <si>
    <t>Ne daugiau 30 mikrolitrų</t>
  </si>
  <si>
    <t xml:space="preserve">Integruotas spausdintuvas </t>
  </si>
  <si>
    <t>Būtinas</t>
  </si>
  <si>
    <t xml:space="preserve">Integruotos programos </t>
  </si>
  <si>
    <t>Kreatinino klirenso skaičiavimas - būtinas</t>
  </si>
  <si>
    <t>Prijungimas prie esamos laboratorijos procesų valdymo sistemos (LIS)</t>
  </si>
  <si>
    <t xml:space="preserve">Gamyklinis kalibravimas, kad nereiktų kalibruoti </t>
  </si>
  <si>
    <t>Šlapimas</t>
  </si>
  <si>
    <t xml:space="preserve">1-2 min </t>
  </si>
  <si>
    <t>SI sistemos vienetais  vienu metu</t>
  </si>
  <si>
    <t>Tyrimų rezultatų pateikimas</t>
  </si>
  <si>
    <t xml:space="preserve">Kalibracija </t>
  </si>
  <si>
    <t>Terminis integruotas arba išorinis spausdintuvas</t>
  </si>
  <si>
    <t xml:space="preserve">Kokybės kontrolė </t>
  </si>
  <si>
    <t xml:space="preserve">Matavimo principas: </t>
  </si>
  <si>
    <t>atspindžio fotometras</t>
  </si>
  <si>
    <t>7.Jei tiekėjas nurodys nepakankamą kiekį reagentų/kitų priemonių nurodytam tyrimų skaičiui atlikti, už papildomus reagentus mokama nebus.</t>
  </si>
  <si>
    <r>
      <t>4. Tiekiamų prekių kokybė turi atitikti Direktyvos 98/78EB "Dėl</t>
    </r>
    <r>
      <rPr>
        <i/>
        <sz val="8"/>
        <color indexed="8"/>
        <rFont val="Arial"/>
        <family val="2"/>
        <charset val="186"/>
      </rPr>
      <t xml:space="preserve"> in vitro </t>
    </r>
    <r>
      <rPr>
        <sz val="8"/>
        <color indexed="8"/>
        <rFont val="Arial"/>
        <family val="2"/>
        <charset val="186"/>
      </rPr>
      <t>diagnostikos medicinos prietaisų" bei šiosTechninės specifikacijos reikalavimus.Tiekėjas turi pateikti siūlomos prekės aprašus (katalogą, brošiūrą ar panašiai) ir kokybės atitikties sertifikatų kopijas originalo ir lietuvių kalbomis.</t>
    </r>
  </si>
  <si>
    <t xml:space="preserve">Vertinamas tik pilnas pasiūlymas, pilnai  atitinkantis kokybinius ir techninius reikalavimus. </t>
  </si>
  <si>
    <t xml:space="preserve">8. Vertinamas tik pilnas pasiūlymas, pilnai  atitinkantis kokybinius ir techninius reikalavimus. </t>
  </si>
  <si>
    <t>Tęsinys kitame lape</t>
  </si>
  <si>
    <t>(atsižvelgiant į bendą visų tyrimų kiekį)</t>
  </si>
  <si>
    <t>Tiekėjas turi pateikti siūlomo panaudai analizatoriaus aprašo (katalogo, brošiūros ar pan.) ir kokybės atitikties sertifikatų kopijas originalo ir lietuvių kalba.</t>
  </si>
  <si>
    <t xml:space="preserve">Minimalūs (ne prastesni kaip) reikalavimai lygiaverčiam analizatoriui, suteikiamam naudotis panaudos sutarties pagrindu </t>
  </si>
  <si>
    <t>Siūlomo analizatoriaus pavadinimas</t>
  </si>
  <si>
    <t>Kitos reikalingos priemonės (pvz.popierius ir pan.):</t>
  </si>
  <si>
    <t>Ne daugiau 30 vnt</t>
  </si>
  <si>
    <t>10. Atsižvelgiant į ligoninėje sunaudojamų reagentų kiekį per atitinkamą laikotarpį (pvz. mėnesį, 3 mėnesius, metus ir pan.) bei atliekamų įstaigoje, teikiančioje paslaugas vaikams,  nedidelį tyrimų kiekį, ir siekiant, kad reagentai būtų naudojami racionaliai, pageidaujama pakuotė turėtų būti kuo mažesnė, nes analizatorius yra rezervinis .</t>
  </si>
  <si>
    <t>1.Lyginamasis svoris, 2.pH, 3.leukocitai, 4.nitritai, 5.baltymas,6.gliukozė, 7.ketonai, 8.urobilinogenas,9. bilirubinas,10. eritrocitai</t>
  </si>
  <si>
    <t>Siūlomo panaudai analizatoriaus parametrai (Pildo tiekėjas). Reikalavimų atitikimas (būtina nurodyti tikslią nuorodą analizatoriaus dokumentacijoje (dokumentacijoje tiksliai pažymimas techninis parametras)</t>
  </si>
  <si>
    <r>
      <rPr>
        <b/>
        <sz val="8"/>
        <color indexed="8"/>
        <rFont val="Arial Narrow"/>
        <family val="2"/>
        <charset val="186"/>
      </rPr>
      <t xml:space="preserve"> </t>
    </r>
    <r>
      <rPr>
        <sz val="8"/>
        <color indexed="8"/>
        <rFont val="Arial Narrow"/>
        <family val="2"/>
        <charset val="186"/>
      </rPr>
      <t>Reagentai- sausos chemijos diagnostinės juostelės , paruoštos naudojimui.</t>
    </r>
    <r>
      <rPr>
        <sz val="8"/>
        <color theme="1"/>
        <rFont val="Arial Narrow"/>
        <family val="2"/>
      </rPr>
      <t xml:space="preserve"> </t>
    </r>
    <r>
      <rPr>
        <sz val="8"/>
        <color indexed="8"/>
        <rFont val="Arial Narrow"/>
        <family val="2"/>
        <charset val="186"/>
      </rPr>
      <t xml:space="preserve">Tikslūs reagentų ir kitų priemonių kiekis siūlomas tyrimų skaičiui nurodytam specifikacijoje .
- 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 Pateikti reikalingą reagentų ir kontrolinių medžiagų (atliekant kasdieninę 2- jų lygių kokybės kontrolę) kiekį, numatomą nurodytam tyrimų kiekiui ir kontrolei per 12 mėn. atlikti.
</t>
    </r>
  </si>
  <si>
    <r>
      <t>2. Pirkėjas neįsipareigoja nupirkti viso prekių kiekio. Pirkėjas pasilieka teisę pirkti didesnius arba mažesnius</t>
    </r>
    <r>
      <rPr>
        <sz val="8"/>
        <rFont val="Arial"/>
        <family val="2"/>
        <charset val="186"/>
      </rPr>
      <t xml:space="preserve"> (iki 30 proc.</t>
    </r>
    <r>
      <rPr>
        <sz val="8"/>
        <color indexed="8"/>
        <rFont val="Arial"/>
        <family val="2"/>
        <charset val="186"/>
      </rPr>
      <t>)  kiekius prekių, priklausomai nuo poreikio.</t>
    </r>
  </si>
  <si>
    <t>Siūlomos prekės gamintojo pavadinimas</t>
  </si>
  <si>
    <t>Diagnostinių reagentų,  medžiagų pavadinimai</t>
  </si>
  <si>
    <t>1. Visos siūlomos prekės (reagentai bei priemonės) turi būti originalios, tinkamos darbui su nurodytu arba siūlomu analizatoriumi.</t>
  </si>
  <si>
    <t xml:space="preserve">Mėginio tipas: </t>
  </si>
  <si>
    <t>ne mažiau 2 lygių</t>
  </si>
  <si>
    <t xml:space="preserve">Gamintojų CE sertifikatai, ženklinimas </t>
  </si>
  <si>
    <t>Vartotojo instrukcija lietuvių ir anglų kalbomis</t>
  </si>
  <si>
    <t>Būtina pateikti pristatant prekes</t>
  </si>
  <si>
    <t>Pavadinimas*</t>
  </si>
  <si>
    <t>Tyrimų skaičius 36 mėn.</t>
  </si>
  <si>
    <t>Pageidaujama pakuotė mato vienetais</t>
  </si>
  <si>
    <t>Orientacinis kiekis pakuotėmis 36 mėn.</t>
  </si>
  <si>
    <t>Siūloma pakuotė (nurodoma, kiek pakuotėje yra atitinkamoje pozicijoje nurodytos prekės mato vienetų)</t>
  </si>
  <si>
    <t xml:space="preserve"> Siūlomų pakuočių skaičius 36 mėn.</t>
  </si>
  <si>
    <t>Siūlomos 1 pakuotės kaina be PVM, Eur</t>
  </si>
  <si>
    <t>Siūlomos 1 pakuotės kaina su PVM, Eur</t>
  </si>
  <si>
    <t>Suma be PVM, Eur 36 mėn.</t>
  </si>
  <si>
    <t>Suma su PVM, Eur, 36 mėn.</t>
  </si>
  <si>
    <t>Reagentai ir papildomos priemonės koagulometrui  Benk</t>
  </si>
  <si>
    <t>Tiekėjas pateikia ligoninei papildomai (ligoninė turi 1 nuosavą analizatorių) rezervinį dar vieną analizatorių naudotis panaudos sutarties pagrindu, kurios galiojimo terminas atitiks reagentų ir priemonių pirkimo sutarties galiojimo terminą ir termino pratęsimo sąlygas. Reikalavimai analizatoriui nurodyti šios pirkimo dalies pabaigoje.</t>
  </si>
  <si>
    <t>200.1</t>
  </si>
  <si>
    <t>Dalinis aktyvintas tromboplastino laikas (DATL)</t>
  </si>
  <si>
    <t>7 d. Jautrus faktorių stokai 1-55 proc. aktyvatorius silicis, liofilizuotas</t>
  </si>
  <si>
    <t>12x5ml</t>
  </si>
  <si>
    <t>200.2</t>
  </si>
  <si>
    <t>14 d. Jautrus faktorių stokai 1-55 proc. Polifenolio aktyvatorius, skystas.</t>
  </si>
  <si>
    <t>12x4ml</t>
  </si>
  <si>
    <t>200.3</t>
  </si>
  <si>
    <t>CaCl2 0,025 M</t>
  </si>
  <si>
    <t>2m, Turi būti ton pačio gamintojo, kaip ir visi reagentai krešėjimo sistemos tyrimams</t>
  </si>
  <si>
    <t>15ml</t>
  </si>
  <si>
    <t>200.4</t>
  </si>
  <si>
    <t>SPA (20) - protrombino komplekso (II-VII-X) aktyvumo nustatymui</t>
  </si>
  <si>
    <t>3d. Reagentas II-VII-X faktorių aktyvumo nustatymui protrombino-prokonvertino met., gamintojo kalibruotas BE analizatoriui. Reagento sudėtyje turi būti kalcio chloridas, titruotas gamintojo</t>
  </si>
  <si>
    <t>200.5</t>
  </si>
  <si>
    <t>SPA  buferis</t>
  </si>
  <si>
    <t>250ml</t>
  </si>
  <si>
    <t>200.6</t>
  </si>
  <si>
    <t>Koalino suspensija 0,5g/l</t>
  </si>
  <si>
    <t>100ml</t>
  </si>
  <si>
    <t>200.7</t>
  </si>
  <si>
    <t>Fibrinogeno koncentracija (Fibri-prest automate)</t>
  </si>
  <si>
    <t>1mėn. Norma 2 -4 g/l. Klauso met. Pagamintas žmogaus trombino pagrindu, gamintojo kalibruotas koagulometrui.</t>
  </si>
  <si>
    <t>12x2ml</t>
  </si>
  <si>
    <t>200.8</t>
  </si>
  <si>
    <t xml:space="preserve">Normalios žmogaus plazmos pulas </t>
  </si>
  <si>
    <t>1ml</t>
  </si>
  <si>
    <t>200.9</t>
  </si>
  <si>
    <t>Owren - Koller buferis</t>
  </si>
  <si>
    <t>200.10</t>
  </si>
  <si>
    <t>Kiuvetės ir rutuliukai BE</t>
  </si>
  <si>
    <t>Coagulator analizatoriui</t>
  </si>
  <si>
    <t>1000vnt</t>
  </si>
  <si>
    <t>200.11</t>
  </si>
  <si>
    <t>Kiuvetės ST</t>
  </si>
  <si>
    <t>4x150vnt</t>
  </si>
  <si>
    <t>200.12</t>
  </si>
  <si>
    <t>Rutuliukai ST</t>
  </si>
  <si>
    <t>1850 vnt</t>
  </si>
  <si>
    <t>200.13</t>
  </si>
  <si>
    <t>Antgaliai Stepper</t>
  </si>
  <si>
    <t>100 vnt</t>
  </si>
  <si>
    <t>200.14</t>
  </si>
  <si>
    <t>Terminis popierius</t>
  </si>
  <si>
    <t>110 mm</t>
  </si>
  <si>
    <t>5 vnt</t>
  </si>
  <si>
    <t>200.15</t>
  </si>
  <si>
    <t>Indeliai reagentų laikymui</t>
  </si>
  <si>
    <t>Coagulator analizatoriui, reagento laikymui</t>
  </si>
  <si>
    <t>200.16</t>
  </si>
  <si>
    <t>Kontrolinė plazma  normali ir patologinė</t>
  </si>
  <si>
    <t xml:space="preserve"> DATL, SPA, Fibrinogeno konc.</t>
  </si>
  <si>
    <t>(12x2ml) x 2</t>
  </si>
  <si>
    <t>200.17</t>
  </si>
  <si>
    <t>Peiliukai standartizuotam kraujavimo laikui nustatyti</t>
  </si>
  <si>
    <t>IVY metodu</t>
  </si>
  <si>
    <t>1 vnt.</t>
  </si>
  <si>
    <t>Reikalaujami parametrai</t>
  </si>
  <si>
    <t>Siūlomo panaudai analizatoriaus parametrai:</t>
  </si>
  <si>
    <t>Atitinka/Neatitinka</t>
  </si>
  <si>
    <t>Elektromagnetinis klampumo kitimo krešulio nustatymo principas</t>
  </si>
  <si>
    <t>Našumas</t>
  </si>
  <si>
    <t>Vienetų sistema</t>
  </si>
  <si>
    <t>Atsakymai turi būti gaunami šiais vienetais: s, %, INR, g/l, mg/dl, IU/ml</t>
  </si>
  <si>
    <t>Parametrai protrombino komplekso (II-VII-X) aktyvumo analitei</t>
  </si>
  <si>
    <t>Turi būti galimybė tirti protrombino komplekso (II-VII-X) aktyvumą (INR) iš kapiliarinio kraujo</t>
  </si>
  <si>
    <t>Duomenų atsekamumas dokumentavimui</t>
  </si>
  <si>
    <t>Analizatoriuje turi būti galimybė tiriamajam mėginiui įvesti identifikacijos numerį, reagento serijos numerį, kalibracinę kreivę,  atspausdinti  tyrimų  atlikimo pradžios/pabaigos laiką.</t>
  </si>
  <si>
    <t>Jungtys,  analizatoriaus duomenų perdavimas</t>
  </si>
  <si>
    <t>RS- 232 jungtis</t>
  </si>
  <si>
    <t>Prekės turi atitikti kokybės ir techninius reikalavimus.</t>
  </si>
  <si>
    <t>Tiekėjas yra oficialus siūlomų prekių atstovas</t>
  </si>
  <si>
    <t>Reagentai ir papildomos priemonės imunologiniam analizatoriui ,,MINI VIDAS"  (arba lygiaverčiai reagentai ir priemonės lygiaverčiam analizatoriui)</t>
  </si>
  <si>
    <t xml:space="preserve">Tiekėjas turi suteikti ligoninei analizatorių naudotis panaudos sutarties pagrindu, kurios galiojimo terminas atitiks reagentų ir priemonių pirkimo sutarties galiojimo terminą ir termino pratęsimo sąlygas. </t>
  </si>
  <si>
    <t>201.1</t>
  </si>
  <si>
    <t>Prokalcitonino reagentas</t>
  </si>
  <si>
    <t>Rinkinys 1x60 testų</t>
  </si>
  <si>
    <t>201.2</t>
  </si>
  <si>
    <t>Tyrimų kontrolė</t>
  </si>
  <si>
    <t>Rinkinys 2x30 testų</t>
  </si>
  <si>
    <t>201.3</t>
  </si>
  <si>
    <t>Vitamino D reagentas</t>
  </si>
  <si>
    <t>201.4</t>
  </si>
  <si>
    <t>30197600-2</t>
  </si>
  <si>
    <t>Termo popierius ( 110x12x45 mm)</t>
  </si>
  <si>
    <t>201.5</t>
  </si>
  <si>
    <t>Priežiūros priemonių rinkinys</t>
  </si>
  <si>
    <t>Vaistinės kodas</t>
  </si>
  <si>
    <r>
      <t xml:space="preserve">Čia įrašyti </t>
    </r>
    <r>
      <rPr>
        <b/>
        <sz val="12"/>
        <rFont val="Arial Narrow"/>
        <family val="2"/>
        <charset val="186"/>
      </rPr>
      <t xml:space="preserve">IR </t>
    </r>
    <r>
      <rPr>
        <sz val="8"/>
        <rFont val="Arial Narrow"/>
        <family val="2"/>
        <charset val="186"/>
      </rPr>
      <t>bendrą 200 pirkimo dalies kainą</t>
    </r>
  </si>
  <si>
    <r>
      <t>Matavimo kanalų skaičius - ne mažiau 4 kanalų
Turi būti integruotas sauso oro inkubatorius (37</t>
    </r>
    <r>
      <rPr>
        <sz val="8"/>
        <rFont val="Times New Roman"/>
        <family val="1"/>
        <charset val="186"/>
      </rPr>
      <t>°</t>
    </r>
    <r>
      <rPr>
        <sz val="8"/>
        <rFont val="Arial Narrow"/>
        <family val="2"/>
        <charset val="186"/>
      </rPr>
      <t xml:space="preserve">C) talpa  ne mažiau 16 vietų </t>
    </r>
  </si>
  <si>
    <r>
      <t xml:space="preserve">Čia įrašyti </t>
    </r>
    <r>
      <rPr>
        <b/>
        <sz val="12"/>
        <rFont val="Arial Narrow"/>
        <family val="2"/>
        <charset val="186"/>
      </rPr>
      <t xml:space="preserve">IR </t>
    </r>
    <r>
      <rPr>
        <sz val="8"/>
        <rFont val="Arial Narrow"/>
        <family val="2"/>
        <charset val="186"/>
      </rPr>
      <t>bendrą 201 pirkimo dalies kainą</t>
    </r>
  </si>
  <si>
    <t>L 0023.1</t>
  </si>
  <si>
    <t>L 0023.2</t>
  </si>
  <si>
    <t>L 0023.3</t>
  </si>
  <si>
    <t>L0023.4</t>
  </si>
  <si>
    <t xml:space="preserve">Būtini tyrimai ( įvertina ne daugiau kaip 10 parametrų vienoje juostelėje)be Vitamino C langelio, juostelės nejautrios vitaminui C iki 25 mg/dl, pateikti įrodančius dokumentus </t>
  </si>
  <si>
    <t xml:space="preserve">Pristatoma įranga pageidautina nauja arba naudota, tačiau ne senesnė nei 3 metai nuo įrangos pagaminimo datos. Įranga turi būti sertifikuota naudojimui Europos sąjungoje, pažymėta CE žyme. Tiekėjas turi visiškai paruoštą įrangą darbui pirkėjo nurodomose patalpose instaliuoti bei apmokyti su ja dirbsiantį personalą.  </t>
  </si>
  <si>
    <t>1x50</t>
  </si>
  <si>
    <t>Įrenginys turi būti integruotas su ligoninės informacine sistema, tai yra, turi turėti galimybę priimti iš ligoninės informacinės sistemos užsakymą, o atlikus tyrimą - grąžinti atsakymą į ligoninės informcinę sistemą (naudojami identifikatoriai bus apspręsti integracijos procese).Turi būti atlikti reikalingi integracijos darbai, paruoštos ir pateiktos techninės integracijų specifikacijos (specifikacijos gali būti anglų arba lietuvių kalbomis).</t>
  </si>
  <si>
    <t>Tyrimo juostelės sausos chemijos pagrindu
Prietaisas automatiškai patikrina juosteles dėl drėgmės</t>
  </si>
  <si>
    <t>6. Sutarties terminas - 24 mėnesiai.</t>
  </si>
  <si>
    <t>9. Tyrimo priemones reikalingas tiksliniam tyrimui atlikti tiekėjas privalo nurodyti patys užpildydami specifikacijoje pateiktas lenteles, nebūtinai vadovaujantis tuo kas dalinai nurodyta specifikacijoje, tačiau būtina nurodyti visą spektrą priemonių užtikrinančių kokybišką tyrimo atlikimą. Tikslūs reagentų ir kitų priemonių kiekiai apskaičiuojami tyrimų skaičiui nurodytam specifikacijoje. Pateikti reikalingą reagentų ir kitų priemonių, numatomą nurodytam specifikacijoje tyrimų skaičiui per 24 mėn. atlikti.</t>
  </si>
  <si>
    <t>Tyrimų skaičius per 24 mėn.</t>
  </si>
  <si>
    <t>154.1</t>
  </si>
  <si>
    <t>154.2</t>
  </si>
  <si>
    <t>154 PIRKIMO DALIS.  REAGENTAI IR PAPILDOMOS PRIEMONĖS biocheminiams sausos  chemijos tyrimams  ANALIZATORIUMI "Reflotron Plus" (valdomas nuosavybės teise) , arba lygiaverčiu, skirtu atlikti biochemiams sausos chemijos tyrimams, kuris turės būti suteiktas perkančiajai organizacijai panaudos sutarties pagrindu.</t>
  </si>
  <si>
    <t>154.3</t>
  </si>
  <si>
    <t>154.4</t>
  </si>
  <si>
    <t>154.5</t>
  </si>
  <si>
    <t>154.6</t>
  </si>
  <si>
    <t>154.7</t>
  </si>
  <si>
    <t>Lentelės Nr. 154 eilučių skaičius neribojamas (jų gali būti daugiau ar mažiau, – svarbu, kad būtų galima užtikrinti kokybišką ir patikimą tyrimų atlikimą).</t>
  </si>
  <si>
    <t>155 PIRKIMO DALIS. REAGENTAI IR PAPILDOMOS PRIEMONĖS šlapimo tyrimams juosteliniu šlapimo ANALIZATORIUMI  " Meditron Junior II" (valdomas nuosavybės teise) , arba lygiaverčiu, skirtu bendram šlapimo tyrimui atlikti, kuris turės būti suteiktas perkančiajai organizacijai panaudos sutarties pagrindu.</t>
  </si>
  <si>
    <t>155.1</t>
  </si>
  <si>
    <t>155.2</t>
  </si>
  <si>
    <t>155.3</t>
  </si>
  <si>
    <t>Lentelės Nr. 155 eilučių skaičius neribojamas (jų gali būti daugiau ar mažiau, – svarbu, kad būtų galima užtikrinti kokybišką ir patikimą tyrimų atlikimą).</t>
  </si>
  <si>
    <t>Mediq Lietuva UAB</t>
  </si>
  <si>
    <t xml:space="preserve">Techninių specifikacijų atitikimų lentelė nepildoma, kadangi siūlomos priemonės analizatoriui "Meditron Junior II" (valdomu nuosavybės teise) </t>
  </si>
  <si>
    <t>Diagnostinės juostelės Combur 10</t>
  </si>
  <si>
    <t>Kalibracinės juostelės Control-Test M (50 Strips)</t>
  </si>
  <si>
    <t>Test strip tray, Type C</t>
  </si>
  <si>
    <t>Spausdinimo juostelė ERC 09</t>
  </si>
  <si>
    <t>Spausdinimo popierius</t>
  </si>
  <si>
    <t>155.4</t>
  </si>
  <si>
    <t>155.5</t>
  </si>
  <si>
    <t>155.6</t>
  </si>
  <si>
    <t>Roche</t>
  </si>
  <si>
    <t>155 dalis</t>
  </si>
  <si>
    <t>Kokybės kontrolė Dirui Negative</t>
  </si>
  <si>
    <t>Kokybės kontrolė Dirui Patolog</t>
  </si>
  <si>
    <t>8ml</t>
  </si>
  <si>
    <t>155.7</t>
  </si>
  <si>
    <t>175 rul.</t>
  </si>
  <si>
    <t>Epson</t>
  </si>
  <si>
    <t>Legertas</t>
  </si>
  <si>
    <t>Dirui</t>
  </si>
  <si>
    <t>UAB Mediq Lietuva</t>
  </si>
  <si>
    <t>N30</t>
  </si>
  <si>
    <t>Roche, Ltd.</t>
  </si>
  <si>
    <t>Žr.faile Gamintoju dokumentai/154 dalis/Reagentai</t>
  </si>
  <si>
    <t>Žr.faile Gamintoju dokumentai/154 dalis/CE</t>
  </si>
  <si>
    <t>GGT                                                                Reflotron GGT  diag.juost.N30</t>
  </si>
  <si>
    <t>Uric acid                                                                                            Reflotron UA diagn.juost. N30</t>
  </si>
  <si>
    <t>N15</t>
  </si>
  <si>
    <t>P - amilazė                                                                                                 Reflotron P-Amylase diag.juost.N15</t>
  </si>
  <si>
    <t>Kreatinkinazė                                                                                          Reflotron CK diag.juost.N15</t>
  </si>
  <si>
    <t>ALP                                                                                          Reflotron ALP diag.juost.N30</t>
  </si>
  <si>
    <t>48ml</t>
  </si>
  <si>
    <t>4x2ml</t>
  </si>
  <si>
    <r>
      <rPr>
        <b/>
        <sz val="8"/>
        <color indexed="8"/>
        <rFont val="Arial Narrow"/>
        <family val="2"/>
      </rPr>
      <t xml:space="preserve"> </t>
    </r>
    <r>
      <rPr>
        <sz val="8"/>
        <color indexed="8"/>
        <rFont val="Arial Narrow"/>
        <family val="2"/>
      </rPr>
      <t>Reagentai- sausos chemijos diagnostinės juostelės , paruoštos naudojimui.</t>
    </r>
    <r>
      <rPr>
        <sz val="8"/>
        <color theme="1"/>
        <rFont val="Arial Narrow"/>
        <family val="2"/>
      </rPr>
      <t xml:space="preserve"> </t>
    </r>
    <r>
      <rPr>
        <sz val="8"/>
        <color indexed="8"/>
        <rFont val="Arial Narrow"/>
        <family val="2"/>
      </rPr>
      <t xml:space="preserve">Tikslūs reagentų ir kitų priemonių kiekis siūlomas tyrimų skaičiui nurodytam specifikacijoje .
- 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 Pateikti reikalingą reagentų ir kontrolinių medžiagų (atliekant kasdieninę 2- jų lygių kokybės kontrolę) kiekį, numatomą nurodytam tyrimų kiekiui ir kontrolei per 12 mėn. atlikti.
</t>
    </r>
  </si>
  <si>
    <t xml:space="preserve"> Kalibracinė juostelė                                             Reflotron-Calib.strip white 50                                                                                                       </t>
  </si>
  <si>
    <t>Kokybės kontrolė.                                                 Reflotron Precinorm U</t>
  </si>
  <si>
    <t xml:space="preserve">Reflotron-Clean Chek.      </t>
  </si>
  <si>
    <t>1X1vnt</t>
  </si>
  <si>
    <t>1x5rul</t>
  </si>
  <si>
    <t>15rul</t>
  </si>
  <si>
    <r>
      <rPr>
        <b/>
        <sz val="8"/>
        <color indexed="8"/>
        <rFont val="Arial Narrow"/>
        <family val="2"/>
      </rPr>
      <t xml:space="preserve"> </t>
    </r>
    <r>
      <rPr>
        <sz val="8"/>
        <color indexed="8"/>
        <rFont val="Arial Narrow"/>
        <family val="2"/>
      </rPr>
      <t>Reagentai ir priemonės - vienkartinės reakcijos membranos ir mėgintuvėliai atskiram tyrimui , paruoštos naudojimui.</t>
    </r>
    <r>
      <rPr>
        <sz val="8"/>
        <color theme="1"/>
        <rFont val="Arial Narrow"/>
        <family val="2"/>
      </rPr>
      <t xml:space="preserve"> Skystas kontrolinis tirpalas 2- jų lygių</t>
    </r>
    <r>
      <rPr>
        <sz val="8"/>
        <color rgb="FF00B0F0"/>
        <rFont val="Arial Narrow"/>
        <family val="2"/>
      </rPr>
      <t xml:space="preserve"> .</t>
    </r>
    <r>
      <rPr>
        <sz val="8"/>
        <color theme="1"/>
        <rFont val="Arial Narrow"/>
        <family val="2"/>
      </rPr>
      <t>Kietos fazės imunocheminis tyrimas. Spalvinė reakcija reflektometre matuojama ne mažiau, kaip trijose siauro spektro dalyse</t>
    </r>
    <r>
      <rPr>
        <sz val="8"/>
        <color rgb="FF00B0F0"/>
        <rFont val="Arial Narrow"/>
        <family val="2"/>
      </rPr>
      <t xml:space="preserve">. </t>
    </r>
    <r>
      <rPr>
        <sz val="8"/>
        <color indexed="8"/>
        <rFont val="Arial Narrow"/>
        <family val="2"/>
      </rPr>
      <t xml:space="preserve">Tikslūs reagentų ir kitų priemonių kiekis siūlomas tyrimų skaičiui nurodytam specifikacijoje .
- 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 Pateikti reikalingą reagentų ir kontrolinių medžiagų (atliekant kasdieninę 2- jų lygių kokybės kontrolę) kiekį, numatomą nurodytam tyrimų kiekiui ir kontrolei per 12 mėn. atlikti.
</t>
    </r>
  </si>
  <si>
    <r>
      <t xml:space="preserve">2. Pirkėjas neįsipareigoja nupirkti viso prekių kiekio. Pirkėjas pasilieka teisę pirkti didesnius arba mažesnius </t>
    </r>
    <r>
      <rPr>
        <sz val="8"/>
        <rFont val="Arial Narrow"/>
        <family val="2"/>
      </rPr>
      <t xml:space="preserve">(iki 30 proc.) </t>
    </r>
    <r>
      <rPr>
        <sz val="8"/>
        <color indexed="8"/>
        <rFont val="Arial Narrow"/>
        <family val="2"/>
      </rPr>
      <t xml:space="preserve"> kiekius prekių, priklausomai nuo poreikio.</t>
    </r>
  </si>
  <si>
    <r>
      <t>4. Tiekiamų prekių kokybė turi atitikti Direktyvos 98/78EB "Dėl</t>
    </r>
    <r>
      <rPr>
        <i/>
        <sz val="8"/>
        <color indexed="8"/>
        <rFont val="Arial Narrow"/>
        <family val="2"/>
      </rPr>
      <t xml:space="preserve"> in vitro </t>
    </r>
    <r>
      <rPr>
        <sz val="8"/>
        <color indexed="8"/>
        <rFont val="Arial Narrow"/>
        <family val="2"/>
      </rPr>
      <t>diagnostikos medicinos prietaisų" bei šiosTechninės specifikacijos reikalavimus.Tiekėjas turi pateikti siūlomos prekės aprašus (katalogą, brošiūrą ar panašiai) ir kokybės atitikties sertifikatų kopijas originalo ir lietuvių kalbomis.</t>
    </r>
  </si>
  <si>
    <r>
      <t>6. Sutarties terminas - 24 mėnesiai</t>
    </r>
    <r>
      <rPr>
        <sz val="8"/>
        <color rgb="FFFF0000"/>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</si>
</sst>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427];[Red]&quot;-&quot;#,##0.00&quot; &quot;[$€-427]"/>
  </numFmts>
  <fonts count="49">
    <font>
      <sz val="11"/>
      <color rgb="FF000000"/>
      <name val="Arial1"/>
    </font>
    <font>
      <sz val="10"/>
      <color indexed="8"/>
      <name val="Arial"/>
      <family val="2"/>
      <charset val="186"/>
    </font>
    <font>
      <sz val="10"/>
      <color indexed="8"/>
      <name val="Arial Narrow"/>
      <family val="2"/>
      <charset val="186"/>
    </font>
    <font>
      <b/>
      <sz val="8"/>
      <color indexed="8"/>
      <name val="Arial Narrow"/>
      <family val="2"/>
      <charset val="186"/>
    </font>
    <font>
      <sz val="8"/>
      <color indexed="8"/>
      <name val="Arial Narrow"/>
      <family val="2"/>
      <charset val="186"/>
    </font>
    <font>
      <sz val="8"/>
      <color indexed="8"/>
      <name val="Arial"/>
      <family val="2"/>
      <charset val="186"/>
    </font>
    <font>
      <i/>
      <sz val="8"/>
      <color indexed="8"/>
      <name val="Times New Roman"/>
      <family val="1"/>
      <charset val="186"/>
    </font>
    <font>
      <sz val="8"/>
      <name val="Arial Narrow"/>
      <family val="2"/>
      <charset val="186"/>
    </font>
    <font>
      <b/>
      <sz val="8"/>
      <color indexed="8"/>
      <name val="Arial"/>
      <family val="2"/>
      <charset val="186"/>
    </font>
    <font>
      <i/>
      <sz val="8"/>
      <color indexed="8"/>
      <name val="Arial"/>
      <family val="2"/>
      <charset val="186"/>
    </font>
    <font>
      <b/>
      <i/>
      <sz val="16"/>
      <color rgb="FF000000"/>
      <name val="Arial1"/>
    </font>
    <font>
      <sz val="10"/>
      <color rgb="FF000000"/>
      <name val="Arial"/>
      <family val="2"/>
      <charset val="186"/>
    </font>
    <font>
      <sz val="11"/>
      <color rgb="FF000000"/>
      <name val="Calibri"/>
      <family val="2"/>
      <charset val="186"/>
    </font>
    <font>
      <sz val="10"/>
      <color rgb="FF000000"/>
      <name val="Arial Narrow"/>
      <family val="2"/>
      <charset val="186"/>
    </font>
    <font>
      <sz val="10"/>
      <color rgb="FF000000"/>
      <name val="TimesLT"/>
    </font>
    <font>
      <b/>
      <i/>
      <u/>
      <sz val="11"/>
      <color rgb="FF000000"/>
      <name val="Arial1"/>
    </font>
    <font>
      <sz val="8"/>
      <color rgb="FF000000"/>
      <name val="Arial Narrow"/>
      <family val="2"/>
      <charset val="186"/>
    </font>
    <font>
      <b/>
      <sz val="8"/>
      <color rgb="FF000000"/>
      <name val="Arial Narrow"/>
      <family val="2"/>
      <charset val="186"/>
    </font>
    <font>
      <sz val="12"/>
      <color rgb="FF000000"/>
      <name val="Times New Roman"/>
      <family val="1"/>
      <charset val="186"/>
    </font>
    <font>
      <sz val="8"/>
      <color indexed="8"/>
      <name val="Arial Narrow"/>
      <family val="2"/>
    </font>
    <font>
      <sz val="8"/>
      <color rgb="FF000000"/>
      <name val="Arial Narrow"/>
      <family val="2"/>
    </font>
    <font>
      <sz val="8"/>
      <color rgb="FF00B0F0"/>
      <name val="Arial Narrow"/>
      <family val="2"/>
    </font>
    <font>
      <sz val="8"/>
      <color theme="1"/>
      <name val="Arial Narrow"/>
      <family val="2"/>
    </font>
    <font>
      <b/>
      <sz val="10"/>
      <color indexed="8"/>
      <name val="Arial Narrow"/>
      <family val="2"/>
      <charset val="186"/>
    </font>
    <font>
      <b/>
      <sz val="10"/>
      <color rgb="FF000000"/>
      <name val="Arial1"/>
    </font>
    <font>
      <b/>
      <sz val="10"/>
      <color indexed="10"/>
      <name val="Arial"/>
      <family val="2"/>
      <charset val="186"/>
    </font>
    <font>
      <b/>
      <sz val="10"/>
      <color rgb="FF000000"/>
      <name val="Arial Narrow"/>
      <family val="2"/>
      <charset val="186"/>
    </font>
    <font>
      <sz val="8"/>
      <name val="Arial"/>
      <family val="2"/>
      <charset val="186"/>
    </font>
    <font>
      <sz val="10"/>
      <name val="Arial"/>
      <family val="2"/>
      <charset val="186"/>
    </font>
    <font>
      <b/>
      <sz val="10"/>
      <name val="Arial"/>
      <family val="2"/>
      <charset val="186"/>
    </font>
    <font>
      <b/>
      <sz val="8"/>
      <name val="Arial Narrow"/>
      <family val="2"/>
      <charset val="186"/>
    </font>
    <font>
      <b/>
      <u/>
      <sz val="8"/>
      <name val="Arial Narrow"/>
      <family val="2"/>
      <charset val="186"/>
    </font>
    <font>
      <b/>
      <sz val="12"/>
      <name val="Arial Narrow"/>
      <family val="2"/>
      <charset val="186"/>
    </font>
    <font>
      <sz val="8"/>
      <name val="Arial Narrow"/>
      <family val="2"/>
    </font>
    <font>
      <sz val="8"/>
      <name val="Times New Roman"/>
      <family val="1"/>
      <charset val="186"/>
    </font>
    <font>
      <sz val="11"/>
      <color indexed="8"/>
      <name val="Calibri"/>
      <family val="2"/>
      <charset val="186"/>
    </font>
    <font>
      <sz val="8"/>
      <color indexed="8"/>
      <name val="Times New Roman"/>
      <family val="1"/>
      <charset val="186"/>
    </font>
    <font>
      <sz val="11"/>
      <color rgb="FF000000"/>
      <name val="Arial1"/>
    </font>
    <font>
      <sz val="8"/>
      <color rgb="FF000000"/>
      <name val="Arial1"/>
    </font>
    <font>
      <sz val="11"/>
      <color indexed="8"/>
      <name val="Calibri"/>
      <family val="2"/>
    </font>
    <font>
      <sz val="8"/>
      <color rgb="FF000000"/>
      <name val="Times New Roman"/>
      <family val="1"/>
      <charset val="186"/>
    </font>
    <font>
      <sz val="11"/>
      <color rgb="FF000000"/>
      <name val="Calibri"/>
      <family val="2"/>
    </font>
    <font>
      <b/>
      <sz val="8"/>
      <color indexed="8"/>
      <name val="Arial Narrow"/>
      <family val="2"/>
    </font>
    <font>
      <b/>
      <sz val="8"/>
      <color rgb="FF000000"/>
      <name val="Arial Narrow"/>
      <family val="2"/>
    </font>
    <font>
      <i/>
      <sz val="8"/>
      <color indexed="8"/>
      <name val="Arial Narrow"/>
      <family val="2"/>
    </font>
    <font>
      <sz val="8"/>
      <color rgb="FFFF0000"/>
      <name val="Arial Narrow"/>
      <family val="2"/>
    </font>
    <font>
      <b/>
      <u/>
      <sz val="8"/>
      <color rgb="FF000000"/>
      <name val="Arial Narrow"/>
      <family val="2"/>
    </font>
    <font>
      <b/>
      <sz val="8"/>
      <color indexed="10"/>
      <name val="Arial Narrow"/>
      <family val="2"/>
    </font>
    <font>
      <i/>
      <sz val="8"/>
      <color rgb="FF000000"/>
      <name val="Arial Narrow"/>
      <family val="2"/>
    </font>
  </fonts>
  <fills count="8">
    <fill>
      <patternFill patternType="none"/>
    </fill>
    <fill>
      <patternFill patternType="gray125"/>
    </fill>
    <fill>
      <patternFill patternType="solid">
        <fgColor indexed="9"/>
        <bgColor indexed="9"/>
      </patternFill>
    </fill>
    <fill>
      <patternFill patternType="solid">
        <fgColor indexed="9"/>
        <bgColor indexed="13"/>
      </patternFill>
    </fill>
    <fill>
      <patternFill patternType="solid">
        <fgColor indexed="9"/>
        <bgColor indexed="64"/>
      </patternFill>
    </fill>
    <fill>
      <patternFill patternType="solid">
        <fgColor theme="0"/>
        <bgColor indexed="64"/>
      </patternFill>
    </fill>
    <fill>
      <patternFill patternType="solid">
        <fgColor theme="0"/>
        <bgColor indexed="9"/>
      </patternFill>
    </fill>
    <fill>
      <patternFill patternType="solid">
        <fgColor rgb="FFFFFF00"/>
        <bgColor indexed="64"/>
      </patternFill>
    </fill>
  </fills>
  <borders count="37">
    <border>
      <left/>
      <right/>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8"/>
      </right>
      <top style="thin">
        <color indexed="8"/>
      </top>
      <bottom/>
      <diagonal/>
    </border>
    <border>
      <left/>
      <right/>
      <top/>
      <bottom style="thin">
        <color indexed="64"/>
      </bottom>
      <diagonal/>
    </border>
    <border>
      <left style="thin">
        <color indexed="64"/>
      </left>
      <right style="thin">
        <color indexed="64"/>
      </right>
      <top/>
      <bottom/>
      <diagonal/>
    </border>
    <border>
      <left style="thin">
        <color indexed="8"/>
      </left>
      <right style="thin">
        <color indexed="64"/>
      </right>
      <top style="thin">
        <color indexed="8"/>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8"/>
      </left>
      <right/>
      <top style="thin">
        <color indexed="64"/>
      </top>
      <bottom/>
      <diagonal/>
    </border>
    <border>
      <left style="thin">
        <color indexed="64"/>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s>
  <cellStyleXfs count="18">
    <xf numFmtId="0" fontId="0" fillId="0" borderId="0"/>
    <xf numFmtId="0" fontId="10" fillId="0" borderId="0" applyNumberFormat="0" applyBorder="0" applyProtection="0">
      <alignment horizontal="center"/>
    </xf>
    <xf numFmtId="0" fontId="10" fillId="0" borderId="0" applyNumberFormat="0" applyBorder="0" applyProtection="0">
      <alignment horizontal="center" textRotation="90"/>
    </xf>
    <xf numFmtId="0" fontId="11" fillId="0" borderId="0" applyNumberFormat="0" applyBorder="0" applyProtection="0"/>
    <xf numFmtId="0" fontId="12" fillId="0" borderId="0" applyNumberFormat="0" applyBorder="0" applyProtection="0"/>
    <xf numFmtId="0" fontId="13" fillId="0" borderId="0" applyNumberFormat="0" applyBorder="0" applyProtection="0"/>
    <xf numFmtId="0" fontId="12" fillId="0" borderId="0" applyNumberFormat="0" applyBorder="0" applyProtection="0"/>
    <xf numFmtId="0" fontId="11" fillId="0" borderId="0" applyNumberFormat="0" applyBorder="0" applyProtection="0"/>
    <xf numFmtId="0" fontId="14" fillId="0" borderId="0" applyNumberFormat="0" applyBorder="0" applyProtection="0"/>
    <xf numFmtId="0" fontId="15" fillId="0" borderId="0" applyNumberFormat="0" applyBorder="0" applyProtection="0"/>
    <xf numFmtId="164" fontId="15" fillId="0" borderId="0" applyBorder="0" applyProtection="0"/>
    <xf numFmtId="0" fontId="11" fillId="0" borderId="0" applyNumberFormat="0" applyBorder="0" applyProtection="0"/>
    <xf numFmtId="0" fontId="35" fillId="0" borderId="0" applyNumberFormat="0" applyFill="0" applyBorder="0" applyProtection="0"/>
    <xf numFmtId="0" fontId="37" fillId="0" borderId="0"/>
    <xf numFmtId="0" fontId="39" fillId="0" borderId="0" applyNumberFormat="0" applyFill="0" applyBorder="0" applyProtection="0"/>
    <xf numFmtId="0" fontId="39" fillId="0" borderId="0"/>
    <xf numFmtId="0" fontId="41" fillId="0" borderId="0" applyBorder="0" applyProtection="0"/>
    <xf numFmtId="0" fontId="37" fillId="0" borderId="0"/>
  </cellStyleXfs>
  <cellXfs count="332">
    <xf numFmtId="0" fontId="0" fillId="0" borderId="0" xfId="0"/>
    <xf numFmtId="0" fontId="0" fillId="0" borderId="0" xfId="0" applyAlignment="1">
      <alignment horizontal="center"/>
    </xf>
    <xf numFmtId="0" fontId="0" fillId="0" borderId="0" xfId="0" applyAlignment="1">
      <alignment horizontal="left" vertical="top" wrapText="1"/>
    </xf>
    <xf numFmtId="0" fontId="5" fillId="0" borderId="0" xfId="0" applyFont="1" applyAlignment="1">
      <alignment vertical="top"/>
    </xf>
    <xf numFmtId="0" fontId="0" fillId="0" borderId="0" xfId="0" applyFill="1" applyAlignment="1">
      <alignment horizontal="left"/>
    </xf>
    <xf numFmtId="0" fontId="4" fillId="0" borderId="1" xfId="4" applyFont="1" applyFill="1" applyBorder="1" applyAlignment="1">
      <alignment horizontal="center" vertical="top" wrapText="1"/>
    </xf>
    <xf numFmtId="0" fontId="4" fillId="0" borderId="2" xfId="4" applyFont="1" applyFill="1" applyBorder="1" applyAlignment="1">
      <alignment vertical="top" wrapText="1"/>
    </xf>
    <xf numFmtId="0" fontId="4" fillId="0" borderId="2" xfId="4" applyFont="1" applyFill="1" applyBorder="1" applyAlignment="1">
      <alignment horizontal="center" vertical="top" wrapText="1"/>
    </xf>
    <xf numFmtId="0" fontId="8" fillId="0" borderId="0" xfId="0" applyFont="1" applyAlignment="1">
      <alignment vertical="top"/>
    </xf>
    <xf numFmtId="0" fontId="5" fillId="0" borderId="0" xfId="0" applyFont="1" applyAlignment="1">
      <alignment horizontal="center" vertical="top"/>
    </xf>
    <xf numFmtId="0" fontId="3" fillId="2" borderId="4" xfId="7" applyFont="1" applyFill="1" applyBorder="1" applyAlignment="1">
      <alignment horizontal="center" vertical="top" wrapText="1"/>
    </xf>
    <xf numFmtId="0" fontId="3" fillId="0" borderId="4" xfId="7" applyFont="1" applyFill="1" applyBorder="1" applyAlignment="1">
      <alignment horizontal="center" vertical="top" wrapText="1"/>
    </xf>
    <xf numFmtId="0" fontId="3" fillId="2" borderId="4" xfId="7" applyFont="1" applyFill="1" applyBorder="1" applyAlignment="1">
      <alignment horizontal="left" vertical="top" wrapText="1"/>
    </xf>
    <xf numFmtId="0" fontId="3" fillId="4" borderId="4" xfId="7" applyFont="1" applyFill="1" applyBorder="1" applyAlignment="1">
      <alignment horizontal="center" vertical="top" wrapText="1"/>
    </xf>
    <xf numFmtId="0" fontId="3" fillId="0" borderId="4" xfId="8" applyFont="1" applyFill="1" applyBorder="1" applyAlignment="1">
      <alignment horizontal="center" vertical="top" wrapText="1"/>
    </xf>
    <xf numFmtId="0" fontId="3" fillId="0" borderId="4" xfId="7" applyFont="1" applyFill="1" applyBorder="1" applyAlignment="1">
      <alignment vertical="top" wrapText="1"/>
    </xf>
    <xf numFmtId="0" fontId="3" fillId="0" borderId="4" xfId="0" applyFont="1" applyBorder="1" applyAlignment="1">
      <alignment vertical="top" wrapText="1"/>
    </xf>
    <xf numFmtId="0" fontId="4" fillId="0" borderId="4" xfId="7"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4" xfId="0" applyFont="1" applyFill="1" applyBorder="1" applyAlignment="1">
      <alignment vertical="top" wrapText="1"/>
    </xf>
    <xf numFmtId="0" fontId="4" fillId="0" borderId="4" xfId="7" applyFont="1" applyFill="1" applyBorder="1" applyAlignment="1">
      <alignment horizontal="left" vertical="top" wrapText="1"/>
    </xf>
    <xf numFmtId="0" fontId="0" fillId="0" borderId="4" xfId="0" applyBorder="1"/>
    <xf numFmtId="0" fontId="4" fillId="0" borderId="4" xfId="4" applyFont="1" applyFill="1" applyBorder="1" applyAlignment="1">
      <alignment vertical="top" wrapText="1"/>
    </xf>
    <xf numFmtId="0" fontId="16" fillId="0" borderId="4" xfId="0" applyFont="1" applyBorder="1" applyAlignment="1">
      <alignment vertical="top" wrapText="1"/>
    </xf>
    <xf numFmtId="0" fontId="0" fillId="0" borderId="0" xfId="0" applyBorder="1"/>
    <xf numFmtId="0" fontId="3" fillId="6" borderId="4" xfId="7" applyFont="1" applyFill="1" applyBorder="1" applyAlignment="1">
      <alignment horizontal="center" vertical="top" wrapText="1"/>
    </xf>
    <xf numFmtId="0" fontId="3" fillId="5" borderId="4" xfId="7" applyFont="1" applyFill="1" applyBorder="1" applyAlignment="1">
      <alignment horizontal="center" vertical="top" wrapText="1"/>
    </xf>
    <xf numFmtId="0" fontId="0" fillId="0" borderId="0" xfId="0" applyAlignment="1">
      <alignment vertical="top"/>
    </xf>
    <xf numFmtId="0" fontId="4" fillId="0" borderId="5" xfId="4" applyFont="1" applyFill="1" applyBorder="1" applyAlignment="1">
      <alignment vertical="top" wrapText="1"/>
    </xf>
    <xf numFmtId="0" fontId="19" fillId="0" borderId="4" xfId="0" applyFont="1" applyFill="1" applyBorder="1" applyAlignment="1">
      <alignment vertical="top" wrapText="1"/>
    </xf>
    <xf numFmtId="0" fontId="17" fillId="0" borderId="4" xfId="0" applyFont="1" applyBorder="1" applyAlignment="1">
      <alignment vertical="top" wrapText="1"/>
    </xf>
    <xf numFmtId="0" fontId="4" fillId="0" borderId="4" xfId="0" applyFont="1" applyFill="1" applyBorder="1" applyAlignment="1">
      <alignment horizontal="left" vertical="top"/>
    </xf>
    <xf numFmtId="0" fontId="4" fillId="0" borderId="3" xfId="4" applyFont="1" applyFill="1" applyBorder="1" applyAlignment="1">
      <alignment vertical="top" wrapText="1"/>
    </xf>
    <xf numFmtId="0" fontId="4" fillId="0" borderId="0" xfId="0" applyFont="1" applyFill="1" applyBorder="1" applyAlignment="1">
      <alignment horizontal="center" vertical="top" wrapText="1"/>
    </xf>
    <xf numFmtId="0" fontId="20" fillId="0" borderId="4" xfId="0" applyFont="1" applyBorder="1" applyAlignment="1">
      <alignment vertical="top" wrapText="1"/>
    </xf>
    <xf numFmtId="0" fontId="3" fillId="0" borderId="4" xfId="4" applyFont="1" applyFill="1" applyBorder="1" applyAlignment="1">
      <alignment horizontal="center" vertical="top" wrapText="1"/>
    </xf>
    <xf numFmtId="0" fontId="16" fillId="0" borderId="9" xfId="0" applyFont="1" applyBorder="1" applyAlignment="1">
      <alignment vertical="top" wrapText="1"/>
    </xf>
    <xf numFmtId="0" fontId="25" fillId="0" borderId="0" xfId="0" applyFont="1" applyFill="1" applyAlignment="1">
      <alignment horizontal="center"/>
    </xf>
    <xf numFmtId="0" fontId="24" fillId="0" borderId="0" xfId="0" applyFont="1" applyAlignment="1">
      <alignment horizontal="left"/>
    </xf>
    <xf numFmtId="0" fontId="6" fillId="0" borderId="0" xfId="0" applyFont="1" applyFill="1" applyBorder="1" applyAlignment="1">
      <alignment horizontal="justify" vertical="top" wrapText="1"/>
    </xf>
    <xf numFmtId="0" fontId="13" fillId="0" borderId="0" xfId="0" applyFont="1" applyAlignment="1">
      <alignment horizontal="left" vertical="top"/>
    </xf>
    <xf numFmtId="0" fontId="13" fillId="0" borderId="0" xfId="0" applyFont="1" applyAlignment="1">
      <alignment vertical="top"/>
    </xf>
    <xf numFmtId="0" fontId="13" fillId="0" borderId="0" xfId="0" applyFont="1"/>
    <xf numFmtId="0" fontId="4" fillId="0" borderId="6" xfId="4" applyFont="1" applyFill="1" applyBorder="1" applyAlignment="1">
      <alignment vertical="top" wrapText="1"/>
    </xf>
    <xf numFmtId="0" fontId="4" fillId="0" borderId="0" xfId="0" applyFont="1" applyFill="1" applyBorder="1" applyAlignment="1">
      <alignment horizontal="center" vertical="center" wrapText="1"/>
    </xf>
    <xf numFmtId="0" fontId="3" fillId="5" borderId="4" xfId="4" applyFont="1" applyFill="1" applyBorder="1" applyAlignment="1">
      <alignment vertical="top"/>
    </xf>
    <xf numFmtId="0" fontId="16" fillId="0" borderId="5" xfId="0" applyFont="1" applyBorder="1" applyAlignment="1">
      <alignment vertical="top" wrapText="1"/>
    </xf>
    <xf numFmtId="0" fontId="20" fillId="0" borderId="5" xfId="0" applyFont="1" applyBorder="1" applyAlignment="1">
      <alignment vertical="top" wrapText="1"/>
    </xf>
    <xf numFmtId="0" fontId="16" fillId="0" borderId="3" xfId="0" applyFont="1" applyBorder="1" applyAlignment="1">
      <alignment vertical="top" wrapText="1"/>
    </xf>
    <xf numFmtId="0" fontId="16" fillId="0" borderId="3" xfId="0" applyFont="1" applyBorder="1" applyAlignment="1">
      <alignment vertical="top"/>
    </xf>
    <xf numFmtId="0" fontId="4" fillId="5" borderId="4" xfId="0" applyFont="1" applyFill="1" applyBorder="1" applyAlignment="1">
      <alignment horizontal="center" vertical="center" wrapText="1"/>
    </xf>
    <xf numFmtId="0" fontId="4" fillId="0" borderId="3" xfId="0" applyFont="1" applyFill="1" applyBorder="1" applyAlignment="1">
      <alignment horizontal="center" vertical="top" wrapText="1"/>
    </xf>
    <xf numFmtId="0" fontId="3" fillId="0" borderId="4" xfId="0" applyFont="1" applyFill="1" applyBorder="1" applyAlignment="1">
      <alignment vertical="top" wrapText="1"/>
    </xf>
    <xf numFmtId="0" fontId="3" fillId="0" borderId="0" xfId="0" applyFont="1" applyFill="1" applyBorder="1" applyAlignment="1">
      <alignment vertical="top" wrapText="1"/>
    </xf>
    <xf numFmtId="0" fontId="16" fillId="0" borderId="0" xfId="0" applyFont="1"/>
    <xf numFmtId="0" fontId="4" fillId="0" borderId="11" xfId="4" applyFont="1" applyFill="1" applyBorder="1" applyAlignment="1">
      <alignment vertical="top" wrapText="1"/>
    </xf>
    <xf numFmtId="0" fontId="4" fillId="0" borderId="13" xfId="4" applyFont="1" applyFill="1" applyBorder="1" applyAlignment="1">
      <alignment vertical="top" wrapText="1"/>
    </xf>
    <xf numFmtId="0" fontId="3" fillId="5" borderId="12" xfId="4" applyFont="1" applyFill="1" applyBorder="1" applyAlignment="1">
      <alignment vertical="top"/>
    </xf>
    <xf numFmtId="0" fontId="20" fillId="0" borderId="9" xfId="0" applyFont="1" applyBorder="1" applyAlignment="1">
      <alignment vertical="top" wrapText="1"/>
    </xf>
    <xf numFmtId="0" fontId="4" fillId="0" borderId="14" xfId="4" applyFont="1" applyFill="1" applyBorder="1" applyAlignment="1">
      <alignment vertical="top" wrapText="1"/>
    </xf>
    <xf numFmtId="0" fontId="3" fillId="0" borderId="0" xfId="0" applyFont="1"/>
    <xf numFmtId="0" fontId="16" fillId="0" borderId="4" xfId="0" applyFont="1" applyFill="1" applyBorder="1" applyAlignment="1">
      <alignment vertical="top" wrapText="1"/>
    </xf>
    <xf numFmtId="0" fontId="16" fillId="0" borderId="4" xfId="0" applyFont="1" applyBorder="1" applyAlignment="1">
      <alignment horizontal="justify" vertical="top"/>
    </xf>
    <xf numFmtId="0" fontId="16" fillId="0" borderId="4" xfId="0" applyFont="1" applyBorder="1" applyAlignment="1">
      <alignment horizontal="center" vertical="top"/>
    </xf>
    <xf numFmtId="0" fontId="4" fillId="0" borderId="4" xfId="0" applyFont="1" applyFill="1" applyBorder="1" applyAlignment="1">
      <alignment horizontal="left" vertical="top" wrapText="1"/>
    </xf>
    <xf numFmtId="0" fontId="0" fillId="0" borderId="0" xfId="0" applyAlignment="1">
      <alignment vertical="top" wrapText="1"/>
    </xf>
    <xf numFmtId="0" fontId="28" fillId="0" borderId="0" xfId="0" applyFont="1"/>
    <xf numFmtId="0" fontId="0" fillId="0" borderId="0" xfId="0" applyFill="1"/>
    <xf numFmtId="0" fontId="0" fillId="0" borderId="0" xfId="0" applyAlignment="1"/>
    <xf numFmtId="0" fontId="29" fillId="0" borderId="0" xfId="0" applyFont="1" applyAlignment="1"/>
    <xf numFmtId="0" fontId="0" fillId="0" borderId="0" xfId="0" applyAlignment="1">
      <alignment horizontal="center" vertical="top" wrapText="1"/>
    </xf>
    <xf numFmtId="0" fontId="0" fillId="0" borderId="0" xfId="0" applyFill="1" applyAlignment="1">
      <alignment horizontal="center"/>
    </xf>
    <xf numFmtId="0" fontId="28" fillId="0" borderId="0" xfId="0" applyFont="1" applyAlignment="1"/>
    <xf numFmtId="0" fontId="28" fillId="0" borderId="0" xfId="0" applyFont="1" applyAlignment="1">
      <alignment horizontal="center"/>
    </xf>
    <xf numFmtId="0" fontId="28" fillId="0" borderId="0" xfId="0" applyFont="1" applyAlignment="1">
      <alignment horizontal="center" vertical="top" wrapText="1"/>
    </xf>
    <xf numFmtId="0" fontId="28" fillId="0" borderId="0" xfId="0" applyFont="1" applyAlignment="1">
      <alignment horizontal="left" vertical="top" wrapText="1"/>
    </xf>
    <xf numFmtId="0" fontId="28" fillId="0" borderId="0" xfId="0" applyFont="1" applyFill="1" applyAlignment="1">
      <alignment horizontal="left"/>
    </xf>
    <xf numFmtId="0" fontId="28" fillId="0" borderId="0" xfId="0" applyFont="1" applyFill="1" applyAlignment="1">
      <alignment horizontal="center"/>
    </xf>
    <xf numFmtId="0" fontId="28" fillId="0" borderId="0" xfId="0" applyFont="1" applyAlignment="1">
      <alignment vertical="top" wrapText="1"/>
    </xf>
    <xf numFmtId="0" fontId="28" fillId="0" borderId="0" xfId="0" applyFont="1" applyFill="1" applyAlignment="1">
      <alignment vertical="top"/>
    </xf>
    <xf numFmtId="0" fontId="30" fillId="0" borderId="4" xfId="0" applyFont="1" applyBorder="1" applyAlignment="1">
      <alignment horizontal="center" vertical="top" wrapText="1"/>
    </xf>
    <xf numFmtId="0" fontId="3" fillId="4" borderId="4" xfId="7" applyFont="1" applyFill="1" applyBorder="1" applyAlignment="1">
      <alignment vertical="top" wrapText="1"/>
    </xf>
    <xf numFmtId="0" fontId="3" fillId="4" borderId="4" xfId="7" applyFont="1" applyFill="1" applyBorder="1" applyAlignment="1">
      <alignment horizontal="left" vertical="top" wrapText="1"/>
    </xf>
    <xf numFmtId="0" fontId="3" fillId="0" borderId="4" xfId="7" applyFont="1" applyFill="1" applyBorder="1" applyAlignment="1">
      <alignment horizontal="left" vertical="top" wrapText="1"/>
    </xf>
    <xf numFmtId="0" fontId="3" fillId="0" borderId="3" xfId="7" applyFont="1" applyFill="1" applyBorder="1" applyAlignment="1">
      <alignment horizontal="center" vertical="top" wrapText="1"/>
    </xf>
    <xf numFmtId="0" fontId="30" fillId="0" borderId="4" xfId="8" applyFont="1" applyFill="1" applyBorder="1" applyAlignment="1">
      <alignment horizontal="center" vertical="top" wrapText="1"/>
    </xf>
    <xf numFmtId="0" fontId="30" fillId="0" borderId="4" xfId="7" applyFont="1" applyFill="1" applyBorder="1" applyAlignment="1" applyProtection="1">
      <alignment horizontal="center" vertical="top" wrapText="1"/>
    </xf>
    <xf numFmtId="0" fontId="30" fillId="0" borderId="4" xfId="7" applyFont="1" applyFill="1" applyBorder="1" applyAlignment="1">
      <alignment horizontal="center" vertical="top" wrapText="1"/>
    </xf>
    <xf numFmtId="0" fontId="30" fillId="0" borderId="4" xfId="7" applyFont="1" applyFill="1" applyBorder="1" applyAlignment="1">
      <alignment vertical="top" wrapText="1"/>
    </xf>
    <xf numFmtId="0" fontId="30" fillId="0" borderId="4" xfId="0" applyFont="1" applyBorder="1" applyAlignment="1">
      <alignment vertical="top" wrapText="1"/>
    </xf>
    <xf numFmtId="0" fontId="7" fillId="0" borderId="4" xfId="0" applyFont="1" applyFill="1" applyBorder="1" applyAlignment="1">
      <alignment horizontal="center" vertical="top" wrapText="1"/>
    </xf>
    <xf numFmtId="0" fontId="7" fillId="0" borderId="4" xfId="0" applyFont="1" applyFill="1" applyBorder="1" applyAlignment="1">
      <alignment horizontal="left" vertical="top" wrapText="1"/>
    </xf>
    <xf numFmtId="0" fontId="7" fillId="0" borderId="4" xfId="7" applyFont="1" applyFill="1" applyBorder="1" applyAlignment="1">
      <alignment horizontal="center" vertical="top" wrapText="1"/>
    </xf>
    <xf numFmtId="0" fontId="7" fillId="0" borderId="4" xfId="7" applyFont="1" applyFill="1" applyBorder="1" applyAlignment="1">
      <alignment vertical="top" wrapText="1"/>
    </xf>
    <xf numFmtId="0" fontId="0" fillId="0" borderId="4" xfId="0" applyFill="1" applyBorder="1" applyAlignment="1">
      <alignment vertical="top" wrapText="1"/>
    </xf>
    <xf numFmtId="0" fontId="7" fillId="0" borderId="4" xfId="0" applyFont="1" applyFill="1" applyBorder="1" applyAlignment="1">
      <alignment vertical="top" wrapText="1"/>
    </xf>
    <xf numFmtId="0" fontId="7" fillId="0" borderId="5" xfId="0" applyFont="1" applyFill="1" applyBorder="1" applyAlignment="1">
      <alignment horizontal="center" vertical="top" wrapText="1"/>
    </xf>
    <xf numFmtId="0" fontId="7" fillId="0" borderId="5" xfId="0" applyFont="1" applyFill="1" applyBorder="1" applyAlignment="1">
      <alignment vertical="top" wrapText="1"/>
    </xf>
    <xf numFmtId="0" fontId="7" fillId="0" borderId="12" xfId="0" applyFont="1" applyFill="1" applyBorder="1" applyAlignment="1">
      <alignment horizontal="center" vertical="top" wrapText="1"/>
    </xf>
    <xf numFmtId="0" fontId="7" fillId="0" borderId="12" xfId="0" applyFont="1" applyFill="1" applyBorder="1" applyAlignment="1">
      <alignment vertical="top" wrapText="1"/>
    </xf>
    <xf numFmtId="0" fontId="30" fillId="0" borderId="4" xfId="0" applyFont="1" applyFill="1" applyBorder="1" applyAlignment="1">
      <alignment horizontal="center" vertical="top" wrapText="1"/>
    </xf>
    <xf numFmtId="0" fontId="30" fillId="0" borderId="4" xfId="0" applyFont="1" applyFill="1" applyBorder="1" applyAlignment="1">
      <alignment vertical="top" wrapText="1"/>
    </xf>
    <xf numFmtId="0" fontId="7" fillId="0" borderId="3" xfId="0" applyFont="1" applyFill="1" applyBorder="1" applyAlignment="1">
      <alignment horizontal="center" vertical="top" wrapText="1"/>
    </xf>
    <xf numFmtId="0" fontId="7" fillId="0" borderId="4" xfId="0" applyFont="1" applyFill="1" applyBorder="1" applyAlignment="1">
      <alignment horizontal="center" vertical="top"/>
    </xf>
    <xf numFmtId="0" fontId="30" fillId="7" borderId="4" xfId="0" applyFont="1" applyFill="1" applyBorder="1" applyAlignment="1">
      <alignment vertical="top" wrapText="1"/>
    </xf>
    <xf numFmtId="0" fontId="31" fillId="0" borderId="4" xfId="0" applyFont="1" applyFill="1" applyBorder="1" applyAlignment="1">
      <alignment vertical="top" wrapText="1"/>
    </xf>
    <xf numFmtId="0" fontId="0" fillId="0" borderId="18" xfId="0" applyFill="1" applyBorder="1" applyAlignment="1">
      <alignment vertical="top" wrapText="1"/>
    </xf>
    <xf numFmtId="0" fontId="7" fillId="0" borderId="4" xfId="0" applyFont="1" applyFill="1" applyBorder="1" applyAlignment="1">
      <alignment vertical="top"/>
    </xf>
    <xf numFmtId="0" fontId="7" fillId="0" borderId="0" xfId="0" applyFont="1" applyFill="1" applyAlignment="1">
      <alignment horizontal="left" vertical="top" wrapText="1"/>
    </xf>
    <xf numFmtId="0" fontId="3" fillId="0" borderId="4" xfId="4" applyFont="1" applyFill="1" applyBorder="1" applyAlignment="1">
      <alignment vertical="top" wrapText="1"/>
    </xf>
    <xf numFmtId="0" fontId="3" fillId="0" borderId="4" xfId="4" applyFont="1" applyFill="1" applyBorder="1" applyAlignment="1">
      <alignment horizontal="left" vertical="top" wrapText="1"/>
    </xf>
    <xf numFmtId="0" fontId="0" fillId="0" borderId="4" xfId="0" applyFill="1" applyBorder="1" applyAlignment="1">
      <alignment horizontal="center"/>
    </xf>
    <xf numFmtId="0" fontId="0" fillId="0" borderId="4" xfId="0" applyFill="1" applyBorder="1"/>
    <xf numFmtId="0" fontId="0" fillId="0" borderId="5" xfId="0" applyFill="1" applyBorder="1"/>
    <xf numFmtId="0" fontId="7" fillId="0" borderId="4" xfId="0" applyFont="1" applyFill="1" applyBorder="1" applyAlignment="1">
      <alignment wrapText="1"/>
    </xf>
    <xf numFmtId="0" fontId="33" fillId="0" borderId="4" xfId="0" applyFont="1" applyFill="1" applyBorder="1" applyAlignment="1">
      <alignment vertical="top" wrapText="1"/>
    </xf>
    <xf numFmtId="0" fontId="0" fillId="0" borderId="12" xfId="0" applyFill="1" applyBorder="1"/>
    <xf numFmtId="0" fontId="0" fillId="0" borderId="18" xfId="0" applyFill="1" applyBorder="1"/>
    <xf numFmtId="0" fontId="0" fillId="5" borderId="0" xfId="0" applyFill="1"/>
    <xf numFmtId="0" fontId="0" fillId="5" borderId="0" xfId="0" applyFill="1" applyAlignment="1">
      <alignment horizontal="left" vertical="top" wrapText="1"/>
    </xf>
    <xf numFmtId="0" fontId="28" fillId="5" borderId="0" xfId="0" applyFont="1" applyFill="1" applyAlignment="1">
      <alignment horizontal="left" vertical="top" wrapText="1"/>
    </xf>
    <xf numFmtId="0" fontId="28" fillId="5" borderId="0" xfId="0" applyFont="1" applyFill="1"/>
    <xf numFmtId="0" fontId="7" fillId="0" borderId="0" xfId="0" applyFont="1" applyFill="1" applyBorder="1" applyAlignment="1">
      <alignment vertical="top" wrapText="1"/>
    </xf>
    <xf numFmtId="0" fontId="4" fillId="0" borderId="12" xfId="4" applyFont="1" applyFill="1" applyBorder="1" applyAlignment="1">
      <alignment vertical="top" wrapText="1"/>
    </xf>
    <xf numFmtId="0" fontId="4" fillId="0" borderId="17" xfId="4" applyFont="1" applyFill="1" applyBorder="1" applyAlignment="1">
      <alignment horizontal="center" vertical="top" wrapText="1"/>
    </xf>
    <xf numFmtId="0" fontId="5" fillId="0" borderId="0" xfId="0" applyFont="1" applyAlignment="1">
      <alignment horizontal="center" vertical="top" wrapText="1"/>
    </xf>
    <xf numFmtId="0" fontId="4" fillId="0" borderId="20" xfId="4" applyFont="1" applyFill="1" applyBorder="1" applyAlignment="1">
      <alignment horizontal="center" vertical="top" wrapText="1"/>
    </xf>
    <xf numFmtId="0" fontId="4" fillId="0" borderId="17" xfId="0" applyFont="1" applyFill="1" applyBorder="1" applyAlignment="1">
      <alignment horizontal="center" vertical="top" wrapText="1"/>
    </xf>
    <xf numFmtId="0" fontId="4" fillId="0" borderId="12" xfId="0" applyFont="1" applyFill="1" applyBorder="1" applyAlignment="1">
      <alignment horizontal="center" vertical="top" wrapText="1"/>
    </xf>
    <xf numFmtId="0" fontId="4" fillId="0" borderId="20" xfId="7" applyFont="1" applyFill="1" applyBorder="1" applyAlignment="1">
      <alignment horizontal="center" vertical="top" wrapText="1"/>
    </xf>
    <xf numFmtId="0" fontId="4" fillId="0" borderId="15" xfId="0" applyFont="1" applyFill="1" applyBorder="1" applyAlignment="1">
      <alignment vertical="top" wrapText="1"/>
    </xf>
    <xf numFmtId="0" fontId="20" fillId="0" borderId="20" xfId="0" applyFont="1" applyFill="1" applyBorder="1" applyAlignment="1">
      <alignment horizontal="center"/>
    </xf>
    <xf numFmtId="0" fontId="5" fillId="0" borderId="0" xfId="0" applyFont="1" applyFill="1" applyAlignment="1">
      <alignment vertical="top"/>
    </xf>
    <xf numFmtId="0" fontId="5" fillId="0" borderId="0" xfId="0" applyFont="1" applyFill="1" applyAlignment="1">
      <alignment vertical="top" wrapText="1"/>
    </xf>
    <xf numFmtId="0" fontId="3" fillId="0" borderId="4" xfId="0" applyFont="1" applyFill="1" applyBorder="1" applyAlignment="1">
      <alignment horizontal="left" vertical="top" wrapText="1"/>
    </xf>
    <xf numFmtId="0" fontId="16" fillId="0" borderId="0" xfId="0" applyFont="1" applyBorder="1" applyAlignment="1">
      <alignment horizontal="center" vertical="top"/>
    </xf>
    <xf numFmtId="0" fontId="18" fillId="0" borderId="0" xfId="0" applyFont="1" applyBorder="1" applyAlignment="1">
      <alignment horizontal="justify"/>
    </xf>
    <xf numFmtId="0" fontId="0" fillId="0" borderId="0" xfId="0" applyBorder="1" applyAlignment="1">
      <alignment horizontal="center"/>
    </xf>
    <xf numFmtId="0" fontId="13" fillId="0" borderId="4" xfId="0" applyFont="1" applyBorder="1" applyAlignment="1">
      <alignment horizontal="justify" vertical="top"/>
    </xf>
    <xf numFmtId="0" fontId="5" fillId="0" borderId="0" xfId="0" applyFont="1" applyAlignment="1">
      <alignment horizontal="left" vertical="top" wrapText="1"/>
    </xf>
    <xf numFmtId="0" fontId="5" fillId="0" borderId="0" xfId="0" applyFont="1" applyAlignment="1">
      <alignment vertical="top" wrapText="1"/>
    </xf>
    <xf numFmtId="0" fontId="3" fillId="0" borderId="4" xfId="0" applyFont="1" applyBorder="1" applyAlignment="1">
      <alignment horizontal="center" vertical="top" wrapText="1"/>
    </xf>
    <xf numFmtId="0" fontId="3" fillId="0" borderId="0" xfId="0" applyFont="1" applyFill="1" applyBorder="1" applyAlignment="1">
      <alignment horizontal="left" vertical="top" wrapText="1"/>
    </xf>
    <xf numFmtId="0" fontId="4" fillId="0" borderId="4" xfId="4" applyFont="1" applyFill="1" applyBorder="1" applyAlignment="1">
      <alignment horizontal="center" vertical="top" wrapText="1"/>
    </xf>
    <xf numFmtId="0" fontId="16" fillId="0" borderId="4" xfId="0" applyFont="1" applyBorder="1" applyAlignment="1">
      <alignment horizontal="center"/>
    </xf>
    <xf numFmtId="0" fontId="16" fillId="0" borderId="0" xfId="0" applyFont="1" applyAlignment="1">
      <alignment vertical="top"/>
    </xf>
    <xf numFmtId="0" fontId="4" fillId="0" borderId="22" xfId="7" applyFont="1" applyFill="1" applyBorder="1" applyAlignment="1">
      <alignment horizontal="center" vertical="top" wrapText="1"/>
    </xf>
    <xf numFmtId="0" fontId="0" fillId="0" borderId="20" xfId="0" applyFill="1" applyBorder="1" applyAlignment="1">
      <alignment horizontal="center"/>
    </xf>
    <xf numFmtId="0" fontId="4" fillId="0" borderId="19" xfId="0" applyFont="1" applyFill="1" applyBorder="1" applyAlignment="1">
      <alignment horizontal="center" vertical="top" wrapText="1"/>
    </xf>
    <xf numFmtId="0" fontId="4" fillId="0" borderId="19" xfId="4" applyFont="1" applyFill="1" applyBorder="1" applyAlignment="1">
      <alignment vertical="top" wrapText="1"/>
    </xf>
    <xf numFmtId="0" fontId="4" fillId="0" borderId="12" xfId="0" applyFont="1" applyBorder="1" applyAlignment="1">
      <alignment horizontal="center" vertical="top" wrapText="1"/>
    </xf>
    <xf numFmtId="0" fontId="4" fillId="0" borderId="30" xfId="0" applyFont="1" applyFill="1" applyBorder="1" applyAlignment="1">
      <alignment horizontal="center" vertical="top" wrapText="1"/>
    </xf>
    <xf numFmtId="0" fontId="4" fillId="0" borderId="12" xfId="0" applyFont="1" applyFill="1" applyBorder="1" applyAlignment="1">
      <alignment horizontal="center" vertical="center" wrapText="1"/>
    </xf>
    <xf numFmtId="0" fontId="4" fillId="2" borderId="12" xfId="0" applyFont="1" applyFill="1" applyBorder="1" applyAlignment="1">
      <alignment horizontal="center" vertical="center"/>
    </xf>
    <xf numFmtId="0" fontId="3" fillId="0"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38" fillId="0" borderId="4" xfId="0" applyFont="1" applyBorder="1"/>
    <xf numFmtId="0" fontId="4" fillId="0" borderId="28" xfId="0" applyFont="1" applyFill="1" applyBorder="1" applyAlignment="1">
      <alignment horizontal="center" vertical="top" wrapText="1"/>
    </xf>
    <xf numFmtId="0" fontId="4" fillId="2" borderId="4" xfId="0" applyFont="1" applyFill="1" applyBorder="1" applyAlignment="1">
      <alignment horizontal="center" vertical="center" wrapText="1"/>
    </xf>
    <xf numFmtId="0" fontId="4" fillId="0" borderId="29" xfId="0" applyFont="1" applyFill="1" applyBorder="1" applyAlignment="1">
      <alignment horizontal="center" vertical="top" wrapText="1"/>
    </xf>
    <xf numFmtId="0" fontId="0" fillId="0" borderId="0" xfId="0"/>
    <xf numFmtId="0" fontId="0" fillId="0" borderId="0" xfId="0"/>
    <xf numFmtId="0" fontId="4" fillId="0" borderId="4" xfId="0" applyFont="1" applyFill="1" applyBorder="1" applyAlignment="1">
      <alignment horizontal="center" vertical="top" wrapText="1"/>
    </xf>
    <xf numFmtId="0" fontId="4" fillId="0" borderId="4" xfId="7" applyFont="1" applyFill="1" applyBorder="1" applyAlignment="1">
      <alignment horizontal="left" vertical="top" wrapText="1"/>
    </xf>
    <xf numFmtId="0" fontId="0" fillId="0" borderId="4" xfId="0" applyBorder="1"/>
    <xf numFmtId="0" fontId="36" fillId="0" borderId="4" xfId="0" applyFont="1" applyFill="1" applyBorder="1" applyAlignment="1">
      <alignment horizontal="justify" vertical="top" wrapText="1"/>
    </xf>
    <xf numFmtId="0" fontId="36" fillId="0" borderId="2" xfId="0" applyFont="1" applyFill="1" applyBorder="1" applyAlignment="1">
      <alignment horizontal="justify" vertical="top" wrapText="1"/>
    </xf>
    <xf numFmtId="0" fontId="36" fillId="0" borderId="26" xfId="0" applyFont="1" applyFill="1" applyBorder="1" applyAlignment="1">
      <alignment horizontal="justify" vertical="top" wrapText="1"/>
    </xf>
    <xf numFmtId="0" fontId="36" fillId="0" borderId="27" xfId="0" applyFont="1" applyFill="1" applyBorder="1" applyAlignment="1">
      <alignment horizontal="justify" vertical="top" wrapText="1"/>
    </xf>
    <xf numFmtId="2" fontId="4" fillId="2" borderId="4" xfId="0" applyNumberFormat="1" applyFont="1" applyFill="1" applyBorder="1" applyAlignment="1">
      <alignment horizontal="center" vertical="center" wrapText="1"/>
    </xf>
    <xf numFmtId="2" fontId="4" fillId="3" borderId="4" xfId="0" applyNumberFormat="1" applyFont="1" applyFill="1" applyBorder="1" applyAlignment="1">
      <alignment horizontal="center" vertical="center" wrapText="1"/>
    </xf>
    <xf numFmtId="2" fontId="4" fillId="0" borderId="12" xfId="0" applyNumberFormat="1" applyFont="1" applyFill="1" applyBorder="1" applyAlignment="1">
      <alignment horizontal="center" vertical="center" wrapText="1"/>
    </xf>
    <xf numFmtId="0" fontId="8" fillId="0" borderId="0" xfId="0" applyFont="1" applyAlignment="1">
      <alignment horizontal="center" vertical="top"/>
    </xf>
    <xf numFmtId="0" fontId="4" fillId="0" borderId="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0" borderId="4" xfId="0" applyFont="1" applyFill="1" applyBorder="1" applyAlignment="1">
      <alignment horizontal="center" vertical="top" wrapText="1"/>
    </xf>
    <xf numFmtId="1" fontId="36" fillId="0" borderId="31" xfId="0" applyNumberFormat="1" applyFont="1" applyFill="1" applyBorder="1" applyAlignment="1">
      <alignment horizontal="center" vertical="center" wrapText="1"/>
    </xf>
    <xf numFmtId="0" fontId="4" fillId="0" borderId="4" xfId="0" applyFont="1" applyFill="1" applyBorder="1" applyAlignment="1">
      <alignment horizontal="center" vertical="top" wrapText="1"/>
    </xf>
    <xf numFmtId="0" fontId="4" fillId="0" borderId="4" xfId="0" applyFont="1" applyFill="1" applyBorder="1" applyAlignment="1">
      <alignment horizontal="center" vertical="center" wrapText="1"/>
    </xf>
    <xf numFmtId="2" fontId="36" fillId="0" borderId="4" xfId="7" applyNumberFormat="1" applyFont="1" applyFill="1" applyBorder="1" applyAlignment="1">
      <alignment horizontal="center" vertical="center" wrapText="1"/>
    </xf>
    <xf numFmtId="0" fontId="36" fillId="0" borderId="29" xfId="0" applyNumberFormat="1" applyFont="1" applyFill="1" applyBorder="1" applyAlignment="1">
      <alignment horizontal="center" vertical="center" wrapText="1"/>
    </xf>
    <xf numFmtId="0" fontId="36" fillId="0" borderId="4" xfId="0" applyNumberFormat="1" applyFont="1" applyFill="1" applyBorder="1" applyAlignment="1">
      <alignment horizontal="center" vertical="center" wrapText="1"/>
    </xf>
    <xf numFmtId="2" fontId="40" fillId="0" borderId="5" xfId="0" applyNumberFormat="1" applyFont="1" applyBorder="1" applyAlignment="1">
      <alignment horizontal="center" vertical="center" wrapText="1"/>
    </xf>
    <xf numFmtId="1" fontId="36" fillId="2" borderId="5" xfId="0" applyNumberFormat="1" applyFont="1" applyFill="1" applyBorder="1" applyAlignment="1">
      <alignment horizontal="center" vertical="center" wrapText="1"/>
    </xf>
    <xf numFmtId="2" fontId="40" fillId="0" borderId="4" xfId="0" applyNumberFormat="1" applyFont="1" applyBorder="1" applyAlignment="1">
      <alignment horizontal="center" vertical="center" wrapText="1"/>
    </xf>
    <xf numFmtId="1" fontId="36" fillId="0" borderId="4" xfId="0" applyNumberFormat="1" applyFont="1" applyFill="1" applyBorder="1" applyAlignment="1">
      <alignment horizontal="center" vertical="center" wrapText="1"/>
    </xf>
    <xf numFmtId="0" fontId="4" fillId="0" borderId="16" xfId="7" applyFont="1" applyFill="1" applyBorder="1" applyAlignment="1">
      <alignment horizontal="center" vertical="center" wrapText="1"/>
    </xf>
    <xf numFmtId="0" fontId="4" fillId="0" borderId="20" xfId="7" applyFont="1" applyFill="1" applyBorder="1" applyAlignment="1">
      <alignment horizontal="center" vertical="center" wrapText="1"/>
    </xf>
    <xf numFmtId="0" fontId="4" fillId="0" borderId="15" xfId="7" applyFont="1" applyFill="1" applyBorder="1" applyAlignment="1">
      <alignment horizontal="center" vertical="center" wrapText="1"/>
    </xf>
    <xf numFmtId="0" fontId="4" fillId="0" borderId="4" xfId="7" applyFont="1" applyFill="1" applyBorder="1" applyAlignment="1">
      <alignment horizontal="center" vertical="center" wrapText="1"/>
    </xf>
    <xf numFmtId="0" fontId="4" fillId="0" borderId="16" xfId="0" applyFont="1" applyFill="1" applyBorder="1" applyAlignment="1">
      <alignment horizontal="center" vertical="center" wrapText="1"/>
    </xf>
    <xf numFmtId="0" fontId="1" fillId="0" borderId="32" xfId="0" applyFont="1" applyFill="1" applyBorder="1" applyAlignment="1">
      <alignment horizontal="center" vertical="center"/>
    </xf>
    <xf numFmtId="2" fontId="3" fillId="0" borderId="4" xfId="0" applyNumberFormat="1" applyFont="1" applyFill="1" applyBorder="1" applyAlignment="1">
      <alignment horizontal="center" vertical="center" wrapText="1"/>
    </xf>
    <xf numFmtId="2" fontId="4" fillId="0" borderId="4" xfId="0" applyNumberFormat="1" applyFont="1" applyFill="1" applyBorder="1" applyAlignment="1">
      <alignment horizontal="center" vertical="center" wrapText="1"/>
    </xf>
    <xf numFmtId="0" fontId="20" fillId="5" borderId="4" xfId="0" applyFont="1" applyFill="1" applyBorder="1" applyAlignment="1">
      <alignment vertical="top" wrapText="1"/>
    </xf>
    <xf numFmtId="0" fontId="42" fillId="5" borderId="0" xfId="0" applyFont="1" applyFill="1" applyBorder="1" applyAlignment="1">
      <alignment horizontal="left" vertical="top" wrapText="1"/>
    </xf>
    <xf numFmtId="0" fontId="42" fillId="5" borderId="0" xfId="0" applyFont="1" applyFill="1" applyBorder="1" applyAlignment="1">
      <alignment horizontal="center" vertical="top" wrapText="1"/>
    </xf>
    <xf numFmtId="2" fontId="42" fillId="5" borderId="0" xfId="0" applyNumberFormat="1" applyFont="1" applyFill="1" applyBorder="1" applyAlignment="1">
      <alignment horizontal="center" vertical="top" wrapText="1"/>
    </xf>
    <xf numFmtId="0" fontId="19" fillId="5" borderId="0" xfId="0" applyFont="1" applyFill="1" applyBorder="1" applyAlignment="1">
      <alignment horizontal="center" vertical="top" wrapText="1"/>
    </xf>
    <xf numFmtId="0" fontId="42" fillId="5" borderId="0" xfId="0" applyFont="1" applyFill="1" applyAlignment="1">
      <alignment vertical="top"/>
    </xf>
    <xf numFmtId="0" fontId="19" fillId="5" borderId="0" xfId="0" applyFont="1" applyFill="1" applyAlignment="1">
      <alignment horizontal="center" vertical="top"/>
    </xf>
    <xf numFmtId="0" fontId="19" fillId="5" borderId="0" xfId="0" applyFont="1" applyFill="1" applyAlignment="1">
      <alignment vertical="top"/>
    </xf>
    <xf numFmtId="0" fontId="19" fillId="5" borderId="0" xfId="0" applyFont="1" applyFill="1" applyAlignment="1">
      <alignment vertical="top" wrapText="1"/>
    </xf>
    <xf numFmtId="0" fontId="19" fillId="5" borderId="0" xfId="0" applyFont="1" applyFill="1" applyAlignment="1">
      <alignment horizontal="center" vertical="top" wrapText="1"/>
    </xf>
    <xf numFmtId="2" fontId="19" fillId="5" borderId="0" xfId="0" applyNumberFormat="1" applyFont="1" applyFill="1" applyAlignment="1">
      <alignment horizontal="center" vertical="top"/>
    </xf>
    <xf numFmtId="0" fontId="20" fillId="5" borderId="0" xfId="0" applyFont="1" applyFill="1" applyAlignment="1">
      <alignment vertical="top" wrapText="1"/>
    </xf>
    <xf numFmtId="0" fontId="44" fillId="5" borderId="0" xfId="0" applyFont="1" applyFill="1" applyBorder="1" applyAlignment="1">
      <alignment horizontal="justify" vertical="top" wrapText="1"/>
    </xf>
    <xf numFmtId="0" fontId="19" fillId="5" borderId="4" xfId="4" applyFont="1" applyFill="1" applyBorder="1" applyAlignment="1">
      <alignment vertical="top" wrapText="1"/>
    </xf>
    <xf numFmtId="0" fontId="42" fillId="5" borderId="4" xfId="4" applyFont="1" applyFill="1" applyBorder="1" applyAlignment="1">
      <alignment horizontal="center" vertical="top" wrapText="1"/>
    </xf>
    <xf numFmtId="0" fontId="42" fillId="5" borderId="4" xfId="4" applyFont="1" applyFill="1" applyBorder="1" applyAlignment="1">
      <alignment vertical="top"/>
    </xf>
    <xf numFmtId="0" fontId="19" fillId="5" borderId="2" xfId="4" applyFont="1" applyFill="1" applyBorder="1" applyAlignment="1">
      <alignment vertical="top" wrapText="1"/>
    </xf>
    <xf numFmtId="0" fontId="19" fillId="5" borderId="2" xfId="4" applyFont="1" applyFill="1" applyBorder="1" applyAlignment="1">
      <alignment horizontal="center" vertical="top" wrapText="1"/>
    </xf>
    <xf numFmtId="0" fontId="20" fillId="5" borderId="5" xfId="0" applyFont="1" applyFill="1" applyBorder="1" applyAlignment="1">
      <alignment vertical="top"/>
    </xf>
    <xf numFmtId="0" fontId="19" fillId="5" borderId="0" xfId="4" applyFont="1" applyFill="1" applyBorder="1" applyAlignment="1">
      <alignment vertical="top" wrapText="1"/>
    </xf>
    <xf numFmtId="0" fontId="19" fillId="5" borderId="4" xfId="4" applyFont="1" applyFill="1" applyBorder="1" applyAlignment="1">
      <alignment horizontal="center" vertical="top" wrapText="1"/>
    </xf>
    <xf numFmtId="0" fontId="19" fillId="5" borderId="3" xfId="4" applyFont="1" applyFill="1" applyBorder="1" applyAlignment="1">
      <alignment vertical="top" wrapText="1"/>
    </xf>
    <xf numFmtId="0" fontId="19" fillId="5" borderId="5" xfId="4" applyFont="1" applyFill="1" applyBorder="1" applyAlignment="1">
      <alignment vertical="top" wrapText="1"/>
    </xf>
    <xf numFmtId="0" fontId="19" fillId="5" borderId="5" xfId="0" applyFont="1" applyFill="1" applyBorder="1" applyAlignment="1">
      <alignment vertical="top" wrapText="1"/>
    </xf>
    <xf numFmtId="0" fontId="19" fillId="5" borderId="6" xfId="4" applyFont="1" applyFill="1" applyBorder="1" applyAlignment="1">
      <alignment vertical="top" wrapText="1"/>
    </xf>
    <xf numFmtId="0" fontId="19" fillId="5" borderId="1" xfId="4" applyFont="1" applyFill="1" applyBorder="1" applyAlignment="1">
      <alignment horizontal="center" vertical="top" wrapText="1"/>
    </xf>
    <xf numFmtId="0" fontId="20" fillId="5" borderId="4" xfId="0" applyFont="1" applyFill="1" applyBorder="1" applyAlignment="1">
      <alignment vertical="top"/>
    </xf>
    <xf numFmtId="0" fontId="19" fillId="5" borderId="12" xfId="4" applyFont="1" applyFill="1" applyBorder="1" applyAlignment="1">
      <alignment vertical="top" wrapText="1"/>
    </xf>
    <xf numFmtId="0" fontId="19" fillId="5" borderId="19" xfId="4" applyFont="1" applyFill="1" applyBorder="1" applyAlignment="1">
      <alignment vertical="top" wrapText="1"/>
    </xf>
    <xf numFmtId="0" fontId="19" fillId="5" borderId="17" xfId="0" applyFont="1" applyFill="1" applyBorder="1" applyAlignment="1">
      <alignment horizontal="justify" vertical="top" wrapText="1"/>
    </xf>
    <xf numFmtId="0" fontId="20" fillId="5" borderId="0" xfId="0" applyFont="1" applyFill="1"/>
    <xf numFmtId="0" fontId="20" fillId="5" borderId="8" xfId="0" applyFont="1" applyFill="1" applyBorder="1" applyAlignment="1">
      <alignment vertical="top" wrapText="1"/>
    </xf>
    <xf numFmtId="0" fontId="20" fillId="5" borderId="8" xfId="0" applyFont="1" applyFill="1" applyBorder="1" applyAlignment="1">
      <alignment horizontal="center" vertical="top" wrapText="1"/>
    </xf>
    <xf numFmtId="2" fontId="20" fillId="5" borderId="8" xfId="0" applyNumberFormat="1" applyFont="1" applyFill="1" applyBorder="1" applyAlignment="1">
      <alignment horizontal="center" vertical="top" wrapText="1"/>
    </xf>
    <xf numFmtId="0" fontId="20" fillId="5" borderId="4" xfId="0" applyFont="1" applyFill="1" applyBorder="1"/>
    <xf numFmtId="0" fontId="20" fillId="5" borderId="0" xfId="0" applyFont="1" applyFill="1" applyAlignment="1">
      <alignment horizontal="left" vertical="top"/>
    </xf>
    <xf numFmtId="0" fontId="20" fillId="5" borderId="0" xfId="0" applyFont="1" applyFill="1" applyAlignment="1">
      <alignment vertical="top"/>
    </xf>
    <xf numFmtId="0" fontId="20" fillId="5" borderId="0" xfId="0" applyFont="1" applyFill="1" applyAlignment="1">
      <alignment horizontal="center" vertical="top"/>
    </xf>
    <xf numFmtId="0" fontId="20" fillId="5" borderId="0" xfId="0" applyFont="1" applyFill="1" applyAlignment="1">
      <alignment horizontal="center"/>
    </xf>
    <xf numFmtId="0" fontId="46" fillId="5" borderId="0" xfId="0" applyFont="1" applyFill="1" applyAlignment="1">
      <alignment horizontal="justify"/>
    </xf>
    <xf numFmtId="2" fontId="20" fillId="5" borderId="0" xfId="0" applyNumberFormat="1" applyFont="1" applyFill="1" applyAlignment="1">
      <alignment horizontal="center"/>
    </xf>
    <xf numFmtId="0" fontId="43" fillId="5" borderId="0" xfId="0" applyFont="1" applyFill="1" applyAlignment="1">
      <alignment horizontal="left"/>
    </xf>
    <xf numFmtId="0" fontId="47" fillId="5" borderId="0" xfId="0" applyFont="1" applyFill="1" applyAlignment="1">
      <alignment horizontal="center"/>
    </xf>
    <xf numFmtId="0" fontId="42" fillId="5" borderId="0" xfId="0" applyFont="1" applyFill="1"/>
    <xf numFmtId="0" fontId="20" fillId="5" borderId="0" xfId="0" applyFont="1" applyFill="1" applyAlignment="1">
      <alignment horizontal="justify"/>
    </xf>
    <xf numFmtId="0" fontId="43" fillId="5" borderId="0" xfId="0" applyFont="1" applyFill="1" applyAlignment="1">
      <alignment horizontal="justify"/>
    </xf>
    <xf numFmtId="0" fontId="48" fillId="5" borderId="0" xfId="0" applyFont="1" applyFill="1" applyAlignment="1">
      <alignment horizontal="justify"/>
    </xf>
    <xf numFmtId="0" fontId="42" fillId="0" borderId="4" xfId="0" applyFont="1" applyFill="1" applyBorder="1" applyAlignment="1">
      <alignment horizontal="center" vertical="top" wrapText="1"/>
    </xf>
    <xf numFmtId="0" fontId="42" fillId="0" borderId="4" xfId="7" applyFont="1" applyFill="1" applyBorder="1" applyAlignment="1">
      <alignment horizontal="center" vertical="top" wrapText="1"/>
    </xf>
    <xf numFmtId="0" fontId="42" fillId="0" borderId="4" xfId="7" applyFont="1" applyFill="1" applyBorder="1" applyAlignment="1">
      <alignment horizontal="left" vertical="top" wrapText="1"/>
    </xf>
    <xf numFmtId="0" fontId="42" fillId="0" borderId="4" xfId="8" applyFont="1" applyFill="1" applyBorder="1" applyAlignment="1">
      <alignment horizontal="center" vertical="top" wrapText="1"/>
    </xf>
    <xf numFmtId="2" fontId="42" fillId="0" borderId="4" xfId="7" applyNumberFormat="1" applyFont="1" applyFill="1" applyBorder="1" applyAlignment="1">
      <alignment horizontal="center" vertical="top" wrapText="1"/>
    </xf>
    <xf numFmtId="0" fontId="43" fillId="0" borderId="4" xfId="0" applyFont="1" applyFill="1" applyBorder="1" applyAlignment="1">
      <alignment horizontal="center" vertical="top" wrapText="1"/>
    </xf>
    <xf numFmtId="0" fontId="42" fillId="0" borderId="4" xfId="0" applyFont="1" applyFill="1" applyBorder="1" applyAlignment="1">
      <alignment vertical="top" wrapText="1"/>
    </xf>
    <xf numFmtId="0" fontId="20" fillId="0" borderId="0" xfId="0" applyFont="1" applyFill="1"/>
    <xf numFmtId="0" fontId="19" fillId="0" borderId="20" xfId="0" applyFont="1" applyFill="1" applyBorder="1" applyAlignment="1">
      <alignment horizontal="center" vertical="top" wrapText="1"/>
    </xf>
    <xf numFmtId="0" fontId="19" fillId="0" borderId="20" xfId="7" applyFont="1" applyFill="1" applyBorder="1" applyAlignment="1">
      <alignment horizontal="center" vertical="top" wrapText="1"/>
    </xf>
    <xf numFmtId="0" fontId="19" fillId="0" borderId="15" xfId="0" applyFont="1" applyFill="1" applyBorder="1" applyAlignment="1">
      <alignment vertical="top" wrapText="1"/>
    </xf>
    <xf numFmtId="0" fontId="19" fillId="0" borderId="4" xfId="0" applyFont="1" applyFill="1" applyBorder="1" applyAlignment="1">
      <alignment horizontal="center" vertical="center" wrapText="1"/>
    </xf>
    <xf numFmtId="0" fontId="19" fillId="0" borderId="16" xfId="7" applyFont="1" applyFill="1" applyBorder="1" applyAlignment="1">
      <alignment horizontal="center" vertical="top" wrapText="1"/>
    </xf>
    <xf numFmtId="0" fontId="19" fillId="0" borderId="15" xfId="7" applyFont="1" applyFill="1" applyBorder="1" applyAlignment="1">
      <alignment horizontal="center" vertical="top" wrapText="1"/>
    </xf>
    <xf numFmtId="2" fontId="19" fillId="0" borderId="4" xfId="7" applyNumberFormat="1" applyFont="1" applyFill="1" applyBorder="1" applyAlignment="1">
      <alignment horizontal="center" vertical="top" wrapText="1"/>
    </xf>
    <xf numFmtId="0" fontId="19" fillId="0" borderId="16" xfId="0" applyFont="1" applyFill="1" applyBorder="1" applyAlignment="1">
      <alignment horizontal="center" vertical="top" wrapText="1"/>
    </xf>
    <xf numFmtId="0" fontId="19" fillId="0" borderId="20" xfId="0" applyFont="1" applyFill="1" applyBorder="1" applyAlignment="1">
      <alignment horizontal="center" vertical="top"/>
    </xf>
    <xf numFmtId="2" fontId="19" fillId="0" borderId="16" xfId="0" applyNumberFormat="1" applyFont="1" applyFill="1" applyBorder="1" applyAlignment="1">
      <alignment horizontal="center" vertical="top" wrapText="1"/>
    </xf>
    <xf numFmtId="2" fontId="42" fillId="0" borderId="0" xfId="0" applyNumberFormat="1" applyFont="1" applyFill="1" applyBorder="1" applyAlignment="1">
      <alignment horizontal="center" vertical="top" wrapText="1"/>
    </xf>
    <xf numFmtId="0" fontId="20" fillId="0" borderId="4" xfId="0" applyFont="1" applyFill="1" applyBorder="1" applyAlignment="1">
      <alignment horizontal="center"/>
    </xf>
    <xf numFmtId="0" fontId="19" fillId="0" borderId="22" xfId="7" applyFont="1" applyFill="1" applyBorder="1" applyAlignment="1">
      <alignment horizontal="center" vertical="top" wrapText="1"/>
    </xf>
    <xf numFmtId="0" fontId="19" fillId="0" borderId="3" xfId="0" applyFont="1" applyFill="1" applyBorder="1" applyAlignment="1">
      <alignment horizontal="center" vertical="top" wrapText="1"/>
    </xf>
    <xf numFmtId="0" fontId="20" fillId="0" borderId="4" xfId="0" applyFont="1" applyFill="1" applyBorder="1" applyAlignment="1">
      <alignment vertical="top" wrapText="1"/>
    </xf>
    <xf numFmtId="0" fontId="42" fillId="0" borderId="4" xfId="0" applyFont="1" applyFill="1" applyBorder="1" applyAlignment="1">
      <alignment horizontal="left" vertical="top" wrapText="1"/>
    </xf>
    <xf numFmtId="0" fontId="19" fillId="0" borderId="17" xfId="0" applyNumberFormat="1" applyFont="1" applyFill="1" applyBorder="1" applyAlignment="1">
      <alignment horizontal="center" vertical="top" wrapText="1"/>
    </xf>
    <xf numFmtId="0" fontId="19" fillId="0" borderId="4" xfId="7" applyFont="1" applyFill="1" applyBorder="1" applyAlignment="1">
      <alignment horizontal="left" vertical="top" wrapText="1"/>
    </xf>
    <xf numFmtId="0" fontId="19" fillId="0" borderId="4" xfId="0" applyFont="1" applyFill="1" applyBorder="1" applyAlignment="1">
      <alignment horizontal="center" vertical="top" wrapText="1"/>
    </xf>
    <xf numFmtId="2" fontId="42" fillId="0" borderId="4" xfId="0" applyNumberFormat="1" applyFont="1" applyFill="1" applyBorder="1" applyAlignment="1">
      <alignment horizontal="center" vertical="top" wrapText="1"/>
    </xf>
    <xf numFmtId="9" fontId="42" fillId="0" borderId="4" xfId="0" applyNumberFormat="1" applyFont="1" applyFill="1" applyBorder="1" applyAlignment="1">
      <alignment horizontal="center" vertical="top" wrapText="1"/>
    </xf>
    <xf numFmtId="0" fontId="42" fillId="0" borderId="3" xfId="0" applyFont="1" applyFill="1" applyBorder="1" applyAlignment="1">
      <alignment horizontal="left" vertical="top" wrapText="1"/>
    </xf>
    <xf numFmtId="0" fontId="44" fillId="0" borderId="17" xfId="0" applyFont="1" applyFill="1" applyBorder="1" applyAlignment="1">
      <alignment vertical="top" wrapText="1"/>
    </xf>
    <xf numFmtId="2" fontId="19" fillId="0" borderId="4" xfId="0" applyNumberFormat="1" applyFont="1" applyFill="1" applyBorder="1" applyAlignment="1">
      <alignment horizontal="center" vertical="top" wrapText="1"/>
    </xf>
    <xf numFmtId="2" fontId="19" fillId="0" borderId="29" xfId="0" applyNumberFormat="1" applyFont="1" applyFill="1" applyBorder="1" applyAlignment="1">
      <alignment horizontal="center" vertical="top" wrapText="1"/>
    </xf>
    <xf numFmtId="0" fontId="20" fillId="0" borderId="4" xfId="0" applyFont="1" applyFill="1" applyBorder="1" applyAlignment="1">
      <alignment horizontal="left" vertical="top" wrapText="1"/>
    </xf>
    <xf numFmtId="0" fontId="20" fillId="0" borderId="33" xfId="0" applyFont="1" applyFill="1" applyBorder="1" applyAlignment="1">
      <alignment horizontal="center" vertical="top"/>
    </xf>
    <xf numFmtId="0" fontId="19" fillId="0" borderId="0" xfId="0" applyFont="1" applyFill="1" applyBorder="1" applyAlignment="1">
      <alignment horizontal="center" vertical="top" wrapText="1"/>
    </xf>
    <xf numFmtId="0" fontId="20" fillId="0" borderId="0" xfId="0" applyFont="1" applyFill="1" applyBorder="1"/>
    <xf numFmtId="0" fontId="44" fillId="0" borderId="4" xfId="0" applyFont="1" applyFill="1" applyBorder="1" applyAlignment="1">
      <alignment vertical="top" wrapText="1"/>
    </xf>
    <xf numFmtId="0" fontId="42" fillId="0" borderId="12" xfId="0" applyFont="1" applyFill="1" applyBorder="1" applyAlignment="1">
      <alignment horizontal="left" vertical="top" wrapText="1"/>
    </xf>
    <xf numFmtId="0" fontId="19" fillId="0" borderId="12" xfId="7" applyFont="1" applyFill="1" applyBorder="1" applyAlignment="1">
      <alignment horizontal="left" vertical="top" wrapText="1"/>
    </xf>
    <xf numFmtId="0" fontId="19" fillId="0" borderId="17" xfId="0" applyFont="1" applyFill="1" applyBorder="1" applyAlignment="1">
      <alignment horizontal="center" vertical="top" wrapText="1"/>
    </xf>
    <xf numFmtId="0" fontId="44" fillId="0" borderId="23" xfId="0" applyFont="1" applyFill="1" applyBorder="1" applyAlignment="1">
      <alignment vertical="top" wrapText="1"/>
    </xf>
    <xf numFmtId="0" fontId="19" fillId="0" borderId="10" xfId="0" applyFont="1" applyFill="1" applyBorder="1" applyAlignment="1">
      <alignment horizontal="center" vertical="top" wrapText="1"/>
    </xf>
    <xf numFmtId="0" fontId="20" fillId="0" borderId="4" xfId="0" applyFont="1" applyFill="1" applyBorder="1" applyAlignment="1">
      <alignment horizontal="center" vertical="top"/>
    </xf>
    <xf numFmtId="2" fontId="20" fillId="0" borderId="4" xfId="0" applyNumberFormat="1" applyFont="1" applyFill="1" applyBorder="1" applyAlignment="1">
      <alignment horizontal="center" vertical="top"/>
    </xf>
    <xf numFmtId="0" fontId="20" fillId="0" borderId="4" xfId="0" applyFont="1" applyFill="1" applyBorder="1"/>
    <xf numFmtId="0" fontId="42" fillId="0" borderId="0" xfId="0" applyFont="1" applyFill="1" applyBorder="1" applyAlignment="1">
      <alignment horizontal="left" vertical="top"/>
    </xf>
    <xf numFmtId="0" fontId="42" fillId="0" borderId="0" xfId="0" applyFont="1" applyFill="1" applyBorder="1" applyAlignment="1">
      <alignment horizontal="left" vertical="top" wrapText="1"/>
    </xf>
    <xf numFmtId="0" fontId="42" fillId="0" borderId="0" xfId="0" applyFont="1" applyFill="1" applyBorder="1" applyAlignment="1">
      <alignment horizontal="center" vertical="top" wrapText="1"/>
    </xf>
    <xf numFmtId="0" fontId="44" fillId="0" borderId="7" xfId="0" applyFont="1" applyFill="1" applyBorder="1" applyAlignment="1">
      <alignment horizontal="justify" vertical="top" wrapText="1"/>
    </xf>
    <xf numFmtId="9" fontId="20" fillId="0" borderId="4" xfId="0" applyNumberFormat="1" applyFont="1" applyFill="1" applyBorder="1" applyAlignment="1">
      <alignment horizontal="center" vertical="top"/>
    </xf>
    <xf numFmtId="0" fontId="44" fillId="0" borderId="35" xfId="0" applyFont="1" applyFill="1" applyBorder="1" applyAlignment="1">
      <alignment horizontal="justify" vertical="top" wrapText="1"/>
    </xf>
    <xf numFmtId="0" fontId="19" fillId="0" borderId="35" xfId="0" applyFont="1" applyFill="1" applyBorder="1" applyAlignment="1">
      <alignment horizontal="center" vertical="top" wrapText="1"/>
    </xf>
    <xf numFmtId="0" fontId="19" fillId="0" borderId="36" xfId="0" applyFont="1" applyFill="1" applyBorder="1" applyAlignment="1">
      <alignment horizontal="center" vertical="top" wrapText="1"/>
    </xf>
    <xf numFmtId="0" fontId="19" fillId="0" borderId="34" xfId="0" applyFont="1" applyFill="1" applyBorder="1" applyAlignment="1">
      <alignment horizontal="center" vertical="top" wrapText="1"/>
    </xf>
    <xf numFmtId="2" fontId="20" fillId="0" borderId="34" xfId="0" applyNumberFormat="1" applyFont="1" applyFill="1" applyBorder="1" applyAlignment="1">
      <alignment horizontal="center" vertical="top"/>
    </xf>
    <xf numFmtId="9" fontId="20" fillId="0" borderId="34" xfId="0" applyNumberFormat="1" applyFont="1" applyFill="1" applyBorder="1" applyAlignment="1">
      <alignment horizontal="center" vertical="top"/>
    </xf>
    <xf numFmtId="2" fontId="19" fillId="0" borderId="34" xfId="0" applyNumberFormat="1" applyFont="1" applyFill="1" applyBorder="1" applyAlignment="1">
      <alignment horizontal="center" vertical="top" wrapText="1"/>
    </xf>
    <xf numFmtId="0" fontId="44" fillId="0" borderId="4" xfId="0" applyFont="1" applyFill="1" applyBorder="1" applyAlignment="1">
      <alignment horizontal="justify" vertical="top" wrapText="1"/>
    </xf>
    <xf numFmtId="0" fontId="2" fillId="0" borderId="0" xfId="0" applyFont="1" applyFill="1" applyBorder="1" applyAlignment="1">
      <alignment horizontal="left" vertical="top" wrapText="1"/>
    </xf>
    <xf numFmtId="0" fontId="23" fillId="0" borderId="0" xfId="0" applyFont="1" applyAlignment="1">
      <alignment horizontal="left" vertical="top" wrapText="1"/>
    </xf>
    <xf numFmtId="0" fontId="20" fillId="5" borderId="4" xfId="0" applyFont="1" applyFill="1" applyBorder="1" applyAlignment="1">
      <alignment horizontal="center"/>
    </xf>
    <xf numFmtId="0" fontId="42" fillId="5" borderId="0" xfId="0" applyFont="1" applyFill="1" applyAlignment="1">
      <alignment horizontal="left" vertical="top" wrapText="1"/>
    </xf>
    <xf numFmtId="0" fontId="19" fillId="5" borderId="0" xfId="0" applyFont="1" applyFill="1" applyAlignment="1">
      <alignment vertical="top" wrapText="1"/>
    </xf>
    <xf numFmtId="0" fontId="20" fillId="5" borderId="0" xfId="0" applyFont="1" applyFill="1" applyAlignment="1">
      <alignment vertical="top" wrapText="1"/>
    </xf>
    <xf numFmtId="0" fontId="20" fillId="5" borderId="0" xfId="0" applyFont="1" applyFill="1" applyBorder="1" applyAlignment="1">
      <alignment vertical="top" wrapText="1"/>
    </xf>
    <xf numFmtId="0" fontId="42" fillId="5" borderId="0" xfId="0" applyFont="1" applyFill="1" applyBorder="1" applyAlignment="1">
      <alignment horizontal="left" vertical="top" wrapText="1"/>
    </xf>
    <xf numFmtId="0" fontId="19" fillId="5" borderId="0" xfId="0" applyFont="1" applyFill="1" applyBorder="1" applyAlignment="1">
      <alignment horizontal="left" vertical="top" wrapText="1"/>
    </xf>
    <xf numFmtId="0" fontId="20" fillId="5" borderId="0" xfId="0" applyFont="1" applyFill="1" applyAlignment="1">
      <alignment horizontal="left" vertical="top" wrapText="1"/>
    </xf>
    <xf numFmtId="0" fontId="42" fillId="5" borderId="3" xfId="0" applyFont="1" applyFill="1" applyBorder="1" applyAlignment="1">
      <alignment horizontal="center" vertical="top" wrapText="1"/>
    </xf>
    <xf numFmtId="0" fontId="42" fillId="5" borderId="24" xfId="0" applyFont="1" applyFill="1" applyBorder="1" applyAlignment="1">
      <alignment horizontal="center" vertical="top" wrapText="1"/>
    </xf>
    <xf numFmtId="0" fontId="42" fillId="5" borderId="25" xfId="0" applyFont="1" applyFill="1" applyBorder="1" applyAlignment="1">
      <alignment horizontal="center" vertical="top" wrapText="1"/>
    </xf>
    <xf numFmtId="0" fontId="0" fillId="0" borderId="4" xfId="0" applyBorder="1" applyAlignment="1">
      <alignment horizontal="center"/>
    </xf>
    <xf numFmtId="0" fontId="5" fillId="0" borderId="0" xfId="0" applyFont="1" applyAlignment="1">
      <alignment horizontal="left" vertical="top" wrapText="1"/>
    </xf>
    <xf numFmtId="0" fontId="5" fillId="0" borderId="0" xfId="0" applyFont="1" applyAlignment="1">
      <alignment vertical="top" wrapText="1"/>
    </xf>
    <xf numFmtId="0" fontId="0" fillId="0" borderId="0" xfId="0" applyAlignment="1">
      <alignment vertical="top" wrapText="1"/>
    </xf>
    <xf numFmtId="0" fontId="23" fillId="0" borderId="0" xfId="0" applyFont="1" applyFill="1" applyBorder="1" applyAlignment="1">
      <alignment horizontal="left" vertical="top" wrapText="1"/>
    </xf>
    <xf numFmtId="0" fontId="13" fillId="0" borderId="0" xfId="0" applyFont="1" applyAlignment="1">
      <alignment horizontal="left" vertical="top" wrapText="1"/>
    </xf>
    <xf numFmtId="0" fontId="26" fillId="0" borderId="19" xfId="0" applyFont="1" applyBorder="1" applyAlignment="1">
      <alignment horizontal="center" vertical="top" wrapText="1"/>
    </xf>
    <xf numFmtId="0" fontId="26" fillId="0" borderId="11" xfId="0" applyFont="1" applyBorder="1" applyAlignment="1">
      <alignment horizontal="center" vertical="top" wrapText="1"/>
    </xf>
    <xf numFmtId="0" fontId="26" fillId="0" borderId="21" xfId="0" applyFont="1" applyBorder="1" applyAlignment="1">
      <alignment horizontal="center" vertical="top" wrapText="1"/>
    </xf>
    <xf numFmtId="0" fontId="26" fillId="0" borderId="3" xfId="0" applyFont="1" applyBorder="1" applyAlignment="1">
      <alignment horizontal="center" vertical="top" wrapText="1"/>
    </xf>
    <xf numFmtId="0" fontId="26" fillId="0" borderId="24" xfId="0" applyFont="1" applyBorder="1" applyAlignment="1">
      <alignment horizontal="center" vertical="top" wrapText="1"/>
    </xf>
    <xf numFmtId="0" fontId="26" fillId="0" borderId="25" xfId="0" applyFont="1" applyBorder="1" applyAlignment="1">
      <alignment horizontal="center" vertical="top" wrapText="1"/>
    </xf>
    <xf numFmtId="0" fontId="0" fillId="0" borderId="14" xfId="0" applyBorder="1" applyAlignment="1">
      <alignment horizontal="center"/>
    </xf>
    <xf numFmtId="0" fontId="0" fillId="0" borderId="0" xfId="0" applyBorder="1" applyAlignment="1">
      <alignment horizontal="center"/>
    </xf>
    <xf numFmtId="0" fontId="0" fillId="0" borderId="3" xfId="0" applyBorder="1" applyAlignment="1">
      <alignment horizontal="center"/>
    </xf>
    <xf numFmtId="0" fontId="0" fillId="0" borderId="24" xfId="0" applyBorder="1" applyAlignment="1">
      <alignment horizontal="center"/>
    </xf>
    <xf numFmtId="0" fontId="0" fillId="0" borderId="25" xfId="0" applyBorder="1" applyAlignment="1">
      <alignment horizontal="center"/>
    </xf>
  </cellXfs>
  <cellStyles count="18">
    <cellStyle name="Heading" xfId="1" xr:uid="{00000000-0005-0000-0000-000000000000}"/>
    <cellStyle name="Heading1" xfId="2" xr:uid="{00000000-0005-0000-0000-000001000000}"/>
    <cellStyle name="Įprastas" xfId="0" builtinId="0" customBuiltin="1"/>
    <cellStyle name="Įprastas 2" xfId="3" xr:uid="{00000000-0005-0000-0000-000002000000}"/>
    <cellStyle name="Įprastas 3" xfId="4" xr:uid="{00000000-0005-0000-0000-000003000000}"/>
    <cellStyle name="Įprastas 4" xfId="5" xr:uid="{00000000-0005-0000-0000-000004000000}"/>
    <cellStyle name="Įprastas 5" xfId="6" xr:uid="{00000000-0005-0000-0000-000005000000}"/>
    <cellStyle name="Įprastas 6" xfId="12" xr:uid="{00000000-0005-0000-0000-000006000000}"/>
    <cellStyle name="Įprastas 6 2" xfId="14" xr:uid="{00000000-0005-0000-0000-000007000000}"/>
    <cellStyle name="Įprastas 7" xfId="13" xr:uid="{00000000-0005-0000-0000-000008000000}"/>
    <cellStyle name="Normal 2" xfId="17" xr:uid="{00000000-0005-0000-0000-00000A000000}"/>
    <cellStyle name="Normal 5" xfId="15" xr:uid="{00000000-0005-0000-0000-00000B000000}"/>
    <cellStyle name="Normal_Sheet1" xfId="7" xr:uid="{00000000-0005-0000-0000-00000C000000}"/>
    <cellStyle name="Normal_Sheet1_1" xfId="8" xr:uid="{00000000-0005-0000-0000-00000D000000}"/>
    <cellStyle name="Result" xfId="9" xr:uid="{00000000-0005-0000-0000-00000E000000}"/>
    <cellStyle name="Result2" xfId="10" xr:uid="{00000000-0005-0000-0000-00000F000000}"/>
    <cellStyle name="Style 1" xfId="11" xr:uid="{00000000-0005-0000-0000-000010000000}"/>
    <cellStyle name="TableStyleLight1" xfId="16"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3"/>
  <sheetViews>
    <sheetView workbookViewId="0">
      <selection activeCell="I6" sqref="I6"/>
    </sheetView>
  </sheetViews>
  <sheetFormatPr defaultRowHeight="14.25"/>
  <cols>
    <col min="1" max="1" width="5.75" customWidth="1"/>
    <col min="2" max="2" width="5.875" customWidth="1"/>
    <col min="3" max="3" width="7.625" customWidth="1"/>
    <col min="4" max="4" width="19.375" customWidth="1"/>
    <col min="8" max="8" width="9" style="118"/>
  </cols>
  <sheetData>
    <row r="1" spans="1:19">
      <c r="A1" s="66"/>
      <c r="I1" s="67"/>
      <c r="J1" s="67"/>
    </row>
    <row r="2" spans="1:19" ht="14.25" customHeight="1">
      <c r="A2" s="303"/>
      <c r="B2" s="303"/>
      <c r="C2" s="303"/>
      <c r="D2" s="303"/>
      <c r="E2" s="303"/>
      <c r="F2" s="303"/>
      <c r="G2" s="303"/>
      <c r="H2" s="303"/>
      <c r="I2" s="303"/>
      <c r="J2" s="303"/>
      <c r="K2" s="303"/>
      <c r="L2" s="303"/>
      <c r="M2" s="1"/>
      <c r="N2" s="1"/>
      <c r="O2" s="1"/>
      <c r="P2" s="1"/>
      <c r="S2" s="65"/>
    </row>
    <row r="3" spans="1:19">
      <c r="A3" s="69"/>
      <c r="B3" s="1"/>
      <c r="C3" s="68"/>
      <c r="D3" s="68"/>
      <c r="E3" s="68"/>
      <c r="F3" s="70"/>
      <c r="G3" s="2"/>
      <c r="H3" s="119"/>
      <c r="I3" s="4"/>
      <c r="J3" s="71"/>
      <c r="K3" s="1"/>
      <c r="L3" s="1"/>
      <c r="M3" s="1"/>
      <c r="N3" s="1"/>
      <c r="O3" s="1"/>
      <c r="P3" s="1"/>
      <c r="S3" s="65"/>
    </row>
    <row r="4" spans="1:19">
      <c r="A4" s="69"/>
      <c r="B4" s="1"/>
      <c r="C4" s="68"/>
      <c r="D4" s="68"/>
      <c r="E4" s="68"/>
      <c r="F4" s="70"/>
      <c r="G4" s="2"/>
      <c r="H4" s="119"/>
      <c r="I4" s="4"/>
      <c r="J4" s="71"/>
      <c r="K4" s="1"/>
      <c r="L4" s="1"/>
      <c r="M4" s="1"/>
      <c r="N4" s="1"/>
      <c r="O4" s="1"/>
      <c r="P4" s="1"/>
      <c r="S4" s="65"/>
    </row>
    <row r="5" spans="1:19">
      <c r="A5" s="72"/>
      <c r="B5" s="1"/>
      <c r="C5" s="68"/>
      <c r="D5" s="68"/>
      <c r="E5" s="68"/>
      <c r="F5" s="70"/>
      <c r="G5" s="2"/>
      <c r="H5" s="119"/>
      <c r="I5" s="4"/>
      <c r="J5" s="71"/>
      <c r="K5" s="1"/>
      <c r="L5" s="1"/>
      <c r="M5" s="1"/>
      <c r="N5" s="1"/>
      <c r="O5" s="1"/>
      <c r="P5" s="1"/>
      <c r="S5" s="65"/>
    </row>
    <row r="6" spans="1:19">
      <c r="A6" s="72"/>
      <c r="B6" s="73"/>
      <c r="C6" s="72"/>
      <c r="D6" s="72"/>
      <c r="E6" s="72"/>
      <c r="F6" s="74"/>
      <c r="G6" s="75"/>
      <c r="H6" s="120"/>
      <c r="I6" s="76"/>
      <c r="J6" s="77"/>
      <c r="K6" s="73"/>
      <c r="L6" s="73"/>
      <c r="M6" s="73"/>
      <c r="N6" s="73"/>
      <c r="O6" s="73"/>
      <c r="P6" s="73"/>
      <c r="Q6" s="66"/>
      <c r="R6" s="66"/>
      <c r="S6" s="78"/>
    </row>
    <row r="7" spans="1:19">
      <c r="A7" s="72"/>
      <c r="B7" s="73"/>
      <c r="C7" s="72"/>
      <c r="D7" s="72"/>
      <c r="E7" s="72"/>
      <c r="F7" s="74"/>
      <c r="G7" s="75"/>
      <c r="H7" s="120"/>
      <c r="I7" s="76"/>
      <c r="J7" s="77"/>
      <c r="K7" s="73"/>
      <c r="L7" s="73"/>
      <c r="M7" s="73"/>
      <c r="N7" s="73"/>
      <c r="O7" s="73"/>
      <c r="P7" s="73"/>
      <c r="Q7" s="66"/>
      <c r="R7" s="66"/>
      <c r="S7" s="78"/>
    </row>
    <row r="8" spans="1:19">
      <c r="A8" s="72"/>
      <c r="B8" s="73"/>
      <c r="C8" s="72"/>
      <c r="D8" s="72"/>
      <c r="E8" s="72"/>
      <c r="F8" s="74"/>
      <c r="G8" s="75"/>
      <c r="H8" s="120"/>
      <c r="I8" s="76"/>
      <c r="J8" s="77"/>
      <c r="K8" s="73"/>
      <c r="L8" s="73"/>
      <c r="M8" s="73"/>
      <c r="N8" s="73"/>
      <c r="O8" s="73"/>
      <c r="P8" s="73"/>
      <c r="Q8" s="66"/>
      <c r="R8" s="66"/>
      <c r="S8" s="78"/>
    </row>
    <row r="9" spans="1:19">
      <c r="A9" s="72"/>
      <c r="B9" s="73"/>
      <c r="C9" s="72"/>
      <c r="D9" s="72"/>
      <c r="E9" s="72"/>
      <c r="F9" s="74"/>
      <c r="G9" s="75"/>
      <c r="H9" s="120"/>
      <c r="I9" s="76"/>
      <c r="J9" s="77"/>
      <c r="K9" s="73"/>
      <c r="L9" s="73"/>
      <c r="M9" s="73"/>
      <c r="N9" s="73"/>
      <c r="O9" s="73"/>
      <c r="P9" s="73"/>
      <c r="Q9" s="66"/>
      <c r="R9" s="66"/>
      <c r="S9" s="78"/>
    </row>
    <row r="10" spans="1:19">
      <c r="A10" s="66"/>
      <c r="I10" s="67"/>
      <c r="J10" s="67"/>
    </row>
    <row r="11" spans="1:19">
      <c r="A11" s="66"/>
      <c r="I11" s="67"/>
      <c r="J11" s="67"/>
    </row>
    <row r="12" spans="1:19">
      <c r="A12" s="79"/>
      <c r="B12" s="66"/>
      <c r="C12" s="66"/>
      <c r="D12" s="66"/>
      <c r="E12" s="66"/>
      <c r="F12" s="66"/>
      <c r="G12" s="66"/>
      <c r="H12" s="121"/>
      <c r="I12" s="67"/>
      <c r="J12" s="67"/>
    </row>
    <row r="13" spans="1:19">
      <c r="I13" s="67"/>
      <c r="J13" s="67"/>
    </row>
  </sheetData>
  <mergeCells count="1">
    <mergeCell ref="A2:L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4:S47"/>
  <sheetViews>
    <sheetView topLeftCell="A42" workbookViewId="0">
      <selection activeCell="H55" sqref="H55"/>
    </sheetView>
  </sheetViews>
  <sheetFormatPr defaultRowHeight="14.25"/>
  <sheetData>
    <row r="14" spans="1:19" ht="127.5">
      <c r="A14" s="80" t="s">
        <v>6</v>
      </c>
      <c r="B14" s="13" t="s">
        <v>7</v>
      </c>
      <c r="C14" s="11" t="s">
        <v>8</v>
      </c>
      <c r="D14" s="81" t="s">
        <v>78</v>
      </c>
      <c r="E14" s="81" t="s">
        <v>9</v>
      </c>
      <c r="F14" s="13" t="s">
        <v>177</v>
      </c>
      <c r="G14" s="82" t="s">
        <v>10</v>
      </c>
      <c r="H14" s="83" t="s">
        <v>79</v>
      </c>
      <c r="I14" s="83" t="s">
        <v>80</v>
      </c>
      <c r="J14" s="84" t="s">
        <v>81</v>
      </c>
      <c r="K14" s="85" t="s">
        <v>82</v>
      </c>
      <c r="L14" s="85" t="s">
        <v>83</v>
      </c>
      <c r="M14" s="86" t="s">
        <v>15</v>
      </c>
      <c r="N14" s="87" t="s">
        <v>84</v>
      </c>
      <c r="O14" s="87" t="s">
        <v>16</v>
      </c>
      <c r="P14" s="87" t="s">
        <v>85</v>
      </c>
      <c r="Q14" s="88" t="s">
        <v>86</v>
      </c>
      <c r="R14" s="88" t="s">
        <v>87</v>
      </c>
      <c r="S14" s="89" t="s">
        <v>19</v>
      </c>
    </row>
    <row r="15" spans="1:19" ht="409.5">
      <c r="A15" s="90">
        <v>200</v>
      </c>
      <c r="B15" s="103"/>
      <c r="C15" s="17" t="s">
        <v>20</v>
      </c>
      <c r="D15" s="104" t="s">
        <v>88</v>
      </c>
      <c r="E15" s="105" t="s">
        <v>89</v>
      </c>
      <c r="F15" s="90"/>
      <c r="G15" s="91"/>
      <c r="H15" s="91" t="s">
        <v>21</v>
      </c>
      <c r="I15" s="91" t="s">
        <v>21</v>
      </c>
      <c r="J15" s="102" t="s">
        <v>21</v>
      </c>
      <c r="K15" s="92" t="s">
        <v>21</v>
      </c>
      <c r="L15" s="92" t="s">
        <v>21</v>
      </c>
      <c r="M15" s="90" t="s">
        <v>21</v>
      </c>
      <c r="N15" s="92" t="s">
        <v>21</v>
      </c>
      <c r="O15" s="90" t="s">
        <v>21</v>
      </c>
      <c r="P15" s="90" t="s">
        <v>21</v>
      </c>
      <c r="Q15" s="93" t="s">
        <v>178</v>
      </c>
      <c r="R15" s="93" t="s">
        <v>178</v>
      </c>
      <c r="S15" s="106"/>
    </row>
    <row r="16" spans="1:19" ht="76.5">
      <c r="A16" s="90"/>
      <c r="B16" s="103" t="s">
        <v>90</v>
      </c>
      <c r="C16" s="17" t="s">
        <v>20</v>
      </c>
      <c r="D16" s="95" t="s">
        <v>91</v>
      </c>
      <c r="E16" s="107"/>
      <c r="F16" s="90">
        <v>22401</v>
      </c>
      <c r="G16" s="91" t="s">
        <v>92</v>
      </c>
      <c r="H16" s="91"/>
      <c r="I16" s="91" t="s">
        <v>93</v>
      </c>
      <c r="J16" s="103">
        <v>15</v>
      </c>
      <c r="K16" s="90"/>
      <c r="L16" s="90"/>
      <c r="M16" s="90"/>
      <c r="N16" s="90"/>
      <c r="O16" s="90"/>
      <c r="P16" s="96"/>
      <c r="Q16" s="97"/>
      <c r="R16" s="97"/>
      <c r="S16" s="94"/>
    </row>
    <row r="17" spans="1:19" ht="76.5">
      <c r="A17" s="90"/>
      <c r="B17" s="103" t="s">
        <v>94</v>
      </c>
      <c r="C17" s="17" t="s">
        <v>20</v>
      </c>
      <c r="D17" s="95" t="s">
        <v>91</v>
      </c>
      <c r="E17" s="107"/>
      <c r="F17" s="90">
        <v>22402</v>
      </c>
      <c r="G17" s="91" t="s">
        <v>95</v>
      </c>
      <c r="H17" s="91"/>
      <c r="I17" s="91" t="s">
        <v>96</v>
      </c>
      <c r="J17" s="103">
        <v>25</v>
      </c>
      <c r="K17" s="90"/>
      <c r="L17" s="90"/>
      <c r="M17" s="90"/>
      <c r="N17" s="90"/>
      <c r="O17" s="90"/>
      <c r="P17" s="90"/>
      <c r="Q17" s="95"/>
      <c r="R17" s="95"/>
      <c r="S17" s="94"/>
    </row>
    <row r="18" spans="1:19" ht="89.25">
      <c r="A18" s="90"/>
      <c r="B18" s="103" t="s">
        <v>97</v>
      </c>
      <c r="C18" s="17" t="s">
        <v>20</v>
      </c>
      <c r="D18" s="95" t="s">
        <v>98</v>
      </c>
      <c r="E18" s="107"/>
      <c r="F18" s="90">
        <v>22403</v>
      </c>
      <c r="G18" s="91" t="s">
        <v>99</v>
      </c>
      <c r="H18" s="91"/>
      <c r="I18" s="91" t="s">
        <v>100</v>
      </c>
      <c r="J18" s="103">
        <v>25</v>
      </c>
      <c r="K18" s="90"/>
      <c r="L18" s="90"/>
      <c r="M18" s="90"/>
      <c r="N18" s="90"/>
      <c r="O18" s="90"/>
      <c r="P18" s="90"/>
      <c r="Q18" s="95"/>
      <c r="R18" s="95"/>
      <c r="S18" s="94"/>
    </row>
    <row r="19" spans="1:19" ht="191.25">
      <c r="A19" s="90"/>
      <c r="B19" s="103" t="s">
        <v>101</v>
      </c>
      <c r="C19" s="17" t="s">
        <v>20</v>
      </c>
      <c r="D19" s="95" t="s">
        <v>102</v>
      </c>
      <c r="E19" s="107"/>
      <c r="F19" s="90">
        <v>22404</v>
      </c>
      <c r="G19" s="91" t="s">
        <v>103</v>
      </c>
      <c r="H19" s="91"/>
      <c r="I19" s="91" t="s">
        <v>96</v>
      </c>
      <c r="J19" s="103">
        <v>13</v>
      </c>
      <c r="K19" s="90"/>
      <c r="L19" s="90"/>
      <c r="M19" s="90"/>
      <c r="N19" s="90"/>
      <c r="O19" s="90"/>
      <c r="P19" s="90"/>
      <c r="Q19" s="95"/>
      <c r="R19" s="95"/>
      <c r="S19" s="94"/>
    </row>
    <row r="20" spans="1:19">
      <c r="A20" s="90"/>
      <c r="B20" s="103" t="s">
        <v>104</v>
      </c>
      <c r="C20" s="17" t="s">
        <v>20</v>
      </c>
      <c r="D20" s="95" t="s">
        <v>105</v>
      </c>
      <c r="E20" s="107"/>
      <c r="F20" s="90">
        <v>22405</v>
      </c>
      <c r="G20" s="91"/>
      <c r="H20" s="91"/>
      <c r="I20" s="91" t="s">
        <v>106</v>
      </c>
      <c r="J20" s="103">
        <v>15</v>
      </c>
      <c r="K20" s="90"/>
      <c r="L20" s="90"/>
      <c r="M20" s="90"/>
      <c r="N20" s="90"/>
      <c r="O20" s="90"/>
      <c r="P20" s="90"/>
      <c r="Q20" s="95"/>
      <c r="R20" s="95"/>
      <c r="S20" s="94"/>
    </row>
    <row r="21" spans="1:19" ht="38.25">
      <c r="A21" s="90"/>
      <c r="B21" s="103" t="s">
        <v>107</v>
      </c>
      <c r="C21" s="17" t="s">
        <v>20</v>
      </c>
      <c r="D21" s="95" t="s">
        <v>108</v>
      </c>
      <c r="E21" s="107"/>
      <c r="F21" s="90">
        <v>22406</v>
      </c>
      <c r="G21" s="91"/>
      <c r="H21" s="91"/>
      <c r="I21" s="91" t="s">
        <v>109</v>
      </c>
      <c r="J21" s="103">
        <v>7</v>
      </c>
      <c r="K21" s="90"/>
      <c r="L21" s="90"/>
      <c r="M21" s="90"/>
      <c r="N21" s="90"/>
      <c r="O21" s="92"/>
      <c r="P21" s="92"/>
      <c r="Q21" s="95"/>
      <c r="R21" s="95"/>
      <c r="S21" s="94"/>
    </row>
    <row r="22" spans="1:19" ht="127.5">
      <c r="A22" s="90"/>
      <c r="B22" s="103" t="s">
        <v>110</v>
      </c>
      <c r="C22" s="17" t="s">
        <v>20</v>
      </c>
      <c r="D22" s="95" t="s">
        <v>111</v>
      </c>
      <c r="E22" s="107"/>
      <c r="F22" s="90">
        <v>22407</v>
      </c>
      <c r="G22" s="91" t="s">
        <v>112</v>
      </c>
      <c r="H22" s="91"/>
      <c r="I22" s="91" t="s">
        <v>113</v>
      </c>
      <c r="J22" s="103">
        <v>9</v>
      </c>
      <c r="K22" s="90"/>
      <c r="L22" s="90"/>
      <c r="M22" s="90"/>
      <c r="N22" s="90"/>
      <c r="O22" s="90"/>
      <c r="P22" s="90"/>
      <c r="Q22" s="95"/>
      <c r="R22" s="95"/>
      <c r="S22" s="94"/>
    </row>
    <row r="23" spans="1:19" ht="38.25">
      <c r="A23" s="90"/>
      <c r="B23" s="103" t="s">
        <v>114</v>
      </c>
      <c r="C23" s="17" t="s">
        <v>20</v>
      </c>
      <c r="D23" s="95" t="s">
        <v>115</v>
      </c>
      <c r="E23" s="107"/>
      <c r="F23" s="90"/>
      <c r="G23" s="108"/>
      <c r="H23" s="108"/>
      <c r="I23" s="91" t="s">
        <v>116</v>
      </c>
      <c r="J23" s="103">
        <v>3</v>
      </c>
      <c r="K23" s="90"/>
      <c r="L23" s="90"/>
      <c r="M23" s="90"/>
      <c r="N23" s="90"/>
      <c r="O23" s="90"/>
      <c r="P23" s="90"/>
      <c r="Q23" s="95"/>
      <c r="R23" s="95"/>
      <c r="S23" s="94"/>
    </row>
    <row r="24" spans="1:19" ht="25.5">
      <c r="A24" s="90"/>
      <c r="B24" s="103" t="s">
        <v>117</v>
      </c>
      <c r="C24" s="17" t="s">
        <v>20</v>
      </c>
      <c r="D24" s="95" t="s">
        <v>118</v>
      </c>
      <c r="E24" s="107"/>
      <c r="F24" s="90">
        <v>22408</v>
      </c>
      <c r="G24" s="91"/>
      <c r="H24" s="91"/>
      <c r="I24" s="91" t="s">
        <v>100</v>
      </c>
      <c r="J24" s="103">
        <v>45</v>
      </c>
      <c r="K24" s="90"/>
      <c r="L24" s="90"/>
      <c r="M24" s="90"/>
      <c r="N24" s="90"/>
      <c r="O24" s="90"/>
      <c r="P24" s="90"/>
      <c r="Q24" s="95"/>
      <c r="R24" s="95"/>
      <c r="S24" s="94"/>
    </row>
    <row r="25" spans="1:19" ht="25.5">
      <c r="A25" s="90"/>
      <c r="B25" s="103" t="s">
        <v>119</v>
      </c>
      <c r="C25" s="17" t="s">
        <v>20</v>
      </c>
      <c r="D25" s="95" t="s">
        <v>120</v>
      </c>
      <c r="E25" s="107"/>
      <c r="F25" s="90">
        <v>22410</v>
      </c>
      <c r="G25" s="91" t="s">
        <v>121</v>
      </c>
      <c r="H25" s="91"/>
      <c r="I25" s="91" t="s">
        <v>122</v>
      </c>
      <c r="J25" s="103">
        <v>10</v>
      </c>
      <c r="K25" s="90"/>
      <c r="L25" s="90"/>
      <c r="M25" s="90"/>
      <c r="N25" s="90"/>
      <c r="O25" s="90"/>
      <c r="P25" s="90"/>
      <c r="Q25" s="95"/>
      <c r="R25" s="95"/>
      <c r="S25" s="94"/>
    </row>
    <row r="26" spans="1:19">
      <c r="A26" s="90"/>
      <c r="B26" s="103" t="s">
        <v>123</v>
      </c>
      <c r="C26" s="17" t="s">
        <v>20</v>
      </c>
      <c r="D26" s="95" t="s">
        <v>124</v>
      </c>
      <c r="E26" s="107"/>
      <c r="F26" s="90"/>
      <c r="G26" s="91"/>
      <c r="H26" s="91"/>
      <c r="I26" s="91" t="s">
        <v>125</v>
      </c>
      <c r="J26" s="103">
        <v>1</v>
      </c>
      <c r="K26" s="90"/>
      <c r="L26" s="90"/>
      <c r="M26" s="90"/>
      <c r="N26" s="90"/>
      <c r="O26" s="90"/>
      <c r="P26" s="90"/>
      <c r="Q26" s="95"/>
      <c r="R26" s="95"/>
      <c r="S26" s="94"/>
    </row>
    <row r="27" spans="1:19">
      <c r="A27" s="90"/>
      <c r="B27" s="103" t="s">
        <v>126</v>
      </c>
      <c r="C27" s="17" t="s">
        <v>20</v>
      </c>
      <c r="D27" s="95" t="s">
        <v>127</v>
      </c>
      <c r="E27" s="107"/>
      <c r="F27" s="90"/>
      <c r="G27" s="91"/>
      <c r="H27" s="91"/>
      <c r="I27" s="91" t="s">
        <v>128</v>
      </c>
      <c r="J27" s="103">
        <v>1</v>
      </c>
      <c r="K27" s="90"/>
      <c r="L27" s="90"/>
      <c r="M27" s="90"/>
      <c r="N27" s="90"/>
      <c r="O27" s="90"/>
      <c r="P27" s="90"/>
      <c r="Q27" s="95"/>
      <c r="R27" s="95"/>
      <c r="S27" s="94"/>
    </row>
    <row r="28" spans="1:19" ht="25.5">
      <c r="A28" s="90"/>
      <c r="B28" s="103" t="s">
        <v>129</v>
      </c>
      <c r="C28" s="17" t="s">
        <v>20</v>
      </c>
      <c r="D28" s="95" t="s">
        <v>130</v>
      </c>
      <c r="E28" s="107"/>
      <c r="F28" s="90"/>
      <c r="G28" s="91"/>
      <c r="H28" s="91"/>
      <c r="I28" s="91" t="s">
        <v>131</v>
      </c>
      <c r="J28" s="103">
        <v>1</v>
      </c>
      <c r="K28" s="90"/>
      <c r="L28" s="90"/>
      <c r="M28" s="90"/>
      <c r="N28" s="90"/>
      <c r="O28" s="90"/>
      <c r="P28" s="90"/>
      <c r="Q28" s="95"/>
      <c r="R28" s="95"/>
      <c r="S28" s="94"/>
    </row>
    <row r="29" spans="1:19" ht="25.5">
      <c r="A29" s="90"/>
      <c r="B29" s="103" t="s">
        <v>132</v>
      </c>
      <c r="C29" s="17" t="s">
        <v>20</v>
      </c>
      <c r="D29" s="95" t="s">
        <v>133</v>
      </c>
      <c r="E29" s="107"/>
      <c r="F29" s="90"/>
      <c r="G29" s="91" t="s">
        <v>134</v>
      </c>
      <c r="H29" s="91"/>
      <c r="I29" s="91" t="s">
        <v>135</v>
      </c>
      <c r="J29" s="103">
        <v>9</v>
      </c>
      <c r="K29" s="90"/>
      <c r="L29" s="90"/>
      <c r="M29" s="90"/>
      <c r="N29" s="90"/>
      <c r="O29" s="90"/>
      <c r="P29" s="90"/>
      <c r="Q29" s="95"/>
      <c r="R29" s="95"/>
      <c r="S29" s="94"/>
    </row>
    <row r="30" spans="1:19" ht="51">
      <c r="A30" s="90"/>
      <c r="B30" s="103" t="s">
        <v>136</v>
      </c>
      <c r="C30" s="17" t="s">
        <v>20</v>
      </c>
      <c r="D30" s="95" t="s">
        <v>137</v>
      </c>
      <c r="E30" s="107"/>
      <c r="F30" s="90">
        <v>22412</v>
      </c>
      <c r="G30" s="91" t="s">
        <v>138</v>
      </c>
      <c r="H30" s="91"/>
      <c r="I30" s="91" t="s">
        <v>131</v>
      </c>
      <c r="J30" s="103">
        <v>12</v>
      </c>
      <c r="K30" s="90"/>
      <c r="L30" s="90"/>
      <c r="M30" s="90"/>
      <c r="N30" s="90"/>
      <c r="O30" s="90"/>
      <c r="P30" s="90"/>
      <c r="Q30" s="95"/>
      <c r="R30" s="95"/>
      <c r="S30" s="94"/>
    </row>
    <row r="31" spans="1:19" ht="51">
      <c r="A31" s="90"/>
      <c r="B31" s="103" t="s">
        <v>139</v>
      </c>
      <c r="C31" s="17" t="s">
        <v>20</v>
      </c>
      <c r="D31" s="95" t="s">
        <v>140</v>
      </c>
      <c r="E31" s="107"/>
      <c r="F31" s="90">
        <v>22414</v>
      </c>
      <c r="G31" s="91" t="s">
        <v>141</v>
      </c>
      <c r="H31" s="91"/>
      <c r="I31" s="91" t="s">
        <v>142</v>
      </c>
      <c r="J31" s="103">
        <v>7</v>
      </c>
      <c r="K31" s="90"/>
      <c r="L31" s="90"/>
      <c r="M31" s="90"/>
      <c r="N31" s="90"/>
      <c r="O31" s="90"/>
      <c r="P31" s="90"/>
      <c r="Q31" s="95"/>
      <c r="R31" s="95"/>
      <c r="S31" s="94"/>
    </row>
    <row r="32" spans="1:19" ht="51">
      <c r="A32" s="90"/>
      <c r="B32" s="103" t="s">
        <v>143</v>
      </c>
      <c r="C32" s="17" t="s">
        <v>20</v>
      </c>
      <c r="D32" s="19" t="s">
        <v>144</v>
      </c>
      <c r="E32" s="107"/>
      <c r="F32" s="90">
        <v>22415</v>
      </c>
      <c r="G32" s="64" t="s">
        <v>145</v>
      </c>
      <c r="H32" s="64"/>
      <c r="I32" s="91" t="s">
        <v>146</v>
      </c>
      <c r="J32" s="103">
        <v>20</v>
      </c>
      <c r="K32" s="90"/>
      <c r="L32" s="90"/>
      <c r="M32" s="90"/>
      <c r="N32" s="90"/>
      <c r="O32" s="90"/>
      <c r="P32" s="90"/>
      <c r="Q32" s="95"/>
      <c r="R32" s="95"/>
      <c r="S32" s="94"/>
    </row>
    <row r="33" spans="1:19" ht="51">
      <c r="A33" s="22"/>
      <c r="B33" s="35" t="s">
        <v>7</v>
      </c>
      <c r="C33" s="22"/>
      <c r="D33" s="109" t="s">
        <v>2</v>
      </c>
      <c r="E33" s="109" t="s">
        <v>147</v>
      </c>
      <c r="F33" s="22"/>
      <c r="G33" s="109" t="s">
        <v>148</v>
      </c>
      <c r="H33" s="109"/>
      <c r="I33" s="110" t="s">
        <v>149</v>
      </c>
      <c r="J33" s="90"/>
      <c r="K33" s="90"/>
      <c r="L33" s="90"/>
      <c r="M33" s="100" t="s">
        <v>15</v>
      </c>
      <c r="N33" s="90"/>
      <c r="O33" s="90"/>
      <c r="P33" s="90"/>
      <c r="Q33" s="95"/>
      <c r="R33" s="95"/>
      <c r="S33" s="94"/>
    </row>
    <row r="34" spans="1:19" ht="63.75">
      <c r="A34" s="90"/>
      <c r="B34" s="103">
        <v>1</v>
      </c>
      <c r="C34" s="17"/>
      <c r="D34" s="95" t="s">
        <v>1</v>
      </c>
      <c r="E34" s="95" t="s">
        <v>150</v>
      </c>
      <c r="F34" s="90"/>
      <c r="G34" s="64"/>
      <c r="H34" s="64"/>
      <c r="I34" s="91"/>
      <c r="J34" s="90"/>
      <c r="K34" s="90"/>
      <c r="L34" s="90"/>
      <c r="M34" s="90"/>
      <c r="N34" s="90"/>
      <c r="O34" s="90"/>
      <c r="P34" s="90"/>
      <c r="Q34" s="95"/>
      <c r="R34" s="95"/>
      <c r="S34" s="94"/>
    </row>
    <row r="35" spans="1:19" ht="140.25">
      <c r="A35" s="90"/>
      <c r="B35" s="103">
        <v>2</v>
      </c>
      <c r="C35" s="17"/>
      <c r="D35" s="99" t="s">
        <v>151</v>
      </c>
      <c r="E35" s="99" t="s">
        <v>179</v>
      </c>
      <c r="F35" s="90"/>
      <c r="G35" s="64"/>
      <c r="H35" s="64"/>
      <c r="I35" s="91"/>
      <c r="J35" s="102"/>
      <c r="K35" s="90"/>
      <c r="L35" s="90"/>
      <c r="M35" s="90"/>
      <c r="N35" s="90"/>
      <c r="O35" s="98"/>
      <c r="P35" s="98"/>
      <c r="Q35" s="99"/>
      <c r="R35" s="99"/>
      <c r="S35" s="94"/>
    </row>
    <row r="36" spans="1:19" ht="63.75">
      <c r="A36" s="90"/>
      <c r="B36" s="103">
        <v>3</v>
      </c>
      <c r="C36" s="17"/>
      <c r="D36" s="95" t="s">
        <v>152</v>
      </c>
      <c r="E36" s="95" t="s">
        <v>153</v>
      </c>
      <c r="F36" s="90"/>
      <c r="G36" s="64"/>
      <c r="H36" s="64"/>
      <c r="I36" s="91"/>
      <c r="J36" s="102"/>
      <c r="K36" s="90"/>
      <c r="L36" s="90"/>
      <c r="M36" s="90"/>
      <c r="N36" s="90"/>
      <c r="O36" s="111"/>
      <c r="P36" s="112"/>
      <c r="Q36" s="112"/>
      <c r="R36" s="112"/>
      <c r="S36" s="112"/>
    </row>
    <row r="37" spans="1:19" ht="114.75">
      <c r="A37" s="90"/>
      <c r="B37" s="103">
        <v>4</v>
      </c>
      <c r="C37" s="17"/>
      <c r="D37" s="95" t="s">
        <v>154</v>
      </c>
      <c r="E37" s="95" t="s">
        <v>155</v>
      </c>
      <c r="F37" s="90"/>
      <c r="G37" s="64"/>
      <c r="H37" s="64"/>
      <c r="I37" s="91"/>
      <c r="J37" s="102"/>
      <c r="K37" s="90"/>
      <c r="L37" s="90"/>
      <c r="M37" s="90"/>
      <c r="N37" s="90"/>
      <c r="O37" s="28"/>
      <c r="P37" s="113"/>
      <c r="Q37" s="113"/>
      <c r="R37" s="113"/>
      <c r="S37" s="112"/>
    </row>
    <row r="38" spans="1:19" ht="191.25">
      <c r="A38" s="90"/>
      <c r="B38" s="103">
        <v>5</v>
      </c>
      <c r="C38" s="17"/>
      <c r="D38" s="95" t="s">
        <v>156</v>
      </c>
      <c r="E38" s="95" t="s">
        <v>157</v>
      </c>
      <c r="F38" s="90"/>
      <c r="G38" s="64"/>
      <c r="H38" s="64"/>
      <c r="I38" s="91"/>
      <c r="J38" s="102"/>
      <c r="K38" s="90"/>
      <c r="L38" s="90"/>
      <c r="M38" s="90"/>
      <c r="N38" s="90"/>
      <c r="O38" s="22"/>
      <c r="P38" s="112"/>
      <c r="Q38" s="112"/>
      <c r="R38" s="112"/>
      <c r="S38" s="112"/>
    </row>
    <row r="39" spans="1:19" ht="51">
      <c r="A39" s="90"/>
      <c r="B39" s="103">
        <v>6</v>
      </c>
      <c r="C39" s="17"/>
      <c r="D39" s="95" t="s">
        <v>158</v>
      </c>
      <c r="E39" s="114" t="s">
        <v>159</v>
      </c>
      <c r="F39" s="90"/>
      <c r="G39" s="64"/>
      <c r="H39" s="64"/>
      <c r="I39" s="91"/>
      <c r="J39" s="102"/>
      <c r="K39" s="90"/>
      <c r="L39" s="90"/>
      <c r="M39" s="90"/>
      <c r="N39" s="90"/>
      <c r="O39" s="22"/>
      <c r="P39" s="112"/>
      <c r="Q39" s="112"/>
      <c r="R39" s="112"/>
      <c r="S39" s="112"/>
    </row>
    <row r="40" spans="1:19" ht="51">
      <c r="A40" s="90"/>
      <c r="B40" s="103">
        <v>7</v>
      </c>
      <c r="C40" s="17"/>
      <c r="D40" s="95" t="s">
        <v>160</v>
      </c>
      <c r="E40" s="115" t="s">
        <v>3</v>
      </c>
      <c r="F40" s="90"/>
      <c r="G40" s="64"/>
      <c r="H40" s="64"/>
      <c r="I40" s="91"/>
      <c r="J40" s="102"/>
      <c r="K40" s="90"/>
      <c r="L40" s="90"/>
      <c r="M40" s="90"/>
      <c r="N40" s="90"/>
      <c r="O40" s="22"/>
      <c r="P40" s="112"/>
      <c r="Q40" s="112"/>
      <c r="R40" s="112"/>
      <c r="S40" s="112"/>
    </row>
    <row r="41" spans="1:19" ht="51">
      <c r="A41" s="90"/>
      <c r="B41" s="103">
        <v>8</v>
      </c>
      <c r="C41" s="17"/>
      <c r="D41" s="115" t="s">
        <v>161</v>
      </c>
      <c r="E41" s="115" t="s">
        <v>3</v>
      </c>
      <c r="F41" s="90"/>
      <c r="G41" s="64"/>
      <c r="H41" s="64"/>
      <c r="I41" s="91"/>
      <c r="J41" s="102"/>
      <c r="K41" s="90"/>
      <c r="L41" s="90"/>
      <c r="M41" s="90"/>
      <c r="N41" s="90"/>
      <c r="O41" s="22"/>
      <c r="P41" s="116"/>
      <c r="Q41" s="116"/>
      <c r="R41" s="116"/>
      <c r="S41" s="112"/>
    </row>
    <row r="42" spans="1:19" ht="267.75">
      <c r="A42" s="90">
        <v>201</v>
      </c>
      <c r="B42" s="103"/>
      <c r="C42" s="17" t="s">
        <v>20</v>
      </c>
      <c r="D42" s="101" t="s">
        <v>162</v>
      </c>
      <c r="E42" s="105" t="s">
        <v>163</v>
      </c>
      <c r="F42" s="90"/>
      <c r="G42" s="91"/>
      <c r="H42" s="91" t="s">
        <v>21</v>
      </c>
      <c r="I42" s="91" t="s">
        <v>21</v>
      </c>
      <c r="J42" s="102" t="s">
        <v>21</v>
      </c>
      <c r="K42" s="92" t="s">
        <v>21</v>
      </c>
      <c r="L42" s="92" t="s">
        <v>21</v>
      </c>
      <c r="M42" s="90" t="s">
        <v>21</v>
      </c>
      <c r="N42" s="92" t="s">
        <v>21</v>
      </c>
      <c r="O42" s="22" t="s">
        <v>21</v>
      </c>
      <c r="P42" s="103" t="s">
        <v>21</v>
      </c>
      <c r="Q42" s="93" t="s">
        <v>180</v>
      </c>
      <c r="R42" s="93" t="s">
        <v>180</v>
      </c>
      <c r="S42" s="117"/>
    </row>
    <row r="43" spans="1:19" ht="25.5">
      <c r="A43" s="90"/>
      <c r="B43" s="103" t="s">
        <v>164</v>
      </c>
      <c r="C43" s="17" t="s">
        <v>20</v>
      </c>
      <c r="D43" s="95" t="s">
        <v>165</v>
      </c>
      <c r="E43" s="107"/>
      <c r="F43" s="90" t="s">
        <v>181</v>
      </c>
      <c r="G43" s="91"/>
      <c r="H43" s="91"/>
      <c r="I43" s="91" t="s">
        <v>166</v>
      </c>
      <c r="J43" s="102">
        <v>18</v>
      </c>
      <c r="K43" s="90"/>
      <c r="L43" s="90"/>
      <c r="M43" s="90"/>
      <c r="N43" s="90"/>
      <c r="O43" s="22"/>
      <c r="P43" s="113"/>
      <c r="Q43" s="113"/>
      <c r="R43" s="113"/>
      <c r="S43" s="112"/>
    </row>
    <row r="44" spans="1:19" ht="25.5">
      <c r="A44" s="90"/>
      <c r="B44" s="103" t="s">
        <v>167</v>
      </c>
      <c r="C44" s="17" t="s">
        <v>20</v>
      </c>
      <c r="D44" s="95" t="s">
        <v>168</v>
      </c>
      <c r="E44" s="107"/>
      <c r="F44" s="90" t="s">
        <v>182</v>
      </c>
      <c r="G44" s="91"/>
      <c r="H44" s="91"/>
      <c r="I44" s="91" t="s">
        <v>169</v>
      </c>
      <c r="J44" s="102">
        <v>20</v>
      </c>
      <c r="K44" s="90"/>
      <c r="L44" s="90"/>
      <c r="M44" s="90"/>
      <c r="N44" s="90"/>
      <c r="O44" s="22"/>
      <c r="P44" s="112"/>
      <c r="Q44" s="112"/>
      <c r="R44" s="112"/>
      <c r="S44" s="112"/>
    </row>
    <row r="45" spans="1:19" ht="25.5">
      <c r="A45" s="90"/>
      <c r="B45" s="103" t="s">
        <v>170</v>
      </c>
      <c r="C45" s="17" t="s">
        <v>20</v>
      </c>
      <c r="D45" s="95" t="s">
        <v>171</v>
      </c>
      <c r="E45" s="107"/>
      <c r="F45" s="90"/>
      <c r="G45" s="91"/>
      <c r="H45" s="91"/>
      <c r="I45" s="91" t="s">
        <v>166</v>
      </c>
      <c r="J45" s="102">
        <v>66</v>
      </c>
      <c r="K45" s="90"/>
      <c r="L45" s="90"/>
      <c r="M45" s="90"/>
      <c r="N45" s="90"/>
      <c r="O45" s="22"/>
      <c r="P45" s="112"/>
      <c r="Q45" s="112"/>
      <c r="R45" s="112"/>
      <c r="S45" s="112"/>
    </row>
    <row r="46" spans="1:19" ht="51">
      <c r="A46" s="90"/>
      <c r="B46" s="103" t="s">
        <v>172</v>
      </c>
      <c r="C46" s="103" t="s">
        <v>173</v>
      </c>
      <c r="D46" s="95" t="s">
        <v>174</v>
      </c>
      <c r="E46" s="107"/>
      <c r="F46" s="90" t="s">
        <v>183</v>
      </c>
      <c r="G46" s="91"/>
      <c r="H46" s="91"/>
      <c r="I46" s="91" t="s">
        <v>22</v>
      </c>
      <c r="J46" s="102">
        <v>40</v>
      </c>
      <c r="K46" s="90"/>
      <c r="L46" s="90"/>
      <c r="M46" s="90"/>
      <c r="N46" s="90"/>
      <c r="O46" s="22"/>
      <c r="P46" s="112"/>
      <c r="Q46" s="112"/>
      <c r="R46" s="112"/>
      <c r="S46" s="112"/>
    </row>
    <row r="47" spans="1:19" ht="38.25">
      <c r="A47" s="90"/>
      <c r="B47" s="103" t="s">
        <v>175</v>
      </c>
      <c r="C47" s="103" t="s">
        <v>173</v>
      </c>
      <c r="D47" s="95" t="s">
        <v>176</v>
      </c>
      <c r="E47" s="107"/>
      <c r="F47" s="90" t="s">
        <v>184</v>
      </c>
      <c r="G47" s="91"/>
      <c r="H47" s="91"/>
      <c r="I47" s="91" t="s">
        <v>22</v>
      </c>
      <c r="J47" s="102">
        <v>3</v>
      </c>
      <c r="K47" s="90"/>
      <c r="L47" s="90"/>
      <c r="M47" s="90"/>
      <c r="N47" s="90"/>
      <c r="O47" s="22"/>
      <c r="P47" s="116"/>
      <c r="Q47" s="116"/>
      <c r="R47" s="116"/>
      <c r="S47" s="1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4.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W63"/>
  <sheetViews>
    <sheetView topLeftCell="A31" zoomScaleNormal="100" workbookViewId="0">
      <selection activeCell="D20" sqref="D20"/>
    </sheetView>
  </sheetViews>
  <sheetFormatPr defaultColWidth="9" defaultRowHeight="12.75"/>
  <cols>
    <col min="1" max="1" width="6.375" style="226" customWidth="1"/>
    <col min="2" max="2" width="5.5" style="226" customWidth="1"/>
    <col min="3" max="3" width="27.5" style="226" customWidth="1"/>
    <col min="4" max="4" width="32.25" style="226" customWidth="1"/>
    <col min="5" max="5" width="9" style="226"/>
    <col min="6" max="8" width="9" style="234"/>
    <col min="9" max="9" width="9" style="236"/>
    <col min="10" max="10" width="6.25" style="234" customWidth="1"/>
    <col min="11" max="11" width="9" style="234"/>
    <col min="12" max="13" width="9" style="236"/>
    <col min="14" max="14" width="9" style="234"/>
    <col min="15" max="15" width="14.375" style="226" customWidth="1"/>
    <col min="16" max="16" width="14.125" style="226" customWidth="1"/>
    <col min="17" max="17" width="9" style="207"/>
    <col min="18" max="16384" width="9" style="226"/>
  </cols>
  <sheetData>
    <row r="1" spans="1:19" s="203" customFormat="1">
      <c r="A1" s="201"/>
      <c r="B1" s="202"/>
      <c r="D1" s="204"/>
      <c r="E1" s="205"/>
      <c r="F1" s="202"/>
      <c r="G1" s="202"/>
      <c r="H1" s="202"/>
      <c r="I1" s="206"/>
      <c r="J1" s="202"/>
      <c r="K1" s="202"/>
      <c r="L1" s="206"/>
      <c r="M1" s="206"/>
      <c r="N1" s="205"/>
      <c r="Q1" s="204"/>
    </row>
    <row r="2" spans="1:19" s="203" customFormat="1" ht="27.75" customHeight="1">
      <c r="A2" s="305" t="s">
        <v>195</v>
      </c>
      <c r="B2" s="305"/>
      <c r="C2" s="305"/>
      <c r="D2" s="305"/>
      <c r="E2" s="305"/>
      <c r="F2" s="305"/>
      <c r="G2" s="305"/>
      <c r="H2" s="305"/>
      <c r="I2" s="305"/>
      <c r="J2" s="305"/>
      <c r="K2" s="305"/>
      <c r="L2" s="305"/>
      <c r="M2" s="305"/>
      <c r="N2" s="305"/>
      <c r="Q2" s="204"/>
    </row>
    <row r="3" spans="1:19" s="203" customFormat="1">
      <c r="A3" s="201"/>
      <c r="B3" s="202"/>
      <c r="D3" s="204"/>
      <c r="E3" s="205"/>
      <c r="F3" s="202"/>
      <c r="G3" s="202"/>
      <c r="H3" s="202"/>
      <c r="I3" s="206"/>
      <c r="J3" s="202"/>
      <c r="K3" s="202"/>
      <c r="L3" s="206"/>
      <c r="M3" s="206"/>
      <c r="N3" s="205"/>
      <c r="Q3" s="204"/>
    </row>
    <row r="4" spans="1:19" s="203" customFormat="1">
      <c r="A4" s="203" t="s">
        <v>72</v>
      </c>
      <c r="B4" s="202"/>
      <c r="D4" s="204"/>
      <c r="E4" s="204"/>
      <c r="F4" s="205"/>
      <c r="G4" s="205"/>
      <c r="H4" s="202"/>
      <c r="I4" s="206"/>
      <c r="J4" s="202"/>
      <c r="K4" s="202"/>
      <c r="L4" s="206"/>
      <c r="M4" s="206"/>
      <c r="N4" s="202"/>
      <c r="Q4" s="204"/>
    </row>
    <row r="5" spans="1:19" s="203" customFormat="1">
      <c r="A5" s="203" t="s">
        <v>248</v>
      </c>
      <c r="B5" s="202"/>
      <c r="D5" s="204"/>
      <c r="E5" s="204"/>
      <c r="F5" s="205"/>
      <c r="G5" s="205"/>
      <c r="H5" s="202"/>
      <c r="I5" s="206"/>
      <c r="J5" s="202"/>
      <c r="K5" s="202"/>
      <c r="L5" s="206"/>
      <c r="M5" s="206"/>
      <c r="N5" s="202"/>
      <c r="Q5" s="204"/>
    </row>
    <row r="6" spans="1:19" s="203" customFormat="1">
      <c r="A6" s="203" t="s">
        <v>5</v>
      </c>
      <c r="B6" s="202"/>
      <c r="D6" s="204"/>
      <c r="E6" s="204"/>
      <c r="F6" s="205"/>
      <c r="G6" s="205"/>
      <c r="H6" s="202"/>
      <c r="I6" s="206"/>
      <c r="J6" s="202"/>
      <c r="K6" s="202"/>
      <c r="L6" s="206"/>
      <c r="M6" s="206"/>
      <c r="N6" s="202"/>
      <c r="Q6" s="204"/>
    </row>
    <row r="7" spans="1:19" s="203" customFormat="1">
      <c r="A7" s="203" t="s">
        <v>249</v>
      </c>
      <c r="B7" s="202"/>
      <c r="D7" s="204"/>
      <c r="E7" s="204"/>
      <c r="F7" s="205"/>
      <c r="G7" s="205"/>
      <c r="H7" s="202"/>
      <c r="I7" s="206"/>
      <c r="J7" s="202"/>
      <c r="K7" s="202"/>
      <c r="L7" s="206"/>
      <c r="M7" s="206"/>
      <c r="N7" s="202"/>
      <c r="Q7" s="204"/>
    </row>
    <row r="8" spans="1:19" s="203" customFormat="1">
      <c r="A8" s="203" t="s">
        <v>23</v>
      </c>
      <c r="B8" s="202"/>
      <c r="D8" s="204"/>
      <c r="E8" s="204"/>
      <c r="F8" s="205"/>
      <c r="G8" s="205"/>
      <c r="H8" s="202"/>
      <c r="I8" s="206"/>
      <c r="J8" s="202"/>
      <c r="K8" s="202"/>
      <c r="L8" s="206"/>
      <c r="M8" s="206"/>
      <c r="N8" s="202"/>
      <c r="Q8" s="204"/>
    </row>
    <row r="9" spans="1:19" s="203" customFormat="1">
      <c r="A9" s="203" t="s">
        <v>250</v>
      </c>
      <c r="D9" s="204"/>
      <c r="E9" s="204"/>
      <c r="F9" s="202"/>
      <c r="G9" s="202"/>
      <c r="H9" s="202"/>
      <c r="I9" s="206"/>
      <c r="J9" s="202"/>
      <c r="K9" s="202"/>
      <c r="L9" s="206"/>
      <c r="M9" s="206"/>
      <c r="N9" s="202"/>
      <c r="Q9" s="204"/>
    </row>
    <row r="10" spans="1:19" s="203" customFormat="1">
      <c r="A10" s="203" t="s">
        <v>54</v>
      </c>
      <c r="B10" s="202"/>
      <c r="D10" s="204"/>
      <c r="E10" s="204"/>
      <c r="F10" s="205"/>
      <c r="G10" s="205"/>
      <c r="H10" s="202"/>
      <c r="I10" s="206"/>
      <c r="J10" s="202"/>
      <c r="K10" s="202"/>
      <c r="L10" s="206"/>
      <c r="M10" s="206"/>
      <c r="N10" s="202"/>
      <c r="Q10" s="204"/>
    </row>
    <row r="11" spans="1:19" s="203" customFormat="1">
      <c r="A11" s="203" t="s">
        <v>57</v>
      </c>
      <c r="B11" s="202"/>
      <c r="D11" s="204"/>
      <c r="E11" s="204"/>
      <c r="F11" s="205"/>
      <c r="G11" s="205"/>
      <c r="H11" s="202"/>
      <c r="I11" s="206"/>
      <c r="J11" s="202"/>
      <c r="K11" s="202"/>
      <c r="L11" s="206"/>
      <c r="M11" s="206"/>
      <c r="N11" s="202"/>
      <c r="Q11" s="204"/>
    </row>
    <row r="12" spans="1:19" s="203" customFormat="1" ht="45.75" customHeight="1">
      <c r="A12" s="306" t="s">
        <v>191</v>
      </c>
      <c r="B12" s="307"/>
      <c r="C12" s="307"/>
      <c r="D12" s="307"/>
      <c r="E12" s="307"/>
      <c r="F12" s="307"/>
      <c r="G12" s="307"/>
      <c r="H12" s="307"/>
      <c r="I12" s="307"/>
      <c r="J12" s="307"/>
      <c r="K12" s="307"/>
      <c r="L12" s="307"/>
      <c r="M12" s="307"/>
      <c r="N12" s="307"/>
      <c r="Q12" s="204"/>
    </row>
    <row r="13" spans="1:19" ht="35.25" customHeight="1">
      <c r="A13" s="308" t="s">
        <v>65</v>
      </c>
      <c r="B13" s="308"/>
      <c r="C13" s="308"/>
      <c r="D13" s="308"/>
      <c r="E13" s="308"/>
      <c r="F13" s="308"/>
      <c r="G13" s="308"/>
      <c r="H13" s="308"/>
      <c r="I13" s="308"/>
      <c r="J13" s="308"/>
      <c r="K13" s="308"/>
      <c r="L13" s="308"/>
      <c r="M13" s="308"/>
      <c r="N13" s="308"/>
    </row>
    <row r="14" spans="1:19" ht="34.5" customHeight="1">
      <c r="A14" s="227"/>
      <c r="B14" s="227"/>
      <c r="C14" s="227"/>
      <c r="D14" s="227"/>
      <c r="E14" s="227"/>
      <c r="F14" s="228"/>
      <c r="G14" s="228"/>
      <c r="H14" s="228"/>
      <c r="I14" s="229"/>
      <c r="J14" s="228"/>
      <c r="K14" s="228"/>
      <c r="L14" s="229"/>
      <c r="M14" s="229"/>
      <c r="N14" s="228"/>
    </row>
    <row r="15" spans="1:19" s="250" customFormat="1" ht="76.5">
      <c r="A15" s="243" t="s">
        <v>6</v>
      </c>
      <c r="B15" s="244" t="s">
        <v>7</v>
      </c>
      <c r="C15" s="244" t="s">
        <v>8</v>
      </c>
      <c r="D15" s="245" t="s">
        <v>71</v>
      </c>
      <c r="E15" s="244" t="s">
        <v>192</v>
      </c>
      <c r="F15" s="244" t="s">
        <v>24</v>
      </c>
      <c r="G15" s="246" t="s">
        <v>11</v>
      </c>
      <c r="H15" s="246" t="s">
        <v>12</v>
      </c>
      <c r="I15" s="247" t="s">
        <v>25</v>
      </c>
      <c r="J15" s="244" t="s">
        <v>16</v>
      </c>
      <c r="K15" s="244" t="s">
        <v>26</v>
      </c>
      <c r="L15" s="247" t="s">
        <v>17</v>
      </c>
      <c r="M15" s="247" t="s">
        <v>18</v>
      </c>
      <c r="N15" s="248" t="s">
        <v>70</v>
      </c>
      <c r="O15" s="246" t="s">
        <v>13</v>
      </c>
      <c r="P15" s="246" t="s">
        <v>14</v>
      </c>
      <c r="Q15" s="249" t="s">
        <v>19</v>
      </c>
    </row>
    <row r="16" spans="1:19" s="250" customFormat="1" ht="148.5" customHeight="1">
      <c r="A16" s="251">
        <v>154</v>
      </c>
      <c r="B16" s="131"/>
      <c r="C16" s="252" t="s">
        <v>20</v>
      </c>
      <c r="D16" s="253" t="s">
        <v>240</v>
      </c>
      <c r="E16" s="254"/>
      <c r="F16" s="255"/>
      <c r="G16" s="252"/>
      <c r="H16" s="256"/>
      <c r="I16" s="257"/>
      <c r="J16" s="258"/>
      <c r="K16" s="259"/>
      <c r="L16" s="260">
        <v>3451</v>
      </c>
      <c r="M16" s="261">
        <v>3628.3</v>
      </c>
      <c r="N16" s="262"/>
      <c r="O16" s="263"/>
      <c r="P16" s="264"/>
      <c r="Q16" s="265"/>
      <c r="S16" s="253" t="s">
        <v>247</v>
      </c>
    </row>
    <row r="17" spans="1:23" s="250" customFormat="1" ht="43.5" customHeight="1">
      <c r="A17" s="266"/>
      <c r="B17" s="267" t="s">
        <v>193</v>
      </c>
      <c r="C17" s="268" t="s">
        <v>20</v>
      </c>
      <c r="D17" s="253" t="s">
        <v>232</v>
      </c>
      <c r="E17" s="269">
        <v>500</v>
      </c>
      <c r="F17" s="243">
        <v>500</v>
      </c>
      <c r="G17" s="243" t="s">
        <v>228</v>
      </c>
      <c r="H17" s="243">
        <v>17</v>
      </c>
      <c r="I17" s="270">
        <v>30</v>
      </c>
      <c r="J17" s="271">
        <v>0.05</v>
      </c>
      <c r="K17" s="243">
        <f>I17*1.05</f>
        <v>31.5</v>
      </c>
      <c r="L17" s="270">
        <f t="shared" ref="L17:L22" si="0">H17*I17</f>
        <v>510</v>
      </c>
      <c r="M17" s="270">
        <f t="shared" ref="M17:M22" si="1">H17*K17</f>
        <v>535.5</v>
      </c>
      <c r="N17" s="243" t="s">
        <v>229</v>
      </c>
      <c r="O17" s="266" t="s">
        <v>230</v>
      </c>
      <c r="P17" s="272" t="s">
        <v>231</v>
      </c>
      <c r="Q17" s="265" t="s">
        <v>227</v>
      </c>
    </row>
    <row r="18" spans="1:23" s="250" customFormat="1" ht="69" customHeight="1">
      <c r="A18" s="266"/>
      <c r="B18" s="267" t="s">
        <v>194</v>
      </c>
      <c r="C18" s="268" t="s">
        <v>20</v>
      </c>
      <c r="D18" s="253" t="s">
        <v>233</v>
      </c>
      <c r="E18" s="269">
        <v>200</v>
      </c>
      <c r="F18" s="243">
        <v>200</v>
      </c>
      <c r="G18" s="269" t="s">
        <v>228</v>
      </c>
      <c r="H18" s="269">
        <v>7</v>
      </c>
      <c r="I18" s="274">
        <v>35</v>
      </c>
      <c r="J18" s="271">
        <v>0.05</v>
      </c>
      <c r="K18" s="243">
        <f>I18*1.05</f>
        <v>36.75</v>
      </c>
      <c r="L18" s="270">
        <f t="shared" si="0"/>
        <v>245</v>
      </c>
      <c r="M18" s="270">
        <f t="shared" si="1"/>
        <v>257.25</v>
      </c>
      <c r="N18" s="275" t="s">
        <v>229</v>
      </c>
      <c r="O18" s="266" t="s">
        <v>230</v>
      </c>
      <c r="P18" s="272" t="s">
        <v>231</v>
      </c>
      <c r="Q18" s="276" t="s">
        <v>227</v>
      </c>
    </row>
    <row r="19" spans="1:23" s="250" customFormat="1" ht="69.75" customHeight="1">
      <c r="A19" s="266"/>
      <c r="B19" s="267" t="s">
        <v>196</v>
      </c>
      <c r="C19" s="268" t="s">
        <v>20</v>
      </c>
      <c r="D19" s="273" t="s">
        <v>235</v>
      </c>
      <c r="E19" s="269">
        <v>320</v>
      </c>
      <c r="F19" s="243">
        <v>320</v>
      </c>
      <c r="G19" s="243" t="s">
        <v>234</v>
      </c>
      <c r="H19" s="243">
        <v>22</v>
      </c>
      <c r="I19" s="270">
        <v>22</v>
      </c>
      <c r="J19" s="271">
        <v>0.05</v>
      </c>
      <c r="K19" s="243">
        <v>23.1</v>
      </c>
      <c r="L19" s="270">
        <f t="shared" si="0"/>
        <v>484</v>
      </c>
      <c r="M19" s="270">
        <f t="shared" si="1"/>
        <v>508.20000000000005</v>
      </c>
      <c r="N19" s="243" t="s">
        <v>229</v>
      </c>
      <c r="O19" s="266" t="s">
        <v>230</v>
      </c>
      <c r="P19" s="272" t="s">
        <v>231</v>
      </c>
      <c r="Q19" s="276" t="s">
        <v>227</v>
      </c>
    </row>
    <row r="20" spans="1:23" s="250" customFormat="1" ht="69" customHeight="1">
      <c r="A20" s="266"/>
      <c r="B20" s="267" t="s">
        <v>197</v>
      </c>
      <c r="C20" s="268" t="s">
        <v>20</v>
      </c>
      <c r="D20" s="273" t="s">
        <v>236</v>
      </c>
      <c r="E20" s="269">
        <v>600</v>
      </c>
      <c r="F20" s="243">
        <v>600</v>
      </c>
      <c r="G20" s="269" t="s">
        <v>234</v>
      </c>
      <c r="H20" s="269">
        <v>40</v>
      </c>
      <c r="I20" s="274">
        <v>24</v>
      </c>
      <c r="J20" s="271">
        <v>0.05</v>
      </c>
      <c r="K20" s="277">
        <v>25.200000000000003</v>
      </c>
      <c r="L20" s="270">
        <f t="shared" si="0"/>
        <v>960</v>
      </c>
      <c r="M20" s="270">
        <f t="shared" si="1"/>
        <v>1008.0000000000001</v>
      </c>
      <c r="N20" s="243" t="s">
        <v>229</v>
      </c>
      <c r="O20" s="266" t="s">
        <v>230</v>
      </c>
      <c r="P20" s="272" t="s">
        <v>231</v>
      </c>
      <c r="Q20" s="276" t="s">
        <v>227</v>
      </c>
      <c r="V20" s="278"/>
      <c r="W20" s="279"/>
    </row>
    <row r="21" spans="1:23" s="250" customFormat="1" ht="69" customHeight="1">
      <c r="A21" s="266"/>
      <c r="B21" s="267" t="s">
        <v>198</v>
      </c>
      <c r="C21" s="268" t="s">
        <v>20</v>
      </c>
      <c r="D21" s="280" t="s">
        <v>237</v>
      </c>
      <c r="E21" s="269">
        <v>800</v>
      </c>
      <c r="F21" s="243">
        <v>800</v>
      </c>
      <c r="G21" s="269" t="s">
        <v>228</v>
      </c>
      <c r="H21" s="269">
        <v>27</v>
      </c>
      <c r="I21" s="274">
        <v>35</v>
      </c>
      <c r="J21" s="271">
        <v>0.05</v>
      </c>
      <c r="K21" s="277">
        <v>36.75</v>
      </c>
      <c r="L21" s="270">
        <f t="shared" si="0"/>
        <v>945</v>
      </c>
      <c r="M21" s="270">
        <f t="shared" si="1"/>
        <v>992.25</v>
      </c>
      <c r="N21" s="243" t="s">
        <v>229</v>
      </c>
      <c r="O21" s="266" t="s">
        <v>230</v>
      </c>
      <c r="P21" s="272" t="s">
        <v>231</v>
      </c>
      <c r="Q21" s="276" t="s">
        <v>227</v>
      </c>
      <c r="V21" s="278"/>
      <c r="W21" s="279"/>
    </row>
    <row r="22" spans="1:23" s="250" customFormat="1" ht="68.25" customHeight="1">
      <c r="A22" s="281"/>
      <c r="B22" s="267" t="s">
        <v>199</v>
      </c>
      <c r="C22" s="282" t="s">
        <v>20</v>
      </c>
      <c r="D22" s="273" t="s">
        <v>242</v>
      </c>
      <c r="E22" s="283" t="s">
        <v>59</v>
      </c>
      <c r="F22" s="269" t="s">
        <v>238</v>
      </c>
      <c r="G22" s="269" t="s">
        <v>239</v>
      </c>
      <c r="H22" s="269">
        <v>6</v>
      </c>
      <c r="I22" s="274">
        <v>29</v>
      </c>
      <c r="J22" s="271">
        <v>0.05</v>
      </c>
      <c r="K22" s="243">
        <v>30.45</v>
      </c>
      <c r="L22" s="270">
        <f t="shared" si="0"/>
        <v>174</v>
      </c>
      <c r="M22" s="270">
        <f t="shared" si="1"/>
        <v>182.7</v>
      </c>
      <c r="N22" s="243" t="s">
        <v>229</v>
      </c>
      <c r="O22" s="266" t="s">
        <v>230</v>
      </c>
      <c r="P22" s="272" t="s">
        <v>231</v>
      </c>
      <c r="Q22" s="276" t="s">
        <v>227</v>
      </c>
      <c r="V22" s="278"/>
      <c r="W22" s="279"/>
    </row>
    <row r="23" spans="1:23" s="250" customFormat="1" ht="70.5" customHeight="1">
      <c r="A23" s="266"/>
      <c r="B23" s="267" t="s">
        <v>200</v>
      </c>
      <c r="C23" s="268" t="s">
        <v>20</v>
      </c>
      <c r="D23" s="284" t="s">
        <v>241</v>
      </c>
      <c r="E23" s="285" t="s">
        <v>59</v>
      </c>
      <c r="F23" s="269">
        <v>50</v>
      </c>
      <c r="G23" s="269" t="s">
        <v>187</v>
      </c>
      <c r="H23" s="269">
        <v>1</v>
      </c>
      <c r="I23" s="274">
        <v>86</v>
      </c>
      <c r="J23" s="271">
        <v>0.05</v>
      </c>
      <c r="K23" s="286">
        <f>I23*1.05</f>
        <v>90.3</v>
      </c>
      <c r="L23" s="274">
        <v>86</v>
      </c>
      <c r="M23" s="287">
        <f>L23*1.05</f>
        <v>90.3</v>
      </c>
      <c r="N23" s="243" t="s">
        <v>229</v>
      </c>
      <c r="O23" s="266" t="s">
        <v>230</v>
      </c>
      <c r="P23" s="272" t="s">
        <v>231</v>
      </c>
      <c r="Q23" s="276" t="s">
        <v>227</v>
      </c>
      <c r="V23" s="278"/>
      <c r="W23" s="279"/>
    </row>
    <row r="24" spans="1:23" s="250" customFormat="1" ht="16.5" customHeight="1">
      <c r="A24" s="288"/>
      <c r="B24" s="266"/>
      <c r="C24" s="266"/>
      <c r="D24" s="289" t="s">
        <v>63</v>
      </c>
      <c r="E24" s="290"/>
      <c r="F24" s="291"/>
      <c r="G24" s="291"/>
      <c r="H24" s="291"/>
      <c r="I24" s="261"/>
      <c r="J24" s="291"/>
      <c r="K24" s="291"/>
      <c r="L24" s="261"/>
      <c r="M24" s="261"/>
      <c r="N24" s="291"/>
      <c r="O24" s="290"/>
      <c r="P24" s="290"/>
      <c r="Q24" s="265"/>
      <c r="V24" s="278"/>
      <c r="W24" s="279"/>
    </row>
    <row r="25" spans="1:23" s="250" customFormat="1" ht="38.25">
      <c r="A25" s="269"/>
      <c r="B25" s="269">
        <v>154.80000000000001</v>
      </c>
      <c r="C25" s="269"/>
      <c r="D25" s="292" t="s">
        <v>243</v>
      </c>
      <c r="E25" s="283" t="s">
        <v>59</v>
      </c>
      <c r="F25" s="269">
        <v>2</v>
      </c>
      <c r="G25" s="269" t="s">
        <v>244</v>
      </c>
      <c r="H25" s="269">
        <v>2</v>
      </c>
      <c r="I25" s="274">
        <v>15</v>
      </c>
      <c r="J25" s="293">
        <v>0.05</v>
      </c>
      <c r="K25" s="286">
        <f>I25*1.21</f>
        <v>18.149999999999999</v>
      </c>
      <c r="L25" s="274">
        <v>30</v>
      </c>
      <c r="M25" s="287">
        <f>L25*1.05</f>
        <v>31.5</v>
      </c>
      <c r="N25" s="243" t="s">
        <v>229</v>
      </c>
      <c r="O25" s="266" t="s">
        <v>230</v>
      </c>
      <c r="P25" s="272" t="s">
        <v>231</v>
      </c>
      <c r="Q25" s="276" t="s">
        <v>227</v>
      </c>
      <c r="V25" s="279"/>
      <c r="W25" s="279"/>
    </row>
    <row r="26" spans="1:23" s="250" customFormat="1" ht="38.25">
      <c r="A26" s="269"/>
      <c r="B26" s="269">
        <v>154.9</v>
      </c>
      <c r="C26" s="269"/>
      <c r="D26" s="294" t="s">
        <v>212</v>
      </c>
      <c r="E26" s="295"/>
      <c r="F26" s="295">
        <v>1</v>
      </c>
      <c r="G26" s="296">
        <v>1</v>
      </c>
      <c r="H26" s="297">
        <v>1</v>
      </c>
      <c r="I26" s="298">
        <v>8</v>
      </c>
      <c r="J26" s="299">
        <v>0.21</v>
      </c>
      <c r="K26" s="298">
        <f>I26*1.21</f>
        <v>9.68</v>
      </c>
      <c r="L26" s="300">
        <f>I26*G26</f>
        <v>8</v>
      </c>
      <c r="M26" s="298">
        <f>K26*1.21</f>
        <v>11.7128</v>
      </c>
      <c r="N26" s="274" t="s">
        <v>229</v>
      </c>
      <c r="O26" s="266" t="s">
        <v>230</v>
      </c>
      <c r="P26" s="272" t="s">
        <v>231</v>
      </c>
      <c r="Q26" s="276" t="s">
        <v>227</v>
      </c>
    </row>
    <row r="27" spans="1:23" s="250" customFormat="1" ht="38.25">
      <c r="A27" s="269"/>
      <c r="B27" s="269">
        <v>154.1</v>
      </c>
      <c r="C27" s="269"/>
      <c r="D27" s="301" t="s">
        <v>213</v>
      </c>
      <c r="E27" s="269"/>
      <c r="F27" s="269" t="s">
        <v>246</v>
      </c>
      <c r="G27" s="269" t="s">
        <v>245</v>
      </c>
      <c r="H27" s="269">
        <v>3</v>
      </c>
      <c r="I27" s="287">
        <v>3</v>
      </c>
      <c r="J27" s="293">
        <v>0.21</v>
      </c>
      <c r="K27" s="287">
        <f>I27*1.21</f>
        <v>3.63</v>
      </c>
      <c r="L27" s="274">
        <v>9</v>
      </c>
      <c r="M27" s="274">
        <f>L27*1.21</f>
        <v>10.89</v>
      </c>
      <c r="N27" s="274" t="s">
        <v>229</v>
      </c>
      <c r="O27" s="266" t="s">
        <v>230</v>
      </c>
      <c r="P27" s="272" t="s">
        <v>231</v>
      </c>
      <c r="Q27" s="276" t="s">
        <v>227</v>
      </c>
    </row>
    <row r="28" spans="1:23">
      <c r="A28" s="197"/>
      <c r="B28" s="200"/>
      <c r="C28" s="197"/>
      <c r="D28" s="208"/>
      <c r="E28" s="200"/>
      <c r="F28" s="198"/>
      <c r="G28" s="198"/>
      <c r="H28" s="198"/>
      <c r="I28" s="199"/>
      <c r="J28" s="198"/>
      <c r="K28" s="198"/>
      <c r="L28" s="199"/>
      <c r="M28" s="199"/>
      <c r="N28" s="198"/>
      <c r="O28" s="197"/>
      <c r="P28" s="197"/>
    </row>
    <row r="29" spans="1:23">
      <c r="A29" s="231" t="s">
        <v>201</v>
      </c>
      <c r="B29" s="232"/>
      <c r="C29" s="232"/>
      <c r="D29" s="232"/>
      <c r="E29" s="232"/>
      <c r="F29" s="233"/>
      <c r="G29" s="233"/>
      <c r="H29" s="198"/>
      <c r="I29" s="199"/>
      <c r="J29" s="198"/>
      <c r="K29" s="198"/>
      <c r="L29" s="199"/>
      <c r="M29" s="199"/>
      <c r="N29" s="198"/>
      <c r="O29" s="197"/>
      <c r="P29" s="197"/>
    </row>
    <row r="30" spans="1:23">
      <c r="A30" s="226" t="s">
        <v>56</v>
      </c>
      <c r="H30" s="198"/>
      <c r="I30" s="199"/>
      <c r="J30" s="198"/>
      <c r="K30" s="198"/>
      <c r="L30" s="199"/>
      <c r="M30" s="199"/>
      <c r="N30" s="198"/>
      <c r="O30" s="197"/>
      <c r="P30" s="197"/>
    </row>
    <row r="31" spans="1:23" ht="27.75" customHeight="1">
      <c r="A31" s="309" t="s">
        <v>61</v>
      </c>
      <c r="B31" s="309"/>
      <c r="C31" s="309"/>
      <c r="D31" s="309"/>
      <c r="E31" s="197"/>
      <c r="F31" s="198"/>
      <c r="G31" s="198"/>
      <c r="H31" s="198"/>
      <c r="I31" s="199"/>
      <c r="J31" s="198"/>
      <c r="K31" s="198"/>
      <c r="L31" s="199"/>
      <c r="M31" s="199"/>
      <c r="N31" s="198"/>
      <c r="O31" s="197"/>
      <c r="P31" s="197"/>
    </row>
    <row r="32" spans="1:23" ht="29.25" customHeight="1">
      <c r="A32" s="310" t="s">
        <v>60</v>
      </c>
      <c r="B32" s="310"/>
      <c r="C32" s="310"/>
      <c r="D32" s="310"/>
      <c r="E32" s="310"/>
      <c r="F32" s="198"/>
      <c r="G32" s="198"/>
      <c r="H32" s="198"/>
      <c r="I32" s="199"/>
      <c r="J32" s="198"/>
      <c r="K32" s="198"/>
      <c r="L32" s="199"/>
      <c r="M32" s="199"/>
      <c r="N32" s="198"/>
      <c r="O32" s="197"/>
      <c r="P32" s="197"/>
    </row>
    <row r="33" spans="1:16" ht="42.75" customHeight="1">
      <c r="A33" s="311" t="s">
        <v>186</v>
      </c>
      <c r="B33" s="311"/>
      <c r="C33" s="311"/>
      <c r="D33" s="311"/>
      <c r="E33" s="311"/>
      <c r="F33" s="311"/>
      <c r="G33" s="198"/>
      <c r="H33" s="198"/>
      <c r="I33" s="199"/>
      <c r="J33" s="198"/>
      <c r="K33" s="198"/>
      <c r="L33" s="199"/>
      <c r="M33" s="199"/>
      <c r="N33" s="198"/>
      <c r="O33" s="197"/>
      <c r="P33" s="197"/>
    </row>
    <row r="34" spans="1:16">
      <c r="A34" s="197"/>
      <c r="B34" s="200"/>
      <c r="C34" s="197"/>
      <c r="D34" s="208"/>
      <c r="E34" s="200"/>
      <c r="F34" s="198"/>
      <c r="G34" s="198"/>
      <c r="H34" s="198"/>
      <c r="I34" s="199"/>
      <c r="J34" s="198"/>
      <c r="K34" s="198"/>
      <c r="L34" s="199"/>
      <c r="M34" s="199"/>
      <c r="N34" s="198"/>
      <c r="O34" s="197"/>
      <c r="P34" s="197"/>
    </row>
    <row r="35" spans="1:16">
      <c r="A35" s="197"/>
      <c r="B35" s="200"/>
      <c r="C35" s="197"/>
      <c r="D35" s="208"/>
      <c r="E35" s="200"/>
      <c r="F35" s="198"/>
      <c r="G35" s="198"/>
      <c r="H35" s="198"/>
      <c r="I35" s="199"/>
      <c r="J35" s="198"/>
      <c r="K35" s="198"/>
      <c r="L35" s="199"/>
      <c r="M35" s="199"/>
      <c r="N35" s="198"/>
      <c r="O35" s="197"/>
      <c r="P35" s="197"/>
    </row>
    <row r="36" spans="1:16" ht="51.75" customHeight="1">
      <c r="A36" s="209"/>
      <c r="B36" s="210" t="s">
        <v>7</v>
      </c>
      <c r="C36" s="209"/>
      <c r="D36" s="211" t="s">
        <v>2</v>
      </c>
      <c r="E36" s="312" t="s">
        <v>67</v>
      </c>
      <c r="F36" s="313"/>
      <c r="G36" s="313"/>
      <c r="H36" s="313"/>
      <c r="I36" s="313"/>
      <c r="J36" s="313"/>
      <c r="K36" s="313"/>
      <c r="L36" s="313"/>
      <c r="M36" s="313"/>
      <c r="N36" s="314"/>
    </row>
    <row r="37" spans="1:16" ht="74.25" customHeight="1">
      <c r="A37" s="212"/>
      <c r="B37" s="213">
        <v>1</v>
      </c>
      <c r="C37" s="214" t="s">
        <v>29</v>
      </c>
      <c r="D37" s="215" t="s">
        <v>28</v>
      </c>
      <c r="E37" s="304"/>
      <c r="F37" s="304"/>
      <c r="G37" s="304"/>
      <c r="H37" s="304"/>
      <c r="I37" s="304"/>
      <c r="J37" s="304"/>
      <c r="K37" s="304"/>
      <c r="L37" s="304"/>
      <c r="M37" s="304"/>
      <c r="N37" s="304"/>
    </row>
    <row r="38" spans="1:16" ht="26.25" customHeight="1">
      <c r="A38" s="209"/>
      <c r="B38" s="216">
        <v>2</v>
      </c>
      <c r="C38" s="196" t="s">
        <v>1</v>
      </c>
      <c r="D38" s="217" t="s">
        <v>30</v>
      </c>
      <c r="E38" s="304"/>
      <c r="F38" s="304"/>
      <c r="G38" s="304"/>
      <c r="H38" s="304"/>
      <c r="I38" s="304"/>
      <c r="J38" s="304"/>
      <c r="K38" s="304"/>
      <c r="L38" s="304"/>
      <c r="M38" s="304"/>
      <c r="N38" s="304"/>
    </row>
    <row r="39" spans="1:16">
      <c r="A39" s="218"/>
      <c r="B39" s="216">
        <v>3</v>
      </c>
      <c r="C39" s="219" t="s">
        <v>31</v>
      </c>
      <c r="D39" s="220" t="s">
        <v>32</v>
      </c>
      <c r="E39" s="304"/>
      <c r="F39" s="304"/>
      <c r="G39" s="304"/>
      <c r="H39" s="304"/>
      <c r="I39" s="304"/>
      <c r="J39" s="304"/>
      <c r="K39" s="304"/>
      <c r="L39" s="304"/>
      <c r="M39" s="304"/>
      <c r="N39" s="304"/>
    </row>
    <row r="40" spans="1:16" ht="16.5" customHeight="1">
      <c r="A40" s="209"/>
      <c r="B40" s="221">
        <v>4</v>
      </c>
      <c r="C40" s="222" t="s">
        <v>4</v>
      </c>
      <c r="D40" s="217" t="s">
        <v>33</v>
      </c>
      <c r="E40" s="304"/>
      <c r="F40" s="304"/>
      <c r="G40" s="304"/>
      <c r="H40" s="304"/>
      <c r="I40" s="304"/>
      <c r="J40" s="304"/>
      <c r="K40" s="304"/>
      <c r="L40" s="304"/>
      <c r="M40" s="304"/>
      <c r="N40" s="304"/>
    </row>
    <row r="41" spans="1:16">
      <c r="A41" s="223"/>
      <c r="B41" s="221">
        <v>5</v>
      </c>
      <c r="C41" s="196" t="s">
        <v>34</v>
      </c>
      <c r="D41" s="224" t="s">
        <v>64</v>
      </c>
      <c r="E41" s="304"/>
      <c r="F41" s="304"/>
      <c r="G41" s="304"/>
      <c r="H41" s="304"/>
      <c r="I41" s="304"/>
      <c r="J41" s="304"/>
      <c r="K41" s="304"/>
      <c r="L41" s="304"/>
      <c r="M41" s="304"/>
      <c r="N41" s="304"/>
    </row>
    <row r="42" spans="1:16">
      <c r="A42" s="223"/>
      <c r="B42" s="221">
        <v>6</v>
      </c>
      <c r="C42" s="222" t="s">
        <v>35</v>
      </c>
      <c r="D42" s="224" t="s">
        <v>36</v>
      </c>
      <c r="E42" s="304"/>
      <c r="F42" s="304"/>
      <c r="G42" s="304"/>
      <c r="H42" s="304"/>
      <c r="I42" s="304"/>
      <c r="J42" s="304"/>
      <c r="K42" s="304"/>
      <c r="L42" s="304"/>
      <c r="M42" s="304"/>
      <c r="N42" s="304"/>
    </row>
    <row r="43" spans="1:16">
      <c r="A43" s="223"/>
      <c r="B43" s="221">
        <v>7</v>
      </c>
      <c r="C43" s="222" t="s">
        <v>37</v>
      </c>
      <c r="D43" s="224" t="s">
        <v>38</v>
      </c>
      <c r="E43" s="304"/>
      <c r="F43" s="304"/>
      <c r="G43" s="304"/>
      <c r="H43" s="304"/>
      <c r="I43" s="304"/>
      <c r="J43" s="304"/>
      <c r="K43" s="304"/>
      <c r="L43" s="304"/>
      <c r="M43" s="304"/>
      <c r="N43" s="304"/>
    </row>
    <row r="44" spans="1:16" ht="45.75" customHeight="1">
      <c r="A44" s="209"/>
      <c r="B44" s="221">
        <v>8</v>
      </c>
      <c r="C44" s="196" t="s">
        <v>39</v>
      </c>
      <c r="D44" s="217" t="s">
        <v>40</v>
      </c>
      <c r="E44" s="304"/>
      <c r="F44" s="304"/>
      <c r="G44" s="304"/>
      <c r="H44" s="304"/>
      <c r="I44" s="304"/>
      <c r="J44" s="304"/>
      <c r="K44" s="304"/>
      <c r="L44" s="304"/>
      <c r="M44" s="304"/>
      <c r="N44" s="304"/>
    </row>
    <row r="45" spans="1:16" ht="36" customHeight="1">
      <c r="A45" s="209"/>
      <c r="B45" s="221">
        <v>9</v>
      </c>
      <c r="C45" s="207" t="s">
        <v>41</v>
      </c>
      <c r="D45" s="217" t="s">
        <v>42</v>
      </c>
      <c r="E45" s="304"/>
      <c r="F45" s="304"/>
      <c r="G45" s="304"/>
      <c r="H45" s="304"/>
      <c r="I45" s="304"/>
      <c r="J45" s="304"/>
      <c r="K45" s="304"/>
      <c r="L45" s="304"/>
      <c r="M45" s="304"/>
      <c r="N45" s="304"/>
    </row>
    <row r="46" spans="1:16" ht="25.5">
      <c r="A46" s="209"/>
      <c r="B46" s="221">
        <v>10</v>
      </c>
      <c r="C46" s="196" t="s">
        <v>43</v>
      </c>
      <c r="D46" s="217" t="s">
        <v>40</v>
      </c>
      <c r="E46" s="304"/>
      <c r="F46" s="304"/>
      <c r="G46" s="304"/>
      <c r="H46" s="304"/>
      <c r="I46" s="304"/>
      <c r="J46" s="304"/>
      <c r="K46" s="304"/>
      <c r="L46" s="304"/>
      <c r="M46" s="304"/>
      <c r="N46" s="304"/>
    </row>
    <row r="47" spans="1:16">
      <c r="A47" s="223"/>
      <c r="B47" s="213">
        <v>11</v>
      </c>
      <c r="C47" s="225" t="s">
        <v>0</v>
      </c>
      <c r="D47" s="224" t="s">
        <v>44</v>
      </c>
      <c r="E47" s="304"/>
      <c r="F47" s="304"/>
      <c r="G47" s="304"/>
      <c r="H47" s="304"/>
      <c r="I47" s="304"/>
      <c r="J47" s="304"/>
      <c r="K47" s="304"/>
      <c r="L47" s="304"/>
      <c r="M47" s="304"/>
      <c r="N47" s="304"/>
    </row>
    <row r="48" spans="1:16">
      <c r="A48" s="230"/>
      <c r="B48" s="216">
        <v>12</v>
      </c>
      <c r="C48" s="230"/>
      <c r="D48" s="209" t="s">
        <v>62</v>
      </c>
      <c r="E48" s="304"/>
      <c r="F48" s="304"/>
      <c r="G48" s="304"/>
      <c r="H48" s="304"/>
      <c r="I48" s="304"/>
      <c r="J48" s="304"/>
      <c r="K48" s="304"/>
      <c r="L48" s="304"/>
      <c r="M48" s="304"/>
      <c r="N48" s="304"/>
    </row>
    <row r="49" spans="2:4">
      <c r="D49" s="235"/>
    </row>
    <row r="50" spans="2:4">
      <c r="B50" s="237"/>
      <c r="C50" s="238" t="s">
        <v>58</v>
      </c>
      <c r="D50" s="239"/>
    </row>
    <row r="51" spans="2:4">
      <c r="D51" s="240"/>
    </row>
    <row r="52" spans="2:4">
      <c r="D52" s="240"/>
    </row>
    <row r="53" spans="2:4">
      <c r="D53" s="240"/>
    </row>
    <row r="54" spans="2:4">
      <c r="D54" s="240"/>
    </row>
    <row r="55" spans="2:4">
      <c r="D55" s="241"/>
    </row>
    <row r="56" spans="2:4">
      <c r="D56" s="235"/>
    </row>
    <row r="57" spans="2:4">
      <c r="D57" s="240"/>
    </row>
    <row r="58" spans="2:4">
      <c r="D58" s="240"/>
    </row>
    <row r="59" spans="2:4">
      <c r="D59" s="240"/>
    </row>
    <row r="60" spans="2:4">
      <c r="D60" s="240"/>
    </row>
    <row r="61" spans="2:4">
      <c r="D61" s="240"/>
    </row>
    <row r="62" spans="2:4">
      <c r="D62" s="242"/>
    </row>
    <row r="63" spans="2:4">
      <c r="D63" s="240"/>
    </row>
  </sheetData>
  <mergeCells count="19">
    <mergeCell ref="E48:N48"/>
    <mergeCell ref="E42:N42"/>
    <mergeCell ref="E43:N43"/>
    <mergeCell ref="E44:N44"/>
    <mergeCell ref="E45:N45"/>
    <mergeCell ref="E46:N46"/>
    <mergeCell ref="E47:N47"/>
    <mergeCell ref="E41:N41"/>
    <mergeCell ref="A2:N2"/>
    <mergeCell ref="A12:N12"/>
    <mergeCell ref="A13:N13"/>
    <mergeCell ref="A31:D31"/>
    <mergeCell ref="A32:E32"/>
    <mergeCell ref="A33:F33"/>
    <mergeCell ref="E36:N36"/>
    <mergeCell ref="E37:N37"/>
    <mergeCell ref="E38:N38"/>
    <mergeCell ref="E39:N39"/>
    <mergeCell ref="E40:N40"/>
  </mergeCells>
  <pageMargins left="0.70866141732283472" right="0.70866141732283472" top="0.74803149606299213" bottom="0.55118110236220474" header="0.31496062992125984" footer="0.31496062992125984"/>
  <pageSetup paperSize="9" scale="5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pageSetUpPr fitToPage="1"/>
  </sheetPr>
  <dimension ref="A1:S49"/>
  <sheetViews>
    <sheetView tabSelected="1" zoomScaleNormal="100" workbookViewId="0">
      <selection activeCell="O47" sqref="O47"/>
    </sheetView>
  </sheetViews>
  <sheetFormatPr defaultRowHeight="14.25"/>
  <cols>
    <col min="1" max="1" width="6" customWidth="1"/>
    <col min="2" max="2" width="5.375" customWidth="1"/>
    <col min="3" max="3" width="6.625" customWidth="1"/>
    <col min="4" max="4" width="34.625" customWidth="1"/>
    <col min="7" max="7" width="5.75" customWidth="1"/>
    <col min="10" max="10" width="5.875" customWidth="1"/>
    <col min="13" max="13" width="9.5" customWidth="1"/>
    <col min="17" max="17" width="12.125" customWidth="1"/>
  </cols>
  <sheetData>
    <row r="1" spans="1:17" s="3" customFormat="1" ht="11.25">
      <c r="A1" s="8"/>
      <c r="B1" s="9"/>
      <c r="D1" s="140"/>
      <c r="E1" s="125"/>
      <c r="F1" s="9"/>
      <c r="G1" s="9"/>
      <c r="H1" s="9"/>
      <c r="K1" s="9"/>
      <c r="L1" s="9"/>
      <c r="N1" s="140"/>
    </row>
    <row r="2" spans="1:17" s="3" customFormat="1" ht="27" customHeight="1">
      <c r="A2" s="303" t="s">
        <v>202</v>
      </c>
      <c r="B2" s="303"/>
      <c r="C2" s="303"/>
      <c r="D2" s="303"/>
      <c r="E2" s="303"/>
      <c r="F2" s="303"/>
      <c r="G2" s="303"/>
      <c r="H2" s="303"/>
      <c r="I2" s="303"/>
      <c r="J2" s="303"/>
      <c r="K2" s="303"/>
      <c r="L2" s="303"/>
      <c r="M2" s="303"/>
      <c r="N2" s="303"/>
      <c r="O2" s="303"/>
      <c r="P2" s="303"/>
    </row>
    <row r="3" spans="1:17" s="3" customFormat="1" ht="11.25">
      <c r="A3" s="8"/>
      <c r="B3" s="9"/>
      <c r="D3" s="140"/>
      <c r="E3" s="125"/>
      <c r="F3" s="9"/>
      <c r="G3" s="9"/>
      <c r="H3" s="9"/>
      <c r="K3" s="9"/>
      <c r="L3" s="9"/>
      <c r="N3" s="140"/>
    </row>
    <row r="4" spans="1:17" s="3" customFormat="1" ht="11.25">
      <c r="A4" s="3" t="s">
        <v>72</v>
      </c>
      <c r="B4" s="9"/>
      <c r="D4" s="140"/>
      <c r="E4" s="140"/>
      <c r="F4" s="125"/>
      <c r="G4" s="139"/>
      <c r="H4" s="9"/>
      <c r="I4" s="9"/>
      <c r="J4" s="9"/>
      <c r="K4" s="9"/>
      <c r="L4" s="9"/>
      <c r="M4" s="9"/>
      <c r="N4" s="9"/>
    </row>
    <row r="5" spans="1:17" s="3" customFormat="1" ht="11.25">
      <c r="A5" s="3" t="s">
        <v>69</v>
      </c>
      <c r="B5" s="9"/>
      <c r="D5" s="140"/>
      <c r="E5" s="140"/>
      <c r="F5" s="125"/>
      <c r="G5" s="139"/>
      <c r="H5" s="9"/>
      <c r="I5" s="9"/>
      <c r="J5" s="9"/>
      <c r="K5" s="9"/>
      <c r="L5" s="9"/>
      <c r="M5" s="9"/>
      <c r="N5" s="9"/>
    </row>
    <row r="6" spans="1:17" s="3" customFormat="1" ht="11.25">
      <c r="A6" s="3" t="s">
        <v>5</v>
      </c>
      <c r="B6" s="9"/>
      <c r="D6" s="140"/>
      <c r="E6" s="140"/>
      <c r="F6" s="125"/>
      <c r="G6" s="139"/>
      <c r="H6" s="9"/>
      <c r="I6" s="9"/>
      <c r="J6" s="9"/>
      <c r="K6" s="9"/>
      <c r="L6" s="9"/>
      <c r="M6" s="9"/>
      <c r="N6" s="9"/>
    </row>
    <row r="7" spans="1:17" s="3" customFormat="1" ht="21.75" customHeight="1">
      <c r="A7" s="316" t="s">
        <v>55</v>
      </c>
      <c r="B7" s="316"/>
      <c r="C7" s="316"/>
      <c r="D7" s="316"/>
      <c r="E7" s="316"/>
      <c r="F7" s="316"/>
      <c r="G7" s="316"/>
      <c r="H7" s="316"/>
      <c r="I7" s="316"/>
      <c r="J7" s="316"/>
      <c r="K7" s="316"/>
      <c r="L7" s="316"/>
      <c r="M7" s="316"/>
      <c r="N7" s="316"/>
      <c r="O7" s="316"/>
      <c r="P7" s="316"/>
    </row>
    <row r="8" spans="1:17" s="3" customFormat="1" ht="11.25">
      <c r="A8" s="3" t="s">
        <v>23</v>
      </c>
      <c r="B8" s="9"/>
      <c r="D8" s="140"/>
      <c r="E8" s="140"/>
      <c r="F8" s="125"/>
      <c r="G8" s="139"/>
      <c r="H8" s="9"/>
      <c r="I8" s="9"/>
      <c r="J8" s="9"/>
      <c r="K8" s="9"/>
      <c r="L8" s="9"/>
      <c r="M8" s="9"/>
      <c r="N8" s="9"/>
    </row>
    <row r="9" spans="1:17" s="3" customFormat="1" ht="11.25">
      <c r="A9" s="132" t="s">
        <v>190</v>
      </c>
      <c r="B9" s="132"/>
      <c r="C9" s="132"/>
      <c r="D9" s="133"/>
      <c r="E9" s="133"/>
      <c r="F9" s="132"/>
    </row>
    <row r="10" spans="1:17" s="3" customFormat="1" ht="11.25">
      <c r="A10" s="3" t="s">
        <v>54</v>
      </c>
      <c r="B10" s="173"/>
      <c r="D10" s="140"/>
      <c r="E10" s="140"/>
      <c r="F10" s="125"/>
      <c r="G10" s="139"/>
      <c r="H10" s="9"/>
      <c r="I10" s="9"/>
      <c r="J10" s="9"/>
      <c r="K10" s="9"/>
      <c r="L10" s="9"/>
      <c r="M10" s="9"/>
      <c r="N10" s="9"/>
    </row>
    <row r="11" spans="1:17" s="3" customFormat="1" ht="11.25">
      <c r="A11" s="3" t="s">
        <v>57</v>
      </c>
      <c r="B11" s="9"/>
      <c r="D11" s="140"/>
      <c r="E11" s="140"/>
      <c r="F11" s="125"/>
      <c r="G11" s="139"/>
      <c r="H11" s="9"/>
      <c r="I11" s="9"/>
      <c r="J11" s="9"/>
      <c r="K11" s="9"/>
      <c r="L11" s="9"/>
      <c r="M11" s="9"/>
      <c r="N11" s="9"/>
    </row>
    <row r="12" spans="1:17" s="3" customFormat="1" ht="33.75" customHeight="1">
      <c r="A12" s="317" t="s">
        <v>191</v>
      </c>
      <c r="B12" s="318"/>
      <c r="C12" s="318"/>
      <c r="D12" s="318"/>
      <c r="E12" s="318"/>
      <c r="F12" s="318"/>
      <c r="G12" s="318"/>
      <c r="H12" s="318"/>
      <c r="I12" s="318"/>
      <c r="J12" s="318"/>
      <c r="K12" s="318"/>
      <c r="L12" s="318"/>
      <c r="M12" s="318"/>
      <c r="N12" s="318"/>
    </row>
    <row r="13" spans="1:17">
      <c r="H13" s="24"/>
      <c r="I13" s="24"/>
      <c r="J13" s="24"/>
      <c r="K13" s="24"/>
      <c r="L13" s="24"/>
      <c r="M13" s="24"/>
    </row>
    <row r="14" spans="1:17" ht="76.5">
      <c r="A14" s="141" t="s">
        <v>6</v>
      </c>
      <c r="B14" s="10" t="s">
        <v>7</v>
      </c>
      <c r="C14" s="11" t="s">
        <v>8</v>
      </c>
      <c r="D14" s="12" t="s">
        <v>27</v>
      </c>
      <c r="E14" s="25" t="s">
        <v>192</v>
      </c>
      <c r="F14" s="26" t="s">
        <v>24</v>
      </c>
      <c r="G14" s="14" t="s">
        <v>11</v>
      </c>
      <c r="H14" s="14" t="s">
        <v>12</v>
      </c>
      <c r="I14" s="11" t="s">
        <v>25</v>
      </c>
      <c r="J14" s="11" t="s">
        <v>16</v>
      </c>
      <c r="K14" s="11" t="s">
        <v>26</v>
      </c>
      <c r="L14" s="15" t="s">
        <v>17</v>
      </c>
      <c r="M14" s="15" t="s">
        <v>18</v>
      </c>
      <c r="N14" s="30" t="s">
        <v>70</v>
      </c>
      <c r="O14" s="14" t="s">
        <v>13</v>
      </c>
      <c r="P14" s="14" t="s">
        <v>14</v>
      </c>
      <c r="Q14" s="16" t="s">
        <v>19</v>
      </c>
    </row>
    <row r="15" spans="1:17" ht="102.6" customHeight="1">
      <c r="A15" s="158">
        <v>155</v>
      </c>
      <c r="B15" s="147"/>
      <c r="C15" s="129" t="s">
        <v>20</v>
      </c>
      <c r="D15" s="130" t="s">
        <v>68</v>
      </c>
      <c r="E15" s="50">
        <v>28000</v>
      </c>
      <c r="F15" s="188"/>
      <c r="G15" s="189"/>
      <c r="H15" s="190"/>
      <c r="I15" s="191"/>
      <c r="J15" s="192"/>
      <c r="K15" s="193"/>
      <c r="L15" s="194">
        <f>SUM(L16:L22)</f>
        <v>9190</v>
      </c>
      <c r="M15" s="194">
        <f>SUM(M16:M22)</f>
        <v>9681.9799999999977</v>
      </c>
      <c r="N15" s="21"/>
      <c r="O15" s="146"/>
      <c r="P15" s="51"/>
      <c r="Q15" s="21"/>
    </row>
    <row r="16" spans="1:17">
      <c r="A16" s="163"/>
      <c r="B16" s="151" t="s">
        <v>203</v>
      </c>
      <c r="C16" s="20"/>
      <c r="D16" s="168" t="s">
        <v>209</v>
      </c>
      <c r="E16" s="21"/>
      <c r="F16" s="159">
        <v>29500</v>
      </c>
      <c r="G16" s="159">
        <v>100</v>
      </c>
      <c r="H16" s="176">
        <f>F16/G16</f>
        <v>295</v>
      </c>
      <c r="I16" s="170">
        <v>29</v>
      </c>
      <c r="J16" s="159">
        <v>5</v>
      </c>
      <c r="K16" s="159">
        <f>I16*1.05</f>
        <v>30.450000000000003</v>
      </c>
      <c r="L16" s="171">
        <f>I16*H16</f>
        <v>8555</v>
      </c>
      <c r="M16" s="152">
        <f>L16*1.05</f>
        <v>8982.75</v>
      </c>
      <c r="N16" s="128" t="s">
        <v>217</v>
      </c>
      <c r="O16" s="128" t="s">
        <v>218</v>
      </c>
      <c r="P16" s="148" t="s">
        <v>218</v>
      </c>
      <c r="Q16" s="157" t="s">
        <v>207</v>
      </c>
    </row>
    <row r="17" spans="1:19" s="162" customFormat="1">
      <c r="A17" s="163"/>
      <c r="B17" s="151" t="s">
        <v>204</v>
      </c>
      <c r="C17" s="164"/>
      <c r="D17" s="169" t="s">
        <v>220</v>
      </c>
      <c r="E17" s="165"/>
      <c r="F17" s="159"/>
      <c r="G17" s="159" t="s">
        <v>221</v>
      </c>
      <c r="H17" s="176">
        <v>24</v>
      </c>
      <c r="I17" s="170">
        <v>9</v>
      </c>
      <c r="J17" s="159">
        <v>5</v>
      </c>
      <c r="K17" s="159">
        <f>I17*1.05</f>
        <v>9.4500000000000011</v>
      </c>
      <c r="L17" s="171">
        <f>I17*H17</f>
        <v>216</v>
      </c>
      <c r="M17" s="172">
        <f>L17*1.05</f>
        <v>226.8</v>
      </c>
      <c r="N17" s="160" t="s">
        <v>226</v>
      </c>
      <c r="O17" s="128" t="s">
        <v>218</v>
      </c>
      <c r="P17" s="148" t="s">
        <v>218</v>
      </c>
      <c r="Q17" s="157" t="s">
        <v>207</v>
      </c>
    </row>
    <row r="18" spans="1:19">
      <c r="A18" s="134"/>
      <c r="B18" s="127" t="s">
        <v>205</v>
      </c>
      <c r="C18" s="20"/>
      <c r="D18" s="169" t="s">
        <v>219</v>
      </c>
      <c r="E18" s="18"/>
      <c r="F18" s="159"/>
      <c r="G18" s="159" t="s">
        <v>221</v>
      </c>
      <c r="H18" s="176">
        <v>24</v>
      </c>
      <c r="I18" s="170">
        <v>9</v>
      </c>
      <c r="J18" s="159">
        <v>5</v>
      </c>
      <c r="K18" s="159">
        <f>I18*1.05</f>
        <v>9.4500000000000011</v>
      </c>
      <c r="L18" s="171">
        <f>I18*H18</f>
        <v>216</v>
      </c>
      <c r="M18" s="172">
        <f>L18*1.05</f>
        <v>226.8</v>
      </c>
      <c r="N18" s="160" t="s">
        <v>226</v>
      </c>
      <c r="O18" s="128" t="s">
        <v>218</v>
      </c>
      <c r="P18" s="148" t="s">
        <v>218</v>
      </c>
      <c r="Q18" s="157" t="s">
        <v>207</v>
      </c>
    </row>
    <row r="19" spans="1:19">
      <c r="A19" s="134"/>
      <c r="B19" s="127" t="s">
        <v>214</v>
      </c>
      <c r="C19" s="20"/>
      <c r="D19" s="166" t="s">
        <v>210</v>
      </c>
      <c r="E19" s="18"/>
      <c r="F19" s="159"/>
      <c r="G19" s="159">
        <v>50</v>
      </c>
      <c r="H19" s="176">
        <v>2</v>
      </c>
      <c r="I19" s="170">
        <v>26</v>
      </c>
      <c r="J19" s="159">
        <v>21</v>
      </c>
      <c r="K19" s="170">
        <f>I19*1.21</f>
        <v>31.46</v>
      </c>
      <c r="L19" s="171">
        <f>I19*H19</f>
        <v>52</v>
      </c>
      <c r="M19" s="172">
        <f>L19*1.21</f>
        <v>62.92</v>
      </c>
      <c r="N19" s="128" t="s">
        <v>217</v>
      </c>
      <c r="O19" s="128" t="s">
        <v>218</v>
      </c>
      <c r="P19" s="148" t="s">
        <v>218</v>
      </c>
      <c r="Q19" s="157" t="s">
        <v>207</v>
      </c>
    </row>
    <row r="20" spans="1:19">
      <c r="A20" s="134"/>
      <c r="B20" s="18" t="s">
        <v>215</v>
      </c>
      <c r="C20" s="20"/>
      <c r="D20" s="166" t="s">
        <v>211</v>
      </c>
      <c r="E20" s="150"/>
      <c r="F20" s="175"/>
      <c r="G20" s="175">
        <v>1</v>
      </c>
      <c r="H20" s="153">
        <v>1</v>
      </c>
      <c r="I20" s="181">
        <v>26</v>
      </c>
      <c r="J20" s="178">
        <v>21</v>
      </c>
      <c r="K20" s="170">
        <f>I20*1.21</f>
        <v>31.46</v>
      </c>
      <c r="L20" s="171">
        <f t="shared" ref="L20:L22" si="0">I20*H20</f>
        <v>26</v>
      </c>
      <c r="M20" s="172">
        <f t="shared" ref="M20:M22" si="1">L20*1.21</f>
        <v>31.46</v>
      </c>
      <c r="N20" s="128" t="s">
        <v>217</v>
      </c>
      <c r="O20" s="128" t="s">
        <v>218</v>
      </c>
      <c r="P20" s="148" t="s">
        <v>218</v>
      </c>
      <c r="Q20" s="157" t="s">
        <v>207</v>
      </c>
    </row>
    <row r="21" spans="1:19">
      <c r="B21" s="18" t="s">
        <v>216</v>
      </c>
      <c r="C21" s="20"/>
      <c r="D21" s="167" t="s">
        <v>212</v>
      </c>
      <c r="E21" s="52"/>
      <c r="F21" s="154"/>
      <c r="G21" s="180">
        <v>1</v>
      </c>
      <c r="H21" s="180">
        <v>2</v>
      </c>
      <c r="I21" s="184">
        <v>10</v>
      </c>
      <c r="J21" s="185">
        <v>21</v>
      </c>
      <c r="K21" s="170">
        <f t="shared" ref="K21:K22" si="2">I21*1.21</f>
        <v>12.1</v>
      </c>
      <c r="L21" s="171">
        <f t="shared" si="0"/>
        <v>20</v>
      </c>
      <c r="M21" s="172">
        <f t="shared" si="1"/>
        <v>24.2</v>
      </c>
      <c r="N21" s="182" t="s">
        <v>224</v>
      </c>
      <c r="O21" s="128" t="s">
        <v>218</v>
      </c>
      <c r="P21" s="148" t="s">
        <v>218</v>
      </c>
      <c r="Q21" s="157" t="s">
        <v>207</v>
      </c>
      <c r="R21" s="53"/>
      <c r="S21" s="53"/>
    </row>
    <row r="22" spans="1:19">
      <c r="A22" s="134"/>
      <c r="B22" s="177" t="s">
        <v>222</v>
      </c>
      <c r="C22" s="31"/>
      <c r="D22" s="166" t="s">
        <v>213</v>
      </c>
      <c r="E22" s="18"/>
      <c r="F22" s="174" t="s">
        <v>223</v>
      </c>
      <c r="G22" s="155">
        <v>5</v>
      </c>
      <c r="H22" s="156">
        <v>35</v>
      </c>
      <c r="I22" s="186">
        <v>3</v>
      </c>
      <c r="J22" s="187">
        <v>21</v>
      </c>
      <c r="K22" s="170">
        <f t="shared" si="2"/>
        <v>3.63</v>
      </c>
      <c r="L22" s="171">
        <f t="shared" si="0"/>
        <v>105</v>
      </c>
      <c r="M22" s="195">
        <f t="shared" si="1"/>
        <v>127.05</v>
      </c>
      <c r="N22" s="183" t="s">
        <v>225</v>
      </c>
      <c r="O22" s="179" t="s">
        <v>218</v>
      </c>
      <c r="P22" s="179" t="s">
        <v>218</v>
      </c>
      <c r="Q22" s="157" t="s">
        <v>207</v>
      </c>
    </row>
    <row r="23" spans="1:19">
      <c r="A23" s="142"/>
      <c r="B23" s="33"/>
      <c r="C23" s="142"/>
      <c r="D23" s="39"/>
      <c r="E23" s="44"/>
      <c r="F23" s="142"/>
      <c r="G23" s="142"/>
      <c r="H23" s="142"/>
      <c r="I23" s="142"/>
      <c r="J23" s="142"/>
      <c r="K23" s="142"/>
      <c r="N23" s="142"/>
      <c r="O23" s="142"/>
      <c r="P23" s="142"/>
    </row>
    <row r="24" spans="1:19" hidden="1">
      <c r="A24" s="40" t="s">
        <v>206</v>
      </c>
      <c r="B24" s="41"/>
      <c r="C24" s="41"/>
      <c r="D24" s="41"/>
      <c r="E24" s="41"/>
      <c r="F24" s="41"/>
      <c r="G24" s="142"/>
      <c r="H24" s="142"/>
      <c r="I24" s="142"/>
      <c r="J24" s="142"/>
      <c r="K24" s="142"/>
      <c r="L24" s="142"/>
      <c r="M24" s="142"/>
      <c r="N24" s="142"/>
      <c r="O24" s="142"/>
      <c r="P24" s="142"/>
    </row>
    <row r="25" spans="1:19" hidden="1">
      <c r="A25" s="42" t="s">
        <v>56</v>
      </c>
      <c r="B25" s="42"/>
      <c r="C25" s="42"/>
      <c r="D25" s="42"/>
      <c r="E25" s="42"/>
      <c r="F25" s="42"/>
      <c r="G25" s="142"/>
      <c r="H25" s="142"/>
      <c r="I25" s="142"/>
      <c r="J25" s="142"/>
      <c r="K25" s="142"/>
      <c r="L25" s="142"/>
      <c r="M25" s="142"/>
      <c r="N25" s="142"/>
      <c r="O25" s="142"/>
      <c r="P25" s="142"/>
    </row>
    <row r="26" spans="1:19" hidden="1">
      <c r="A26" s="142"/>
      <c r="B26" s="33"/>
      <c r="C26" s="142"/>
      <c r="D26" s="39"/>
      <c r="E26" s="33"/>
      <c r="F26" s="142"/>
      <c r="G26" s="142"/>
      <c r="H26" s="142"/>
      <c r="I26" s="142"/>
      <c r="J26" s="142"/>
      <c r="K26" s="142"/>
      <c r="L26" s="142"/>
      <c r="M26" s="142"/>
      <c r="N26" s="142"/>
      <c r="O26" s="142"/>
      <c r="P26" s="142"/>
    </row>
    <row r="27" spans="1:19" hidden="1">
      <c r="A27" s="319" t="s">
        <v>61</v>
      </c>
      <c r="B27" s="319"/>
      <c r="C27" s="319"/>
      <c r="D27" s="319"/>
      <c r="E27" s="142"/>
      <c r="F27" s="142"/>
      <c r="G27" s="142"/>
      <c r="H27" s="142"/>
      <c r="I27" s="142"/>
      <c r="J27" s="142"/>
      <c r="K27" s="142"/>
      <c r="L27" s="142"/>
      <c r="M27" s="142"/>
      <c r="N27" s="142"/>
      <c r="O27" s="142"/>
      <c r="P27" s="142"/>
    </row>
    <row r="28" spans="1:19" ht="30.75" hidden="1" customHeight="1">
      <c r="A28" s="302" t="s">
        <v>60</v>
      </c>
      <c r="B28" s="302"/>
      <c r="C28" s="302"/>
      <c r="D28" s="302"/>
      <c r="E28" s="302"/>
      <c r="F28" s="142"/>
      <c r="G28" s="142"/>
      <c r="H28" s="142"/>
      <c r="I28" s="142"/>
      <c r="J28" s="142"/>
      <c r="K28" s="142"/>
      <c r="L28" s="142"/>
      <c r="M28" s="142"/>
      <c r="N28" s="142"/>
      <c r="O28" s="142"/>
      <c r="P28" s="142"/>
    </row>
    <row r="29" spans="1:19" ht="39.75" hidden="1" customHeight="1">
      <c r="A29" s="320" t="s">
        <v>186</v>
      </c>
      <c r="B29" s="320"/>
      <c r="C29" s="320"/>
      <c r="D29" s="320"/>
      <c r="E29" s="320"/>
      <c r="F29" s="320"/>
      <c r="G29" s="142"/>
      <c r="H29" s="142"/>
      <c r="I29" s="142"/>
      <c r="J29" s="142"/>
      <c r="K29" s="142"/>
      <c r="L29" s="142"/>
      <c r="M29" s="142"/>
      <c r="N29" s="142"/>
      <c r="O29" s="142"/>
      <c r="P29" s="142"/>
    </row>
    <row r="30" spans="1:19" hidden="1">
      <c r="A30" s="142"/>
      <c r="B30" s="33"/>
      <c r="C30" s="142"/>
      <c r="D30" s="39"/>
      <c r="E30" s="44"/>
      <c r="F30" s="142"/>
      <c r="G30" s="142"/>
      <c r="H30" s="142"/>
      <c r="I30" s="142"/>
      <c r="J30" s="142"/>
      <c r="K30" s="142"/>
      <c r="L30" s="142"/>
      <c r="M30" s="142"/>
      <c r="N30" s="142"/>
      <c r="O30" s="142"/>
      <c r="P30" s="142"/>
    </row>
    <row r="31" spans="1:19" ht="40.5" hidden="1" customHeight="1">
      <c r="A31" s="56"/>
      <c r="B31" s="35" t="s">
        <v>7</v>
      </c>
      <c r="C31" s="55"/>
      <c r="D31" s="57" t="s">
        <v>2</v>
      </c>
      <c r="E31" s="321" t="s">
        <v>67</v>
      </c>
      <c r="F31" s="322"/>
      <c r="G31" s="322"/>
      <c r="H31" s="322"/>
      <c r="I31" s="322"/>
      <c r="J31" s="323"/>
      <c r="K31" s="327"/>
      <c r="L31" s="328"/>
      <c r="M31" s="328"/>
      <c r="N31" s="328"/>
    </row>
    <row r="32" spans="1:19" ht="40.5" hidden="1" customHeight="1">
      <c r="A32" s="22"/>
      <c r="B32" s="7">
        <v>1</v>
      </c>
      <c r="C32" s="22" t="s">
        <v>73</v>
      </c>
      <c r="D32" s="45" t="s">
        <v>45</v>
      </c>
      <c r="E32" s="324"/>
      <c r="F32" s="325"/>
      <c r="G32" s="325"/>
      <c r="H32" s="325"/>
      <c r="I32" s="325"/>
      <c r="J32" s="326"/>
    </row>
    <row r="33" spans="1:10" ht="169.5" hidden="1" customHeight="1">
      <c r="A33" s="6"/>
      <c r="B33" s="143">
        <v>2</v>
      </c>
      <c r="C33" s="58" t="s">
        <v>185</v>
      </c>
      <c r="D33" s="59" t="s">
        <v>66</v>
      </c>
      <c r="E33" s="315"/>
      <c r="F33" s="315"/>
      <c r="G33" s="315"/>
      <c r="H33" s="315"/>
      <c r="I33" s="315"/>
      <c r="J33" s="315"/>
    </row>
    <row r="34" spans="1:10" ht="25.5" hidden="1">
      <c r="A34" s="22"/>
      <c r="B34" s="143">
        <v>3</v>
      </c>
      <c r="C34" s="34" t="s">
        <v>52</v>
      </c>
      <c r="D34" s="32" t="s">
        <v>53</v>
      </c>
      <c r="E34" s="315"/>
      <c r="F34" s="315"/>
      <c r="G34" s="315"/>
      <c r="H34" s="315"/>
      <c r="I34" s="315"/>
      <c r="J34" s="315"/>
    </row>
    <row r="35" spans="1:10" ht="38.25" hidden="1">
      <c r="A35" s="22"/>
      <c r="B35" s="5">
        <v>4</v>
      </c>
      <c r="C35" s="23" t="s">
        <v>48</v>
      </c>
      <c r="D35" s="48" t="s">
        <v>47</v>
      </c>
      <c r="E35" s="315"/>
      <c r="F35" s="315"/>
      <c r="G35" s="315"/>
      <c r="H35" s="315"/>
      <c r="I35" s="315"/>
      <c r="J35" s="315"/>
    </row>
    <row r="36" spans="1:10" ht="51" hidden="1">
      <c r="A36" s="28"/>
      <c r="B36" s="126">
        <v>5</v>
      </c>
      <c r="C36" s="29" t="s">
        <v>31</v>
      </c>
      <c r="D36" s="32" t="s">
        <v>46</v>
      </c>
      <c r="E36" s="315"/>
      <c r="F36" s="315"/>
      <c r="G36" s="315"/>
      <c r="H36" s="315"/>
      <c r="I36" s="315"/>
      <c r="J36" s="315"/>
    </row>
    <row r="37" spans="1:10" ht="23.45" hidden="1" customHeight="1">
      <c r="A37" s="28"/>
      <c r="B37" s="126">
        <v>6</v>
      </c>
      <c r="C37" s="46" t="s">
        <v>4</v>
      </c>
      <c r="D37" s="43" t="s">
        <v>189</v>
      </c>
      <c r="E37" s="315"/>
      <c r="F37" s="315"/>
      <c r="G37" s="315"/>
      <c r="H37" s="315"/>
      <c r="I37" s="315"/>
      <c r="J37" s="315"/>
    </row>
    <row r="38" spans="1:10" hidden="1">
      <c r="A38" s="22"/>
      <c r="B38" s="126">
        <v>7</v>
      </c>
      <c r="C38" s="36" t="s">
        <v>49</v>
      </c>
      <c r="D38" s="49" t="s">
        <v>3</v>
      </c>
      <c r="E38" s="315"/>
      <c r="F38" s="315"/>
      <c r="G38" s="315"/>
      <c r="H38" s="315"/>
      <c r="I38" s="315"/>
      <c r="J38" s="315"/>
    </row>
    <row r="39" spans="1:10" ht="76.5" hidden="1">
      <c r="A39" s="22"/>
      <c r="B39" s="124">
        <v>8</v>
      </c>
      <c r="C39" s="23" t="s">
        <v>50</v>
      </c>
      <c r="D39" s="32" t="s">
        <v>3</v>
      </c>
      <c r="E39" s="315"/>
      <c r="F39" s="315"/>
      <c r="G39" s="315"/>
      <c r="H39" s="315"/>
      <c r="I39" s="315"/>
      <c r="J39" s="315"/>
    </row>
    <row r="40" spans="1:10" ht="25.5" hidden="1">
      <c r="A40" s="123"/>
      <c r="B40" s="126">
        <v>9</v>
      </c>
      <c r="C40" s="47" t="s">
        <v>51</v>
      </c>
      <c r="D40" s="149" t="s">
        <v>74</v>
      </c>
      <c r="E40" s="315"/>
      <c r="F40" s="315"/>
      <c r="G40" s="315"/>
      <c r="H40" s="315"/>
      <c r="I40" s="315"/>
      <c r="J40" s="315"/>
    </row>
    <row r="41" spans="1:10" ht="63.75" hidden="1">
      <c r="A41" s="21"/>
      <c r="B41" s="63">
        <v>10</v>
      </c>
      <c r="C41" s="61" t="s">
        <v>75</v>
      </c>
      <c r="D41" s="62" t="s">
        <v>3</v>
      </c>
      <c r="E41" s="329"/>
      <c r="F41" s="330"/>
      <c r="G41" s="330"/>
      <c r="H41" s="330"/>
      <c r="I41" s="330"/>
      <c r="J41" s="331"/>
    </row>
    <row r="42" spans="1:10" ht="63.75" hidden="1">
      <c r="A42" s="21"/>
      <c r="B42" s="63">
        <v>11</v>
      </c>
      <c r="C42" s="61" t="s">
        <v>76</v>
      </c>
      <c r="D42" s="62" t="s">
        <v>77</v>
      </c>
      <c r="E42" s="329"/>
      <c r="F42" s="330"/>
      <c r="G42" s="330"/>
      <c r="H42" s="330"/>
      <c r="I42" s="330"/>
      <c r="J42" s="331"/>
    </row>
    <row r="43" spans="1:10" ht="15" hidden="1">
      <c r="A43" s="22"/>
      <c r="B43" s="144">
        <v>12</v>
      </c>
      <c r="C43" s="22"/>
      <c r="D43" s="22" t="s">
        <v>62</v>
      </c>
      <c r="E43" s="329"/>
      <c r="F43" s="330"/>
      <c r="G43" s="330"/>
      <c r="H43" s="330"/>
      <c r="I43" s="330"/>
      <c r="J43" s="331"/>
    </row>
    <row r="44" spans="1:10" ht="409.5" hidden="1">
      <c r="A44" s="21"/>
      <c r="B44" s="63">
        <v>13</v>
      </c>
      <c r="C44" s="95" t="s">
        <v>188</v>
      </c>
      <c r="D44" s="138" t="s">
        <v>3</v>
      </c>
      <c r="E44" s="329"/>
      <c r="F44" s="330"/>
      <c r="G44" s="330"/>
      <c r="H44" s="330"/>
      <c r="I44" s="330"/>
      <c r="J44" s="331"/>
    </row>
    <row r="45" spans="1:10" ht="15.75">
      <c r="A45" s="24"/>
      <c r="B45" s="135"/>
      <c r="C45" s="122"/>
      <c r="D45" s="136"/>
      <c r="E45" s="137"/>
      <c r="F45" s="137"/>
      <c r="G45" s="137"/>
      <c r="H45" s="137"/>
      <c r="I45" s="137"/>
      <c r="J45" s="137"/>
    </row>
    <row r="46" spans="1:10" ht="15">
      <c r="B46" s="38"/>
      <c r="C46" s="37" t="s">
        <v>58</v>
      </c>
      <c r="D46" s="60"/>
    </row>
    <row r="47" spans="1:10">
      <c r="B47" s="27"/>
      <c r="C47" s="27"/>
      <c r="D47" s="145"/>
    </row>
    <row r="48" spans="1:10" ht="15">
      <c r="B48" s="161" t="s">
        <v>208</v>
      </c>
      <c r="D48" s="54"/>
    </row>
    <row r="49" spans="4:4" ht="15">
      <c r="D49" s="54"/>
    </row>
  </sheetData>
  <mergeCells count="21">
    <mergeCell ref="E43:J43"/>
    <mergeCell ref="E44:J44"/>
    <mergeCell ref="E37:J37"/>
    <mergeCell ref="E38:J38"/>
    <mergeCell ref="E39:J39"/>
    <mergeCell ref="E40:J40"/>
    <mergeCell ref="E41:J41"/>
    <mergeCell ref="E42:J42"/>
    <mergeCell ref="E36:J36"/>
    <mergeCell ref="A2:P2"/>
    <mergeCell ref="A7:P7"/>
    <mergeCell ref="A12:N12"/>
    <mergeCell ref="A27:D27"/>
    <mergeCell ref="A28:E28"/>
    <mergeCell ref="A29:F29"/>
    <mergeCell ref="E31:J31"/>
    <mergeCell ref="E32:J32"/>
    <mergeCell ref="E33:J33"/>
    <mergeCell ref="E34:J34"/>
    <mergeCell ref="E35:J35"/>
    <mergeCell ref="K31:N31"/>
  </mergeCells>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TotalTime>11</TotalTime>
  <Application>Microsoft Excel</Application>
  <DocSecurity>0</DocSecurity>
  <ScaleCrop>false</ScaleCrop>
  <HeadingPairs>
    <vt:vector size="2" baseType="variant">
      <vt:variant>
        <vt:lpstr>Darbalapiai</vt:lpstr>
      </vt:variant>
      <vt:variant>
        <vt:i4>5</vt:i4>
      </vt:variant>
    </vt:vector>
  </HeadingPairs>
  <TitlesOfParts>
    <vt:vector size="5" baseType="lpstr">
      <vt:lpstr>49</vt:lpstr>
      <vt:lpstr>Krešėjimo</vt:lpstr>
      <vt:lpstr>Lapas2</vt:lpstr>
      <vt:lpstr>154 </vt:lpstr>
      <vt:lpstr>155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Julija Dorožkina</cp:lastModifiedBy>
  <cp:revision>2</cp:revision>
  <cp:lastPrinted>2020-04-06T06:59:23Z</cp:lastPrinted>
  <dcterms:created xsi:type="dcterms:W3CDTF">2010-02-02T17:05:05Z</dcterms:created>
  <dcterms:modified xsi:type="dcterms:W3CDTF">2020-06-29T08:39:36Z</dcterms:modified>
</cp:coreProperties>
</file>