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https://vilvandenys-my.sharepoint.com/personal/diana_grigoniene_vv_lt/Documents/Desktop/Projektai/13_Vilniaus senamiesčio gatvės/2. STATYBOS DARBŲ VYKDYMAS/TRAKŲ G/Sutartis/Susitarimas Nr. 1/"/>
    </mc:Choice>
  </mc:AlternateContent>
  <xr:revisionPtr revIDLastSave="13" documentId="8_{8F0C22D9-7A24-47CF-A9CF-3E199D8C161B}" xr6:coauthVersionLast="47" xr6:coauthVersionMax="47" xr10:uidLastSave="{DDEC4FE5-386B-478A-AFA7-485336E94557}"/>
  <bookViews>
    <workbookView xWindow="28680" yWindow="-120" windowWidth="29040" windowHeight="15720" xr2:uid="{00000000-000D-0000-FFFF-FFFF00000000}"/>
  </bookViews>
  <sheets>
    <sheet name="Žiniaraštis" sheetId="1" r:id="rId1"/>
  </sheets>
  <definedNames>
    <definedName name="_Hlk63837448" localSheetId="0">Žiniaraštis!#REF!</definedName>
    <definedName name="_Hlk63837491" localSheetId="0">Žiniaraštis!#REF!</definedName>
    <definedName name="_Hlk69297629" localSheetId="0">Žiniaraštis!#REF!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G10" i="1"/>
  <c r="G19" i="1" l="1"/>
  <c r="G20" i="1" s="1"/>
  <c r="G16" i="1"/>
  <c r="G17" i="1" s="1"/>
  <c r="G13" i="1"/>
  <c r="G14" i="1" s="1"/>
  <c r="G8" i="1"/>
  <c r="G9" i="1"/>
  <c r="G7" i="1"/>
  <c r="G21" i="1" l="1"/>
  <c r="G22" i="1" l="1"/>
  <c r="G23" i="1" s="1"/>
</calcChain>
</file>

<file path=xl/sharedStrings.xml><?xml version="1.0" encoding="utf-8"?>
<sst xmlns="http://schemas.openxmlformats.org/spreadsheetml/2006/main" count="45" uniqueCount="40">
  <si>
    <t>TS priedas Nr. 4.2.</t>
  </si>
  <si>
    <t>Darbų kainų žiniaraštis</t>
  </si>
  <si>
    <t>Eil. Nr.</t>
  </si>
  <si>
    <t>Pozicijos</t>
  </si>
  <si>
    <t>Mato vnt.</t>
  </si>
  <si>
    <t>Kiekis</t>
  </si>
  <si>
    <r>
      <t>Mato vnt. kaina be PVM</t>
    </r>
    <r>
      <rPr>
        <b/>
        <sz val="11"/>
        <color rgb="FFFF0000"/>
        <rFont val="Calibri Light"/>
        <family val="2"/>
        <charset val="186"/>
      </rPr>
      <t>*</t>
    </r>
    <r>
      <rPr>
        <b/>
        <sz val="11"/>
        <color rgb="FF000000"/>
        <rFont val="Calibri Light"/>
        <family val="2"/>
        <charset val="186"/>
      </rPr>
      <t>, Eur</t>
    </r>
  </si>
  <si>
    <t>Suma, EUR</t>
  </si>
  <si>
    <t>1.</t>
  </si>
  <si>
    <t>Bendroji dalis</t>
  </si>
  <si>
    <t>1.1.</t>
  </si>
  <si>
    <t>Išpildomieji brėžiniai</t>
  </si>
  <si>
    <t>kompl.</t>
  </si>
  <si>
    <t>1.2.</t>
  </si>
  <si>
    <t>Kadastriniai matavimai</t>
  </si>
  <si>
    <t>1.3.</t>
  </si>
  <si>
    <r>
      <t>Detalieji archeologiniai tyrimai</t>
    </r>
    <r>
      <rPr>
        <sz val="11"/>
        <color rgb="FFFF0000"/>
        <rFont val="Calibri Light"/>
        <family val="2"/>
        <charset val="186"/>
      </rPr>
      <t>**</t>
    </r>
  </si>
  <si>
    <r>
      <t>m</t>
    </r>
    <r>
      <rPr>
        <sz val="11"/>
        <color theme="1"/>
        <rFont val="Aptos Narrow"/>
        <family val="2"/>
      </rPr>
      <t>²</t>
    </r>
  </si>
  <si>
    <t>Viso: Bendroji dalis</t>
  </si>
  <si>
    <t>2.</t>
  </si>
  <si>
    <t xml:space="preserve">1 statybos etapo (nuo Trakų g. ir Vokiečių g. sankryžos iki Trakų g. ir Pranciškonų g. sankryžos) paviršinių nuotekų šalinimo tinklai (žr. TS priedą Nr. 3) </t>
  </si>
  <si>
    <t>2.1.</t>
  </si>
  <si>
    <t>Paviršinių nuotekų šalinimo tinklų statyba, įskaitant nuotekų vamzdžius, visas sujungimo detales bei gaminius, plastikinių pilnos komplektacijos šulinių įrengimą su ketiniais dangčiais ar grotelėmis, g/b šulinio įrengimą su ketiniu dangčiu, pasijungimą į esamą nuotekų kolektorių, atbulinio vožtuvo įrengimą, esamų lietvamzdžių perjungimą bei keitimą, aplinkos, dangų išardymo ir jų atstatymo darbus, visus žemės darbus, gruntinio vandens pažeminimą, tranšėjų išramstymą, smėlinio grunto pagrindo po vamzdžiais įrengimą, apsauginio smėlinio grunto sluoksnio įrengimą, esamų komunikacijų pakabinimą, bandymus, vamzdynų patikrinimą TV diagnostika ir kitus darbus.</t>
  </si>
  <si>
    <t xml:space="preserve">Viso: 1 statybos etapo (nuo Trakų g. ir Vokiečių g. sankryžos iki Trakų g. ir Pranciškonų g. sankryžos) paviršinių nuotekų šalinimo tinklai </t>
  </si>
  <si>
    <t>3.</t>
  </si>
  <si>
    <t>2 statybos etapo (nuo Trakų g. ir Pranciškonų g. sankryžos iki Trakų g. ir Kėdainių g. sankryžos) paviršinių nuotekų šalinimo tinklai (žr. TS priedą Nr. 3)</t>
  </si>
  <si>
    <t>3.1.</t>
  </si>
  <si>
    <t>Paviršinių nuotekų šalinimo tinklų statyba, įskaitant nuotekų vamzdžius, visas sujungimo detales bei gaminius, plastikinių pilnos komplektacijos šulinių įrengimą su ketiniais dangčiais ar grotelėmis, esamų lietvamzdžių perjungimą bei keitimą, aplinkos, dangų išardymo ir jų atstatymo darbus, visus žemės darbus, gruntinio vandens pažeminimą, tranšėjų išramstymą, smėlinio grunto pagrindo po vamzdžiais įrengimą, apsauginio smėlinio grunto sluoksnio įrengimą, esamų komunikacijų pakabinimą, bandymus, vamzdynų patikrinimą TV diagnostika ir kitus darbus.</t>
  </si>
  <si>
    <t>Viso: 2 statybos etapo (nuo Trakų g. ir Pranciškonų g. sankryžos iki Trakų g. ir Kėdainių g. sankryžos) paviršinių nuotekų šalinimo tinklai</t>
  </si>
  <si>
    <t>4.</t>
  </si>
  <si>
    <t xml:space="preserve">3 statybos etapo (nuo Trakų g. ir Kėdainių g. sankryžos iki Trakų g. ir Pylimo g. sankryžos) paviršinių nuotekų šalinimo tinklai (žr. TS priedą Nr. 3) </t>
  </si>
  <si>
    <t>4.1.</t>
  </si>
  <si>
    <t xml:space="preserve">Viso: 3 statybos etapo (nuo Trakų g. ir Kėdainių g. sankryžos iki Trakų g. ir Pylimo g. sankryžos) paviršinių nuotekų šalinimo tinklai </t>
  </si>
  <si>
    <r>
      <t>VISO, EUR be PVM</t>
    </r>
    <r>
      <rPr>
        <b/>
        <sz val="11"/>
        <color rgb="FFFF0000"/>
        <rFont val="Calibri Light"/>
        <family val="2"/>
        <charset val="186"/>
      </rPr>
      <t>*</t>
    </r>
  </si>
  <si>
    <t>PVM</t>
  </si>
  <si>
    <t>VISO, EUR su PVM</t>
  </si>
  <si>
    <r>
      <rPr>
        <b/>
        <sz val="11"/>
        <color theme="1"/>
        <rFont val="Calibri Light"/>
        <family val="2"/>
        <charset val="186"/>
      </rPr>
      <t>Pastabos:</t>
    </r>
    <r>
      <rPr>
        <sz val="11"/>
        <color theme="1"/>
        <rFont val="Calibri Light"/>
        <family val="2"/>
        <charset val="186"/>
      </rPr>
      <t xml:space="preserve">
-</t>
    </r>
    <r>
      <rPr>
        <sz val="11"/>
        <color rgb="FFFF0000"/>
        <rFont val="Calibri Light"/>
        <family val="2"/>
        <charset val="186"/>
      </rPr>
      <t xml:space="preserve"> *</t>
    </r>
    <r>
      <rPr>
        <sz val="11"/>
        <color theme="1"/>
        <rFont val="Calibri Light"/>
        <family val="2"/>
        <charset val="186"/>
      </rPr>
      <t>kaina turi būti nurodoma ne daugiau kaip du skaičiai po kablelio;
-</t>
    </r>
    <r>
      <rPr>
        <sz val="11"/>
        <color rgb="FFFF0000"/>
        <rFont val="Calibri Light"/>
        <family val="2"/>
        <charset val="186"/>
      </rPr>
      <t xml:space="preserve"> **</t>
    </r>
    <r>
      <rPr>
        <sz val="11"/>
        <color theme="1"/>
        <rFont val="Calibri Light"/>
        <family val="2"/>
        <charset val="186"/>
      </rPr>
      <t>kiekis nurodytas preliminarus ir bus atsiskaitoma už faktiškai atliktus detaliuosius archeologinius tyrimus pagal TS 4.3.3. p.;
- bendra kaina turi atitikti pateiktų jos sudėtinių dalių sumą;
- tais  atvejais, kai pagal galiojančius teisės aktus rangovui nereikia mokėti  PVM,  jis atitinkamų skilčių  nepildo ir nurodo priežastis, dėl kurių PVM nemoka;
- darbų kiekių žiniaraščiai pateikiami pridedamame techniniame darbo projekte (TS priedas Nr. 2); 
- darbų kiekių žiniaraščiai turi būti vertinami kartu su visa informacija pateikta projekto dalių techninėse specifikacijose, aiškinamuosiuose raštuose bei brėžiniuose (TS priedas Nr. 2);
- rangovas privalo įsivertinti visas reikalingas medžiagas, įrangą ir darbus, kurie užtikrintų, kad visos pagal įkainotą darbų grupių žiniaraštį įrengtos sistemos (mazgai, moduliai ar pan.) tinkamai, nepertraukiamai ir kokybiškai funkcionuotų, jas būtų galima naudoti pagal tikslinę jų paskirtį.</t>
    </r>
  </si>
  <si>
    <t>1.4.P</t>
  </si>
  <si>
    <t>Papildomi detalieji archeologiniai tyrimai** pagal Susitarimą Nr.1</t>
  </si>
  <si>
    <t>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</si>
</sst>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0"/>
      <name val="Arial"/>
      <family val="2"/>
      <charset val="186"/>
    </font>
    <font>
      <sz val="11"/>
      <color theme="1"/>
      <name val="Calibri"/>
      <family val="2"/>
      <scheme val="minor"/>
    </font>
    <font>
      <sz val="8"/>
      <name val="Calibri"/>
      <family val="2"/>
      <charset val="186"/>
      <scheme val="minor"/>
    </font>
    <font>
      <sz val="11"/>
      <color theme="1"/>
      <name val="Calibri Light"/>
      <family val="2"/>
      <charset val="186"/>
    </font>
    <font>
      <b/>
      <sz val="11"/>
      <color theme="1"/>
      <name val="Calibri Light"/>
      <family val="2"/>
      <charset val="186"/>
    </font>
    <font>
      <b/>
      <sz val="11"/>
      <color rgb="FF000000"/>
      <name val="Calibri Light"/>
      <family val="2"/>
      <charset val="186"/>
    </font>
    <font>
      <sz val="11"/>
      <color theme="1"/>
      <name val="Calibri"/>
      <family val="2"/>
      <charset val="186"/>
      <scheme val="minor"/>
    </font>
    <font>
      <sz val="11"/>
      <name val="Calibri Light"/>
      <family val="2"/>
      <charset val="186"/>
    </font>
    <font>
      <b/>
      <sz val="11"/>
      <color rgb="FFFF0000"/>
      <name val="Calibri Light"/>
      <family val="2"/>
      <charset val="186"/>
    </font>
    <font>
      <b/>
      <sz val="11"/>
      <name val="Calibri Light"/>
      <family val="2"/>
      <charset val="186"/>
    </font>
    <font>
      <sz val="11"/>
      <color theme="1"/>
      <name val="Aptos Narrow"/>
      <family val="2"/>
    </font>
    <font>
      <sz val="11"/>
      <color rgb="FFFF0000"/>
      <name val="Calibri Light"/>
      <family val="2"/>
      <charset val="186"/>
    </font>
  </fonts>
  <fills count="5">
    <fill>
      <patternFill patternType="none"/>
    </fill>
    <fill>
      <patternFill patternType="gray125"/>
    </fill>
    <fill>
      <patternFill patternType="solid">
        <fgColor theme="9" tint="0.79998168889431442"/>
        <bgColor indexed="64"/>
      </patternFill>
    </fill>
    <fill>
      <patternFill patternType="solid">
        <fgColor theme="9" tint="0.79998168889431442"/>
        <bgColor indexed="43"/>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 fillId="0" borderId="0"/>
  </cellStyleXfs>
  <cellXfs count="57">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vertical="center" wrapText="1"/>
    </xf>
    <xf numFmtId="0" fontId="4" fillId="0" borderId="0" xfId="0" applyFont="1"/>
    <xf numFmtId="49" fontId="4" fillId="0" borderId="1" xfId="0" applyNumberFormat="1" applyFont="1" applyBorder="1" applyAlignment="1">
      <alignment horizontal="center" vertical="center"/>
    </xf>
    <xf numFmtId="0" fontId="5" fillId="0" borderId="0" xfId="0" applyFont="1"/>
    <xf numFmtId="2" fontId="4" fillId="0" borderId="2" xfId="0" applyNumberFormat="1" applyFont="1" applyBorder="1" applyAlignment="1">
      <alignment horizontal="center" vertical="center" wrapText="1"/>
    </xf>
    <xf numFmtId="0" fontId="4" fillId="0" borderId="0" xfId="0" applyFont="1" applyAlignment="1">
      <alignment horizontal="center"/>
    </xf>
    <xf numFmtId="0" fontId="5" fillId="0" borderId="3" xfId="0" applyFont="1" applyBorder="1" applyAlignment="1">
      <alignment horizontal="center" vertical="center" wrapText="1"/>
    </xf>
    <xf numFmtId="0" fontId="2" fillId="0" borderId="0" xfId="0" applyFont="1" applyAlignment="1">
      <alignment horizontal="center"/>
    </xf>
    <xf numFmtId="0" fontId="5" fillId="0" borderId="0" xfId="0" applyFont="1" applyAlignment="1">
      <alignment horizontal="center"/>
    </xf>
    <xf numFmtId="2" fontId="5"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49" fontId="5" fillId="0" borderId="1" xfId="0" applyNumberFormat="1" applyFont="1" applyBorder="1" applyAlignment="1">
      <alignment horizontal="center" vertical="center"/>
    </xf>
    <xf numFmtId="0" fontId="7" fillId="0" borderId="0" xfId="0" applyFont="1"/>
    <xf numFmtId="0" fontId="8" fillId="0" borderId="4" xfId="1" applyFont="1" applyBorder="1" applyAlignment="1">
      <alignment horizontal="left" vertical="center" wrapText="1"/>
    </xf>
    <xf numFmtId="0" fontId="5" fillId="0" borderId="5" xfId="0" applyFont="1" applyBorder="1" applyAlignment="1">
      <alignment horizontal="left" vertical="center" wrapText="1"/>
    </xf>
    <xf numFmtId="1" fontId="4" fillId="0" borderId="1"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4" fillId="0" borderId="0" xfId="0" applyFont="1" applyAlignment="1">
      <alignment vertical="top" wrapText="1"/>
    </xf>
    <xf numFmtId="0" fontId="5" fillId="0" borderId="1" xfId="0" applyFont="1" applyBorder="1" applyAlignment="1">
      <alignment horizontal="right" wrapText="1"/>
    </xf>
    <xf numFmtId="0" fontId="5" fillId="0" borderId="1" xfId="0" applyFont="1" applyBorder="1" applyAlignment="1">
      <alignment horizontal="right" vertical="center" wrapText="1"/>
    </xf>
    <xf numFmtId="0" fontId="4" fillId="0" borderId="7" xfId="0" applyFont="1" applyBorder="1" applyAlignment="1">
      <alignment horizontal="justify" vertical="center" wrapText="1"/>
    </xf>
    <xf numFmtId="0" fontId="5" fillId="0" borderId="6" xfId="0" applyFont="1" applyBorder="1" applyAlignment="1">
      <alignment horizontal="right" wrapText="1"/>
    </xf>
    <xf numFmtId="0" fontId="10" fillId="0" borderId="1" xfId="1" applyFont="1" applyBorder="1" applyAlignment="1">
      <alignment horizontal="left" vertical="center" wrapText="1"/>
    </xf>
    <xf numFmtId="2" fontId="4" fillId="4" borderId="1" xfId="0" applyNumberFormat="1" applyFont="1" applyFill="1" applyBorder="1" applyAlignment="1">
      <alignment horizontal="center" vertical="center" wrapText="1"/>
    </xf>
    <xf numFmtId="2" fontId="5" fillId="4" borderId="1" xfId="0" applyNumberFormat="1" applyFont="1" applyFill="1" applyBorder="1" applyAlignment="1">
      <alignment horizontal="center" vertical="center" wrapText="1"/>
    </xf>
    <xf numFmtId="2" fontId="5" fillId="0" borderId="0" xfId="0" applyNumberFormat="1" applyFont="1" applyAlignment="1">
      <alignment horizontal="center"/>
    </xf>
    <xf numFmtId="2" fontId="6"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2" fontId="2" fillId="0" borderId="0" xfId="0" applyNumberFormat="1" applyFont="1" applyAlignment="1">
      <alignment horizontal="center"/>
    </xf>
    <xf numFmtId="0" fontId="8" fillId="0" borderId="0" xfId="1"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vertical="top" wrapText="1"/>
    </xf>
    <xf numFmtId="0" fontId="10" fillId="3" borderId="2" xfId="1" applyFont="1" applyFill="1" applyBorder="1" applyAlignment="1">
      <alignment horizontal="left" vertical="center" wrapText="1"/>
    </xf>
    <xf numFmtId="0" fontId="10" fillId="3" borderId="3" xfId="1" applyFont="1" applyFill="1" applyBorder="1" applyAlignment="1">
      <alignment horizontal="left" vertical="center" wrapText="1"/>
    </xf>
    <xf numFmtId="0" fontId="10" fillId="3" borderId="8" xfId="1" applyFont="1" applyFill="1" applyBorder="1" applyAlignment="1">
      <alignment horizontal="left" vertical="center" wrapText="1"/>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5" fillId="0" borderId="0" xfId="0" applyFont="1" applyAlignment="1">
      <alignment horizontal="right"/>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1" applyFont="1" applyBorder="1" applyAlignment="1">
      <alignment horizontal="left" vertical="center" wrapText="1"/>
    </xf>
    <xf numFmtId="0" fontId="12" fillId="0" borderId="1" xfId="0" applyFont="1" applyBorder="1" applyAlignment="1">
      <alignment horizontal="center" vertical="center" wrapText="1"/>
    </xf>
    <xf numFmtId="1" fontId="12"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2" fontId="12" fillId="4" borderId="1" xfId="0" applyNumberFormat="1" applyFont="1" applyFill="1" applyBorder="1" applyAlignment="1">
      <alignment horizontal="center" vertical="center" wrapText="1"/>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25"/>
  <sheetViews>
    <sheetView tabSelected="1" zoomScale="89" zoomScaleNormal="89" workbookViewId="0">
      <selection activeCell="J10" sqref="J10"/>
    </sheetView>
  </sheetViews>
  <sheetFormatPr defaultColWidth="9.109375" defaultRowHeight="14.4" x14ac:dyDescent="0.3"/>
  <cols>
    <col min="1" max="1" width="5.44140625" style="1" customWidth="1"/>
    <col min="2" max="2" width="11.6640625" style="1" customWidth="1"/>
    <col min="3" max="3" width="60.88671875" style="1" customWidth="1"/>
    <col min="4" max="4" width="9.44140625" style="10" customWidth="1"/>
    <col min="5" max="5" width="7.109375" style="10" customWidth="1"/>
    <col min="6" max="6" width="14.5546875" style="37" customWidth="1"/>
    <col min="7" max="7" width="18.33203125" style="1" customWidth="1"/>
    <col min="8" max="12" width="9.109375" style="1"/>
    <col min="13" max="13" width="42.44140625" style="1" customWidth="1"/>
    <col min="14" max="16384" width="9.109375" style="1"/>
  </cols>
  <sheetData>
    <row r="1" spans="2:8" x14ac:dyDescent="0.3">
      <c r="B1" s="6"/>
      <c r="C1" s="4"/>
      <c r="D1" s="47" t="s">
        <v>0</v>
      </c>
      <c r="E1" s="47"/>
      <c r="F1" s="47"/>
      <c r="G1" s="47"/>
    </row>
    <row r="2" spans="2:8" x14ac:dyDescent="0.3">
      <c r="B2" s="6"/>
      <c r="C2" s="4"/>
      <c r="D2" s="8"/>
      <c r="E2" s="11"/>
      <c r="F2" s="34"/>
      <c r="G2" s="4"/>
    </row>
    <row r="3" spans="2:8" x14ac:dyDescent="0.3">
      <c r="B3" s="48" t="s">
        <v>1</v>
      </c>
      <c r="C3" s="48"/>
      <c r="D3" s="48"/>
      <c r="E3" s="48"/>
      <c r="F3" s="48"/>
      <c r="G3" s="48"/>
    </row>
    <row r="4" spans="2:8" x14ac:dyDescent="0.3">
      <c r="B4" s="49" t="s">
        <v>2</v>
      </c>
      <c r="C4" s="49" t="s">
        <v>3</v>
      </c>
      <c r="D4" s="50" t="s">
        <v>4</v>
      </c>
      <c r="E4" s="49"/>
      <c r="F4" s="49"/>
      <c r="G4" s="49"/>
      <c r="H4" s="3"/>
    </row>
    <row r="5" spans="2:8" ht="39.6" customHeight="1" x14ac:dyDescent="0.3">
      <c r="B5" s="49"/>
      <c r="C5" s="49"/>
      <c r="D5" s="50"/>
      <c r="E5" s="13" t="s">
        <v>5</v>
      </c>
      <c r="F5" s="35" t="s">
        <v>6</v>
      </c>
      <c r="G5" s="14" t="s">
        <v>7</v>
      </c>
      <c r="H5" s="3"/>
    </row>
    <row r="6" spans="2:8" x14ac:dyDescent="0.3">
      <c r="B6" s="13" t="s">
        <v>8</v>
      </c>
      <c r="C6" s="44" t="s">
        <v>9</v>
      </c>
      <c r="D6" s="45"/>
      <c r="E6" s="45"/>
      <c r="F6" s="45"/>
      <c r="G6" s="46"/>
      <c r="H6" s="3"/>
    </row>
    <row r="7" spans="2:8" x14ac:dyDescent="0.3">
      <c r="B7" s="15" t="s">
        <v>10</v>
      </c>
      <c r="C7" s="22" t="s">
        <v>11</v>
      </c>
      <c r="D7" s="16" t="s">
        <v>12</v>
      </c>
      <c r="E7" s="24">
        <v>1</v>
      </c>
      <c r="F7" s="36">
        <v>1572.22</v>
      </c>
      <c r="G7" s="32">
        <f>SUM(E7*F7)</f>
        <v>1572.22</v>
      </c>
      <c r="H7" s="3"/>
    </row>
    <row r="8" spans="2:8" x14ac:dyDescent="0.3">
      <c r="B8" s="15" t="s">
        <v>13</v>
      </c>
      <c r="C8" s="22" t="s">
        <v>14</v>
      </c>
      <c r="D8" s="16" t="s">
        <v>12</v>
      </c>
      <c r="E8" s="24">
        <v>1</v>
      </c>
      <c r="F8" s="36">
        <v>1572.22</v>
      </c>
      <c r="G8" s="32">
        <f t="shared" ref="G8:G9" si="0">SUM(E8*F8)</f>
        <v>1572.22</v>
      </c>
      <c r="H8" s="3"/>
    </row>
    <row r="9" spans="2:8" x14ac:dyDescent="0.3">
      <c r="B9" s="15" t="s">
        <v>15</v>
      </c>
      <c r="C9" s="38" t="s">
        <v>16</v>
      </c>
      <c r="D9" s="16" t="s">
        <v>17</v>
      </c>
      <c r="E9" s="24">
        <v>100</v>
      </c>
      <c r="F9" s="36">
        <v>279.92</v>
      </c>
      <c r="G9" s="32">
        <f t="shared" si="0"/>
        <v>27992</v>
      </c>
      <c r="H9" s="3"/>
    </row>
    <row r="10" spans="2:8" x14ac:dyDescent="0.3">
      <c r="B10" s="51" t="s">
        <v>37</v>
      </c>
      <c r="C10" s="52" t="s">
        <v>38</v>
      </c>
      <c r="D10" s="53" t="s">
        <v>39</v>
      </c>
      <c r="E10" s="54">
        <v>666</v>
      </c>
      <c r="F10" s="55">
        <v>279.92</v>
      </c>
      <c r="G10" s="56">
        <f>SUM(E10*F10)</f>
        <v>186426.72</v>
      </c>
      <c r="H10" s="3"/>
    </row>
    <row r="11" spans="2:8" x14ac:dyDescent="0.3">
      <c r="B11" s="17"/>
      <c r="C11" s="23" t="s">
        <v>18</v>
      </c>
      <c r="D11" s="17"/>
      <c r="E11" s="17"/>
      <c r="F11" s="12"/>
      <c r="G11" s="12">
        <f>SUM(G7:G10)</f>
        <v>217563.16</v>
      </c>
      <c r="H11" s="3"/>
    </row>
    <row r="12" spans="2:8" ht="34.950000000000003" customHeight="1" x14ac:dyDescent="0.3">
      <c r="B12" s="20" t="s">
        <v>19</v>
      </c>
      <c r="C12" s="41" t="s">
        <v>20</v>
      </c>
      <c r="D12" s="42"/>
      <c r="E12" s="42"/>
      <c r="F12" s="42"/>
      <c r="G12" s="43"/>
      <c r="H12" s="3"/>
    </row>
    <row r="13" spans="2:8" ht="147" customHeight="1" x14ac:dyDescent="0.3">
      <c r="B13" s="5" t="s">
        <v>21</v>
      </c>
      <c r="C13" s="29" t="s">
        <v>22</v>
      </c>
      <c r="D13" s="16" t="s">
        <v>12</v>
      </c>
      <c r="E13" s="7">
        <v>1</v>
      </c>
      <c r="F13" s="7">
        <v>131678.14000000001</v>
      </c>
      <c r="G13" s="36">
        <f>SUM(E13*F13)</f>
        <v>131678.14000000001</v>
      </c>
      <c r="H13" s="3"/>
    </row>
    <row r="14" spans="2:8" ht="43.95" customHeight="1" x14ac:dyDescent="0.3">
      <c r="B14" s="20"/>
      <c r="C14" s="31" t="s">
        <v>23</v>
      </c>
      <c r="D14" s="16"/>
      <c r="E14" s="7"/>
      <c r="F14" s="7"/>
      <c r="G14" s="12">
        <f>SUM(G13)</f>
        <v>131678.14000000001</v>
      </c>
      <c r="H14" s="3"/>
    </row>
    <row r="15" spans="2:8" ht="36" customHeight="1" x14ac:dyDescent="0.3">
      <c r="B15" s="20" t="s">
        <v>24</v>
      </c>
      <c r="C15" s="41" t="s">
        <v>25</v>
      </c>
      <c r="D15" s="42"/>
      <c r="E15" s="42"/>
      <c r="F15" s="42"/>
      <c r="G15" s="43"/>
      <c r="H15" s="3"/>
    </row>
    <row r="16" spans="2:8" ht="118.95" customHeight="1" x14ac:dyDescent="0.3">
      <c r="B16" s="5" t="s">
        <v>26</v>
      </c>
      <c r="C16" s="29" t="s">
        <v>27</v>
      </c>
      <c r="D16" s="16" t="s">
        <v>12</v>
      </c>
      <c r="E16" s="7">
        <v>1</v>
      </c>
      <c r="F16" s="7">
        <v>182886.31</v>
      </c>
      <c r="G16" s="36">
        <f>SUM(E16*F16)</f>
        <v>182886.31</v>
      </c>
      <c r="H16" s="3"/>
    </row>
    <row r="17" spans="2:13" ht="48" customHeight="1" x14ac:dyDescent="0.3">
      <c r="B17" s="20"/>
      <c r="C17" s="31" t="s">
        <v>28</v>
      </c>
      <c r="D17" s="16"/>
      <c r="E17" s="7"/>
      <c r="F17" s="7"/>
      <c r="G17" s="12">
        <f>SUM(G16)</f>
        <v>182886.31</v>
      </c>
      <c r="H17" s="3"/>
    </row>
    <row r="18" spans="2:13" ht="35.4" customHeight="1" x14ac:dyDescent="0.3">
      <c r="B18" s="20" t="s">
        <v>29</v>
      </c>
      <c r="C18" s="41" t="s">
        <v>30</v>
      </c>
      <c r="D18" s="42"/>
      <c r="E18" s="42"/>
      <c r="F18" s="42"/>
      <c r="G18" s="43"/>
      <c r="H18" s="3"/>
    </row>
    <row r="19" spans="2:13" ht="123" customHeight="1" x14ac:dyDescent="0.3">
      <c r="B19" s="5" t="s">
        <v>31</v>
      </c>
      <c r="C19" s="29" t="s">
        <v>27</v>
      </c>
      <c r="D19" s="16" t="s">
        <v>12</v>
      </c>
      <c r="E19" s="25">
        <v>1</v>
      </c>
      <c r="F19" s="7">
        <v>51208.17</v>
      </c>
      <c r="G19" s="32">
        <f>SUM(E19*F19)</f>
        <v>51208.17</v>
      </c>
      <c r="H19" s="3"/>
      <c r="M19" s="26"/>
    </row>
    <row r="20" spans="2:13" ht="45" customHeight="1" x14ac:dyDescent="0.3">
      <c r="B20" s="5"/>
      <c r="C20" s="31" t="s">
        <v>32</v>
      </c>
      <c r="D20" s="16"/>
      <c r="E20" s="25"/>
      <c r="F20" s="7"/>
      <c r="G20" s="33">
        <f>SUM(G19)</f>
        <v>51208.17</v>
      </c>
      <c r="H20" s="3"/>
      <c r="M20" s="26"/>
    </row>
    <row r="21" spans="2:13" ht="16.5" customHeight="1" x14ac:dyDescent="0.3">
      <c r="B21" s="5"/>
      <c r="C21" s="30" t="s">
        <v>33</v>
      </c>
      <c r="D21" s="19"/>
      <c r="E21" s="18"/>
      <c r="F21" s="7"/>
      <c r="G21" s="12">
        <f>SUM(G11+G14+G17+G20)</f>
        <v>583335.78000000014</v>
      </c>
      <c r="H21" s="3"/>
    </row>
    <row r="22" spans="2:13" x14ac:dyDescent="0.3">
      <c r="B22" s="5"/>
      <c r="C22" s="27" t="s">
        <v>34</v>
      </c>
      <c r="D22" s="9"/>
      <c r="E22" s="7"/>
      <c r="F22" s="7"/>
      <c r="G22" s="12">
        <f>SUM(G21*0.21)</f>
        <v>122500.51380000003</v>
      </c>
      <c r="H22" s="3"/>
    </row>
    <row r="23" spans="2:13" x14ac:dyDescent="0.3">
      <c r="B23" s="5"/>
      <c r="C23" s="28" t="s">
        <v>35</v>
      </c>
      <c r="D23" s="9"/>
      <c r="E23" s="7"/>
      <c r="F23" s="7"/>
      <c r="G23" s="12">
        <f>SUM(G21:G22)</f>
        <v>705836.29380000022</v>
      </c>
      <c r="H23" s="3"/>
    </row>
    <row r="24" spans="2:13" x14ac:dyDescent="0.3">
      <c r="B24" s="2"/>
      <c r="C24" s="21"/>
      <c r="H24" s="3"/>
    </row>
    <row r="25" spans="2:13" ht="175.2" customHeight="1" x14ac:dyDescent="0.3">
      <c r="B25" s="39" t="s">
        <v>36</v>
      </c>
      <c r="C25" s="40"/>
      <c r="D25" s="40"/>
      <c r="E25" s="40"/>
      <c r="F25" s="40"/>
      <c r="G25" s="40"/>
      <c r="H25" s="3"/>
    </row>
  </sheetData>
  <mergeCells count="11">
    <mergeCell ref="D1:G1"/>
    <mergeCell ref="B3:G3"/>
    <mergeCell ref="B4:B5"/>
    <mergeCell ref="C4:C5"/>
    <mergeCell ref="D4:D5"/>
    <mergeCell ref="E4:G4"/>
    <mergeCell ref="B25:G25"/>
    <mergeCell ref="C12:G12"/>
    <mergeCell ref="C15:G15"/>
    <mergeCell ref="C18:G18"/>
    <mergeCell ref="C6:G6"/>
  </mergeCells>
  <phoneticPr fontId="3" type="noConversion"/>
  <pageMargins left="0.70866141732283472" right="0.2" top="0.74803149606299213" bottom="0.74803149606299213" header="0.31496062992125984" footer="0.31496062992125984"/>
  <pageSetup paperSize="9" scale="71" fitToHeight="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25EB6DB085E7F14483AFA109906E6669" ma:contentTypeVersion="18" ma:contentTypeDescription="Kurkite naują dokumentą." ma:contentTypeScope="" ma:versionID="ab0a62d482c5001d53f1b316e71d1e0b">
  <xsd:schema xmlns:xsd="http://www.w3.org/2001/XMLSchema" xmlns:xs="http://www.w3.org/2001/XMLSchema" xmlns:p="http://schemas.microsoft.com/office/2006/metadata/properties" xmlns:ns2="88e22f17-664e-4e45-807b-6fed6d5c24fb" xmlns:ns3="1d3d2065-9669-4670-a60c-7bf55a153534" targetNamespace="http://schemas.microsoft.com/office/2006/metadata/properties" ma:root="true" ma:fieldsID="716566773884469fd92677a70f690041" ns2:_="" ns3:_="">
    <xsd:import namespace="88e22f17-664e-4e45-807b-6fed6d5c24fb"/>
    <xsd:import namespace="1d3d2065-9669-4670-a60c-7bf55a153534"/>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Location" minOccurs="0"/>
                <xsd:element ref="ns3:MediaServiceGenerationTime" minOccurs="0"/>
                <xsd:element ref="ns3:MediaServiceEventHashCode" minOccurs="0"/>
                <xsd:element ref="ns3:MediaLengthInSeconds" minOccurs="0"/>
                <xsd:element ref="ns3:MediaServiceOCR" minOccurs="0"/>
                <xsd:element ref="ns3:Apra_x0161_as" minOccurs="0"/>
                <xsd:element ref="ns3:Pilnasobjektopavadini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22f17-664e-4e45-807b-6fed6d5c24fb"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2" nillable="true" ma:displayName="Taxonomy Catch All Column" ma:hidden="true" ma:list="{f345df70-6bac-4b16-93bc-9177a499a4d4}" ma:internalName="TaxCatchAll" ma:showField="CatchAllData" ma:web="88e22f17-664e-4e45-807b-6fed6d5c24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3d2065-9669-4670-a60c-7bf55a153534"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Vaizdų žymės" ma:readOnly="false" ma:fieldId="{5cf76f15-5ced-4ddc-b409-7134ff3c332f}" ma:taxonomyMulti="true" ma:sspId="5316aa6a-1ae1-495d-896b-3cc3b1b5b4a6"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Apra_x0161_as" ma:index="23" nillable="true" ma:displayName="Aprašas" ma:description="Rašomas pilnas objekto aprašymas&#10;" ma:format="Dropdown" ma:internalName="Apra_x0161_as">
      <xsd:simpleType>
        <xsd:restriction base="dms:Note">
          <xsd:maxLength value="255"/>
        </xsd:restriction>
      </xsd:simpleType>
    </xsd:element>
    <xsd:element name="Pilnasobjektopavadinimas" ma:index="24" nillable="true" ma:displayName="Pilnas objekto pavadinimas" ma:description="Pilnas aprašas&#10;" ma:format="Dropdown" ma:internalName="Pilnasobjektopavadinima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8e22f17-664e-4e45-807b-6fed6d5c24fb" xsi:nil="true"/>
    <lcf76f155ced4ddcb4097134ff3c332f xmlns="1d3d2065-9669-4670-a60c-7bf55a153534">
      <Terms xmlns="http://schemas.microsoft.com/office/infopath/2007/PartnerControls"/>
    </lcf76f155ced4ddcb4097134ff3c332f>
    <Apra_x0161_as xmlns="1d3d2065-9669-4670-a60c-7bf55a153534" xsi:nil="true"/>
    <Pilnasobjektopavadinimas xmlns="1d3d2065-9669-4670-a60c-7bf55a153534" xsi:nil="true"/>
  </documentManagement>
</p:properties>
</file>

<file path=customXml/itemProps1.xml><?xml version="1.0" encoding="utf-8"?>
<ds:datastoreItem xmlns:ds="http://schemas.openxmlformats.org/officeDocument/2006/customXml" ds:itemID="{9D7DBD43-8C86-452E-8D79-A407113736E6}">
  <ds:schemaRefs>
    <ds:schemaRef ds:uri="http://schemas.microsoft.com/sharepoint/v3/contenttype/forms"/>
  </ds:schemaRefs>
</ds:datastoreItem>
</file>

<file path=customXml/itemProps2.xml><?xml version="1.0" encoding="utf-8"?>
<ds:datastoreItem xmlns:ds="http://schemas.openxmlformats.org/officeDocument/2006/customXml" ds:itemID="{78399513-2510-4929-8EAF-472E031E11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e22f17-664e-4e45-807b-6fed6d5c24fb"/>
    <ds:schemaRef ds:uri="1d3d2065-9669-4670-a60c-7bf55a153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C1A02E-6945-4D7B-8D38-2885A192794F}">
  <ds:schemaRefs>
    <ds:schemaRef ds:uri="http://schemas.microsoft.com/office/2006/metadata/properties"/>
    <ds:schemaRef ds:uri="http://schemas.microsoft.com/office/infopath/2007/PartnerControls"/>
    <ds:schemaRef ds:uri="88e22f17-664e-4e45-807b-6fed6d5c24fb"/>
    <ds:schemaRef ds:uri="1d3d2065-9669-4670-a60c-7bf55a1535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Žiniaraštis</vt:lpstr>
    </vt:vector>
  </TitlesOfParts>
  <Manager/>
  <Company>Vilniaus vandenys UAB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Giedrius Stramkauska</dc:creator>
  <cp:keywords/>
  <dc:description/>
  <cp:lastModifiedBy>Diana Grigonienė</cp:lastModifiedBy>
  <cp:revision/>
  <dcterms:created xsi:type="dcterms:W3CDTF">2017-03-09T06:26:55Z</dcterms:created>
  <dcterms:modified xsi:type="dcterms:W3CDTF">2025-11-24T07:58:01Z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0x01010025EB6DB085E7F14483AFA109906E6669</vt:lpwstr>
  </property>
  <property fmtid="{D5CDD505-2E9C-101B-9397-08002B2CF9AE}" pid="3" name="MediaServiceImageTags">
    <vt:lpwstr/>
  </property>
</Properties>
</file>