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zute\Finansu ir administravimo padalinys\Pirkimų skyrius\PIRKIMAI 2022\Vilius\Elektros ir t.t. ūkių priežiūra didysis pirkimas\Naujas\Pasirašymui\II dalis\"/>
    </mc:Choice>
  </mc:AlternateContent>
  <bookViews>
    <workbookView xWindow="0" yWindow="0" windowWidth="30720" windowHeight="13395"/>
  </bookViews>
  <sheets>
    <sheet name="2 objekto dalis Kauno reg" sheetId="6"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6" l="1"/>
  <c r="I27" i="6"/>
  <c r="I25" i="6"/>
  <c r="I23" i="6"/>
  <c r="I21" i="6"/>
  <c r="I20" i="6"/>
  <c r="I18" i="6"/>
  <c r="I16" i="6"/>
  <c r="I14" i="6"/>
  <c r="H12" i="6"/>
  <c r="I12" i="6" s="1"/>
  <c r="H11" i="6"/>
  <c r="H10" i="6"/>
  <c r="H9" i="6"/>
  <c r="I9" i="6" l="1"/>
  <c r="I10" i="6"/>
  <c r="I11" i="6"/>
  <c r="I31" i="6" l="1"/>
  <c r="I30" i="6" s="1"/>
  <c r="I32" i="6" s="1"/>
  <c r="I33" i="6" l="1"/>
  <c r="I34" i="6" s="1"/>
</calcChain>
</file>

<file path=xl/sharedStrings.xml><?xml version="1.0" encoding="utf-8"?>
<sst xmlns="http://schemas.openxmlformats.org/spreadsheetml/2006/main" count="131" uniqueCount="53">
  <si>
    <t>PASLAUGŲ ĮKAINIAI</t>
  </si>
  <si>
    <r>
      <t xml:space="preserve">Mes siūlome šias paslaugas </t>
    </r>
    <r>
      <rPr>
        <i/>
        <sz val="10"/>
        <color theme="1"/>
        <rFont val="Calibri"/>
        <family val="2"/>
        <charset val="186"/>
        <scheme val="minor"/>
      </rPr>
      <t xml:space="preserve">(kainos lentelėje nurodomos </t>
    </r>
    <r>
      <rPr>
        <b/>
        <i/>
        <sz val="10"/>
        <color theme="1"/>
        <rFont val="Calibri"/>
        <family val="2"/>
        <charset val="186"/>
        <scheme val="minor"/>
      </rPr>
      <t>4 (keturių) skaičių po kablelio tikslumu</t>
    </r>
    <r>
      <rPr>
        <i/>
        <sz val="10"/>
        <color theme="1"/>
        <rFont val="Calibri"/>
        <family val="2"/>
        <charset val="186"/>
        <scheme val="minor"/>
      </rPr>
      <t>)</t>
    </r>
    <r>
      <rPr>
        <sz val="10"/>
        <color theme="1"/>
        <rFont val="Calibri"/>
        <family val="2"/>
        <charset val="186"/>
        <scheme val="minor"/>
      </rPr>
      <t>:</t>
    </r>
  </si>
  <si>
    <t xml:space="preserve">Eil Nr. </t>
  </si>
  <si>
    <t>Paslaugų pavadinimas</t>
  </si>
  <si>
    <t>Mato vnt.</t>
  </si>
  <si>
    <t>Paslaugų apimtis (val.)*/ maksimalus pirkimo sutarties galiojimo laikotarpis (mėn.)</t>
  </si>
  <si>
    <t>Objektų, kuriuose turės būti teikiamos paslaugos, plotas (m2)/ Objektų skaičius**</t>
  </si>
  <si>
    <t>Paslaugų
(1 m2/ 1 val./ 1 objekto) įkainis
Eur be PVM</t>
  </si>
  <si>
    <t>Bendra paslaugų kaina vertinimui Eur be PVM</t>
  </si>
  <si>
    <t>1.</t>
  </si>
  <si>
    <t>Elektros ūkio priežiūros paslaugos</t>
  </si>
  <si>
    <t>m2</t>
  </si>
  <si>
    <t>2.</t>
  </si>
  <si>
    <t>Karšto vandens, šilumos ir dujų ūkio sistemų eksploatavimo priežiūros paslaugos</t>
  </si>
  <si>
    <t>3.</t>
  </si>
  <si>
    <t>Šalto vandens ir nuotekų šalinimo sistemų eksploatavimo priežiūros paslaugos</t>
  </si>
  <si>
    <t>objektas</t>
  </si>
  <si>
    <t>4.</t>
  </si>
  <si>
    <t>Oro kondicionavimo ir vėdinimo sistemų priežiūros ir remonto paslaugos</t>
  </si>
  <si>
    <t>5.</t>
  </si>
  <si>
    <r>
      <t xml:space="preserve">Avarijų lokalizavimas </t>
    </r>
    <r>
      <rPr>
        <b/>
        <i/>
        <sz val="10"/>
        <color theme="1"/>
        <rFont val="Calibri"/>
        <family val="2"/>
        <charset val="186"/>
        <scheme val="minor"/>
      </rPr>
      <t>darbo metu</t>
    </r>
  </si>
  <si>
    <t>val.</t>
  </si>
  <si>
    <t xml:space="preserve"> - </t>
  </si>
  <si>
    <t>6.</t>
  </si>
  <si>
    <r>
      <t>Avarijų lokalizavimas</t>
    </r>
    <r>
      <rPr>
        <b/>
        <sz val="10"/>
        <color theme="1"/>
        <rFont val="Calibri"/>
        <family val="2"/>
        <charset val="186"/>
        <scheme val="minor"/>
      </rPr>
      <t xml:space="preserve"> </t>
    </r>
    <r>
      <rPr>
        <b/>
        <i/>
        <sz val="10"/>
        <color theme="1"/>
        <rFont val="Calibri"/>
        <family val="2"/>
        <charset val="186"/>
        <scheme val="minor"/>
      </rPr>
      <t>ne darbo metu</t>
    </r>
  </si>
  <si>
    <t>7.</t>
  </si>
  <si>
    <r>
      <t xml:space="preserve">Avarijų likvidavimas </t>
    </r>
    <r>
      <rPr>
        <b/>
        <i/>
        <sz val="10"/>
        <color theme="1"/>
        <rFont val="Calibri"/>
        <family val="2"/>
        <charset val="186"/>
        <scheme val="minor"/>
      </rPr>
      <t>ne darbo metu****</t>
    </r>
  </si>
  <si>
    <t>8.</t>
  </si>
  <si>
    <r>
      <t xml:space="preserve">Remonto paslaugos bei avarijų likvidavimas </t>
    </r>
    <r>
      <rPr>
        <b/>
        <i/>
        <sz val="10"/>
        <color theme="1"/>
        <rFont val="Calibri"/>
        <family val="2"/>
        <charset val="186"/>
        <scheme val="minor"/>
      </rPr>
      <t>darbo metu</t>
    </r>
  </si>
  <si>
    <t>9.</t>
  </si>
  <si>
    <r>
      <t xml:space="preserve">Remonto paslaugos </t>
    </r>
    <r>
      <rPr>
        <b/>
        <i/>
        <sz val="10"/>
        <color theme="1"/>
        <rFont val="Calibri"/>
        <family val="2"/>
        <charset val="186"/>
        <scheme val="minor"/>
      </rPr>
      <t>ne darbo metu</t>
    </r>
    <r>
      <rPr>
        <b/>
        <sz val="10"/>
        <color theme="1"/>
        <rFont val="Calibri"/>
        <family val="2"/>
        <charset val="186"/>
        <scheme val="minor"/>
      </rPr>
      <t xml:space="preserve"> </t>
    </r>
  </si>
  <si>
    <t>Nuolaida******</t>
  </si>
  <si>
    <t>proc.</t>
  </si>
  <si>
    <t>Bendra pasiūlymo kaina vertinimui Eur be 21 % PVM</t>
  </si>
  <si>
    <t>Bendra pasiūlymo kaina  vertinimui ( pritaikius nuolaidą) Eur be 21 % PVM</t>
  </si>
  <si>
    <t>PVM 21 %*****</t>
  </si>
  <si>
    <t>Bendra pasiūlymo kaina vertinimui Eur su 21 % PVM*****</t>
  </si>
  <si>
    <t>* Nurodytas valandų kiekis yra preliminarus, kuris pirkimo sutarties galiojimo laikotarpiu gali keistis, atsižvelgiant į Pirkėjo poreikį. Pirkėjas neįsipareigoja pirkti būtent tokio valandų kiekio. Nurodyti valandų kiekiai bus naudojami tiekėjų pasiūlymų vertinimui ir palyginimui.</t>
  </si>
  <si>
    <t>** Objektų, kuriuose turės būti teikiamos paslaugos, skaičius (atitinkamai ir plotas) pirkimo sutarties galiojimo laikotarpiu gali keistis. Pasikeitus objektų skaičiui, plotui, adresui, Pirkėjas raštu (el. paštu, faksu ar kt.) informuos apie tai tiekėją. Pasikeitus objektų skaičiui (atitinkamai ir plotui) pirkimo sutartyje nustatyta tvarka bus proporcingai perskaičiuojamas tiekėjui už paslaugas mokamas mėnesinis mokestis.</t>
  </si>
  <si>
    <t>****  Jeigu po avarijos lokalizavimo likviduoti avarijos bus papildomai vykstama į avarijos vietą, pirmoji avarijos likvidavimo valanda bus apmokama, taikant pirmos avarijų lokalizavimo valandos įkainį ne darbo metu .</t>
  </si>
  <si>
    <t>***** Tais atvejais, kai pagal galiojančius teisės aktus tiekėjui nereikia mokėti PVM, šių lentelės skilčių tiekėjas nepildo ir nurodo priežastis, dėl kurių PVM nemokamas (pvz. neapmokestinama, 0% tarifas ir kt.): ___________________________ .</t>
  </si>
  <si>
    <r>
      <rPr>
        <b/>
        <i/>
        <sz val="10"/>
        <color theme="1"/>
        <rFont val="Calibri"/>
        <family val="2"/>
        <charset val="186"/>
        <scheme val="minor"/>
      </rPr>
      <t xml:space="preserve">Pastaba. </t>
    </r>
    <r>
      <rPr>
        <b/>
        <sz val="10"/>
        <color theme="1"/>
        <rFont val="Calibri"/>
        <family val="2"/>
        <charset val="186"/>
        <scheme val="minor"/>
      </rPr>
      <t>Jeigu už paslaugas atsiskaitoma pagal valandinį įkainį ir paslaugos pradedamos teikti darbo metu, nepriklausomai nuo to, kad paslaugų teikimas baigiamas ne darbo metu, už paslaugas apmokama pagal valandinį įkainį darbo metu.</t>
    </r>
  </si>
  <si>
    <t>(Tiekėjo vadovo arba jo įgalioto asmens vardas ir pavardė, parašas)</t>
  </si>
  <si>
    <t>2 pirkimo objekto dalis – paslaugos Kauno regione</t>
  </si>
  <si>
    <t>-</t>
  </si>
  <si>
    <t>Paslaugų apimties vienetas</t>
  </si>
  <si>
    <t>mėn.</t>
  </si>
  <si>
    <t>Paslaugų mėnesinis mokestis Eur be PVM (6x7)</t>
  </si>
  <si>
    <t>****** Nurodomi nuolaida nuo bendros Sutarties sumos, rašoma dešimtosiomis dalimis, pvz.: 10% = 0,10.</t>
  </si>
  <si>
    <t xml:space="preserve">1-ma valanda, į kurią įskaitomos kelionės išlaidos (kaina pildoma žemiau esančioje eilutėje) </t>
  </si>
  <si>
    <t>kitos valandos (kaina  pildoma žemiau esančioje eilutėje)</t>
  </si>
  <si>
    <t xml:space="preserve"> -</t>
  </si>
  <si>
    <t>Sutarties SD priedas Nr. 3 – Paslaugų įkainiai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</si>
</sst>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9"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i/>
      <sz val="10"/>
      <color theme="1"/>
      <name val="Calibri"/>
      <family val="2"/>
      <charset val="186"/>
      <scheme val="minor"/>
    </font>
    <font>
      <u/>
      <sz val="10"/>
      <color theme="1"/>
      <name val="Calibri"/>
      <family val="2"/>
      <charset val="186"/>
      <scheme val="minor"/>
    </font>
    <font>
      <b/>
      <i/>
      <sz val="10"/>
      <color theme="1"/>
      <name val="Arial"/>
      <family val="2"/>
      <charset val="186"/>
    </font>
    <font>
      <sz val="10"/>
      <color theme="1"/>
      <name val="Arial"/>
      <family val="2"/>
      <charset val="186"/>
    </font>
    <font>
      <sz val="10"/>
      <color rgb="FFFF0000"/>
      <name val="Calibri"/>
      <family val="2"/>
      <charset val="186"/>
      <scheme val="minor"/>
    </font>
  </fonts>
  <fills count="6">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xf>
    <xf numFmtId="0" fontId="1" fillId="5" borderId="1" xfId="0" applyFont="1" applyFill="1" applyBorder="1" applyAlignment="1">
      <alignment horizontal="center" vertical="center" wrapText="1"/>
    </xf>
    <xf numFmtId="0" fontId="3" fillId="4" borderId="1" xfId="0" applyFont="1" applyFill="1" applyBorder="1" applyAlignment="1">
      <alignment horizontal="center"/>
    </xf>
    <xf numFmtId="4"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4" borderId="0" xfId="0" applyFont="1" applyFill="1"/>
    <xf numFmtId="0" fontId="6" fillId="0" borderId="0" xfId="0" applyFont="1" applyAlignment="1">
      <alignment horizontal="justify" vertical="center"/>
    </xf>
    <xf numFmtId="0" fontId="8" fillId="0" borderId="0" xfId="0" applyFont="1"/>
    <xf numFmtId="165" fontId="1" fillId="0" borderId="1" xfId="0" applyNumberFormat="1" applyFont="1" applyBorder="1" applyAlignment="1">
      <alignment horizontal="center" vertical="center" wrapText="1"/>
    </xf>
    <xf numFmtId="165" fontId="1" fillId="4"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 fillId="3"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7" fillId="0" borderId="0" xfId="0" applyFont="1" applyAlignment="1">
      <alignment horizontal="center" vertical="center" wrapText="1"/>
    </xf>
    <xf numFmtId="0" fontId="5" fillId="0" borderId="0" xfId="0" applyFont="1" applyBorder="1" applyAlignment="1">
      <alignment horizontal="center" vertical="center"/>
    </xf>
    <xf numFmtId="0" fontId="2" fillId="3" borderId="1" xfId="0" applyFont="1" applyFill="1" applyBorder="1" applyAlignment="1">
      <alignment horizontal="right" vertical="center" wrapText="1"/>
    </xf>
    <xf numFmtId="0" fontId="1" fillId="4"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zoomScale="92" zoomScaleNormal="92" workbookViewId="0">
      <selection activeCell="H1" sqref="H1"/>
    </sheetView>
  </sheetViews>
  <sheetFormatPr defaultColWidth="9.140625" defaultRowHeight="12.75" x14ac:dyDescent="0.2"/>
  <cols>
    <col min="1" max="1" width="6" style="1" bestFit="1" customWidth="1"/>
    <col min="2" max="2" width="24" style="1" customWidth="1"/>
    <col min="3" max="3" width="9" style="1" customWidth="1"/>
    <col min="4" max="4" width="22" style="1" customWidth="1"/>
    <col min="5" max="5" width="15.5703125" style="1" customWidth="1"/>
    <col min="6" max="6" width="13.5703125" style="1" customWidth="1"/>
    <col min="7" max="7" width="18" style="1" customWidth="1"/>
    <col min="8" max="8" width="13.140625" style="1" bestFit="1" customWidth="1"/>
    <col min="9" max="9" width="17.5703125" style="1" customWidth="1"/>
    <col min="10" max="16384" width="9.140625" style="1"/>
  </cols>
  <sheetData>
    <row r="1" spans="1:10" x14ac:dyDescent="0.2">
      <c r="H1" s="14" t="s">
        <v>52</v>
      </c>
      <c r="I1" s="14"/>
      <c r="J1" s="22"/>
    </row>
    <row r="2" spans="1:10" x14ac:dyDescent="0.2">
      <c r="A2" s="32" t="s">
        <v>0</v>
      </c>
      <c r="B2" s="32"/>
      <c r="C2" s="32"/>
      <c r="D2" s="32"/>
      <c r="E2" s="32"/>
      <c r="F2" s="32"/>
      <c r="G2" s="32"/>
      <c r="H2" s="32"/>
      <c r="I2" s="32"/>
      <c r="J2" s="2"/>
    </row>
    <row r="4" spans="1:10" x14ac:dyDescent="0.2">
      <c r="A4" s="32" t="s">
        <v>43</v>
      </c>
      <c r="B4" s="32"/>
      <c r="C4" s="32"/>
      <c r="D4" s="32"/>
      <c r="E4" s="32"/>
      <c r="F4" s="32"/>
      <c r="G4" s="32"/>
      <c r="H4" s="32"/>
      <c r="I4" s="32"/>
      <c r="J4" s="2"/>
    </row>
    <row r="6" spans="1:10" x14ac:dyDescent="0.2">
      <c r="A6" s="40" t="s">
        <v>1</v>
      </c>
      <c r="B6" s="40"/>
      <c r="C6" s="40"/>
      <c r="D6" s="40"/>
      <c r="E6" s="40"/>
      <c r="F6" s="40"/>
      <c r="G6" s="40"/>
      <c r="H6" s="40"/>
      <c r="I6" s="40"/>
      <c r="J6" s="40"/>
    </row>
    <row r="7" spans="1:10" s="13" customFormat="1" ht="89.25" x14ac:dyDescent="0.25">
      <c r="A7" s="9" t="s">
        <v>2</v>
      </c>
      <c r="B7" s="9" t="s">
        <v>3</v>
      </c>
      <c r="C7" s="10" t="s">
        <v>4</v>
      </c>
      <c r="D7" s="11" t="s">
        <v>5</v>
      </c>
      <c r="E7" s="11" t="s">
        <v>45</v>
      </c>
      <c r="F7" s="11" t="s">
        <v>6</v>
      </c>
      <c r="G7" s="11" t="s">
        <v>7</v>
      </c>
      <c r="H7" s="12" t="s">
        <v>47</v>
      </c>
      <c r="I7" s="12" t="s">
        <v>8</v>
      </c>
    </row>
    <row r="8" spans="1:10" x14ac:dyDescent="0.2">
      <c r="A8" s="3">
        <v>1</v>
      </c>
      <c r="B8" s="3">
        <v>2</v>
      </c>
      <c r="C8" s="3">
        <v>3</v>
      </c>
      <c r="D8" s="3">
        <v>4</v>
      </c>
      <c r="E8" s="3">
        <v>5</v>
      </c>
      <c r="F8" s="3">
        <v>6</v>
      </c>
      <c r="G8" s="3">
        <v>7</v>
      </c>
      <c r="H8" s="24">
        <v>8</v>
      </c>
      <c r="I8" s="24">
        <v>9</v>
      </c>
    </row>
    <row r="9" spans="1:10" ht="33" customHeight="1" x14ac:dyDescent="0.2">
      <c r="A9" s="4" t="s">
        <v>9</v>
      </c>
      <c r="B9" s="7" t="s">
        <v>10</v>
      </c>
      <c r="C9" s="5" t="s">
        <v>11</v>
      </c>
      <c r="D9" s="5">
        <v>24</v>
      </c>
      <c r="E9" s="5" t="s">
        <v>46</v>
      </c>
      <c r="F9" s="23">
        <v>11903.6</v>
      </c>
      <c r="G9" s="30">
        <v>2.5000000000000001E-2</v>
      </c>
      <c r="H9" s="8">
        <f>ROUND(F9*G9,4)</f>
        <v>297.58999999999997</v>
      </c>
      <c r="I9" s="8">
        <f>ROUND(H9*24,4)</f>
        <v>7142.16</v>
      </c>
    </row>
    <row r="10" spans="1:10" ht="78.75" customHeight="1" x14ac:dyDescent="0.2">
      <c r="A10" s="4" t="s">
        <v>12</v>
      </c>
      <c r="B10" s="7" t="s">
        <v>13</v>
      </c>
      <c r="C10" s="5" t="s">
        <v>11</v>
      </c>
      <c r="D10" s="5">
        <v>24</v>
      </c>
      <c r="E10" s="5" t="s">
        <v>46</v>
      </c>
      <c r="F10" s="23">
        <v>16057.37</v>
      </c>
      <c r="G10" s="30">
        <v>2.5000000000000001E-2</v>
      </c>
      <c r="H10" s="8">
        <f>ROUND(F10*G10,4)</f>
        <v>401.43430000000001</v>
      </c>
      <c r="I10" s="8">
        <f t="shared" ref="I10" si="0">ROUND(H10*24,4)</f>
        <v>9634.4231999999993</v>
      </c>
    </row>
    <row r="11" spans="1:10" ht="64.5" customHeight="1" x14ac:dyDescent="0.2">
      <c r="A11" s="4" t="s">
        <v>14</v>
      </c>
      <c r="B11" s="7" t="s">
        <v>15</v>
      </c>
      <c r="C11" s="5" t="s">
        <v>16</v>
      </c>
      <c r="D11" s="5">
        <v>24</v>
      </c>
      <c r="E11" s="5" t="s">
        <v>46</v>
      </c>
      <c r="F11" s="23">
        <v>42</v>
      </c>
      <c r="G11" s="30">
        <v>4</v>
      </c>
      <c r="H11" s="8">
        <f>ROUND(F11*G11,4)</f>
        <v>168</v>
      </c>
      <c r="I11" s="8">
        <f>ROUND(H11*24,4)</f>
        <v>4032</v>
      </c>
    </row>
    <row r="12" spans="1:10" ht="64.5" customHeight="1" x14ac:dyDescent="0.2">
      <c r="A12" s="17" t="s">
        <v>17</v>
      </c>
      <c r="B12" s="20" t="s">
        <v>18</v>
      </c>
      <c r="C12" s="5" t="s">
        <v>16</v>
      </c>
      <c r="D12" s="18">
        <v>24</v>
      </c>
      <c r="E12" s="5" t="s">
        <v>46</v>
      </c>
      <c r="F12" s="23">
        <v>2</v>
      </c>
      <c r="G12" s="30">
        <v>30</v>
      </c>
      <c r="H12" s="8">
        <f>ROUND(F12*G12,4)</f>
        <v>60</v>
      </c>
      <c r="I12" s="8">
        <f>ROUND(H12*24,4)</f>
        <v>1440</v>
      </c>
    </row>
    <row r="13" spans="1:10" ht="51" x14ac:dyDescent="0.2">
      <c r="A13" s="41" t="s">
        <v>19</v>
      </c>
      <c r="B13" s="34" t="s">
        <v>20</v>
      </c>
      <c r="C13" s="41" t="s">
        <v>21</v>
      </c>
      <c r="D13" s="6" t="s">
        <v>49</v>
      </c>
      <c r="E13" s="6" t="s">
        <v>51</v>
      </c>
      <c r="F13" s="25" t="s">
        <v>22</v>
      </c>
      <c r="G13" s="31" t="s">
        <v>22</v>
      </c>
      <c r="H13" s="25" t="s">
        <v>22</v>
      </c>
      <c r="I13" s="25" t="s">
        <v>22</v>
      </c>
    </row>
    <row r="14" spans="1:10" x14ac:dyDescent="0.2">
      <c r="A14" s="42"/>
      <c r="B14" s="35"/>
      <c r="C14" s="42"/>
      <c r="D14" s="6">
        <v>600</v>
      </c>
      <c r="E14" s="6" t="s">
        <v>21</v>
      </c>
      <c r="F14" s="25" t="s">
        <v>22</v>
      </c>
      <c r="G14" s="30">
        <v>17</v>
      </c>
      <c r="H14" s="25" t="s">
        <v>22</v>
      </c>
      <c r="I14" s="8">
        <f>ROUND(D14*G14,4)</f>
        <v>10200</v>
      </c>
    </row>
    <row r="15" spans="1:10" ht="38.25" x14ac:dyDescent="0.2">
      <c r="A15" s="42"/>
      <c r="B15" s="35"/>
      <c r="C15" s="42"/>
      <c r="D15" s="6" t="s">
        <v>50</v>
      </c>
      <c r="E15" s="6" t="s">
        <v>51</v>
      </c>
      <c r="F15" s="25" t="s">
        <v>22</v>
      </c>
      <c r="G15" s="31" t="s">
        <v>51</v>
      </c>
      <c r="H15" s="25" t="s">
        <v>22</v>
      </c>
      <c r="I15" s="8"/>
    </row>
    <row r="16" spans="1:10" x14ac:dyDescent="0.2">
      <c r="A16" s="43"/>
      <c r="B16" s="36"/>
      <c r="C16" s="43"/>
      <c r="D16" s="6">
        <v>500</v>
      </c>
      <c r="E16" s="6" t="s">
        <v>21</v>
      </c>
      <c r="F16" s="25" t="s">
        <v>22</v>
      </c>
      <c r="G16" s="30">
        <v>0</v>
      </c>
      <c r="H16" s="25" t="s">
        <v>22</v>
      </c>
      <c r="I16" s="8">
        <f t="shared" ref="I16:I27" si="1">ROUND(D16*G16,4)</f>
        <v>0</v>
      </c>
    </row>
    <row r="17" spans="1:10" ht="51" x14ac:dyDescent="0.2">
      <c r="A17" s="37" t="s">
        <v>23</v>
      </c>
      <c r="B17" s="34" t="s">
        <v>24</v>
      </c>
      <c r="C17" s="41" t="s">
        <v>21</v>
      </c>
      <c r="D17" s="6" t="s">
        <v>49</v>
      </c>
      <c r="E17" s="6" t="s">
        <v>51</v>
      </c>
      <c r="F17" s="25" t="s">
        <v>22</v>
      </c>
      <c r="G17" s="31" t="s">
        <v>51</v>
      </c>
      <c r="H17" s="25" t="s">
        <v>22</v>
      </c>
      <c r="I17" s="26" t="s">
        <v>44</v>
      </c>
    </row>
    <row r="18" spans="1:10" x14ac:dyDescent="0.2">
      <c r="A18" s="38"/>
      <c r="B18" s="35"/>
      <c r="C18" s="42"/>
      <c r="D18" s="6">
        <v>300</v>
      </c>
      <c r="E18" s="6" t="s">
        <v>21</v>
      </c>
      <c r="F18" s="25" t="s">
        <v>22</v>
      </c>
      <c r="G18" s="30">
        <v>0</v>
      </c>
      <c r="H18" s="25" t="s">
        <v>22</v>
      </c>
      <c r="I18" s="8">
        <f t="shared" si="1"/>
        <v>0</v>
      </c>
    </row>
    <row r="19" spans="1:10" ht="38.25" x14ac:dyDescent="0.2">
      <c r="A19" s="38"/>
      <c r="B19" s="35"/>
      <c r="C19" s="42"/>
      <c r="D19" s="6" t="s">
        <v>50</v>
      </c>
      <c r="E19" s="6" t="s">
        <v>51</v>
      </c>
      <c r="F19" s="25" t="s">
        <v>22</v>
      </c>
      <c r="G19" s="31" t="s">
        <v>51</v>
      </c>
      <c r="H19" s="25" t="s">
        <v>22</v>
      </c>
      <c r="I19" s="8"/>
    </row>
    <row r="20" spans="1:10" x14ac:dyDescent="0.2">
      <c r="A20" s="39"/>
      <c r="B20" s="36"/>
      <c r="C20" s="43"/>
      <c r="D20" s="6">
        <v>100</v>
      </c>
      <c r="E20" s="6" t="s">
        <v>21</v>
      </c>
      <c r="F20" s="25" t="s">
        <v>22</v>
      </c>
      <c r="G20" s="30">
        <v>0</v>
      </c>
      <c r="H20" s="25" t="s">
        <v>22</v>
      </c>
      <c r="I20" s="8">
        <f t="shared" si="1"/>
        <v>0</v>
      </c>
    </row>
    <row r="21" spans="1:10" ht="26.25" customHeight="1" x14ac:dyDescent="0.2">
      <c r="A21" s="4" t="s">
        <v>25</v>
      </c>
      <c r="B21" s="7" t="s">
        <v>26</v>
      </c>
      <c r="C21" s="5" t="s">
        <v>21</v>
      </c>
      <c r="D21" s="15">
        <v>200</v>
      </c>
      <c r="E21" s="6" t="s">
        <v>21</v>
      </c>
      <c r="F21" s="25" t="s">
        <v>22</v>
      </c>
      <c r="G21" s="30">
        <v>0</v>
      </c>
      <c r="H21" s="25" t="s">
        <v>22</v>
      </c>
      <c r="I21" s="8">
        <f t="shared" si="1"/>
        <v>0</v>
      </c>
    </row>
    <row r="22" spans="1:10" ht="51" x14ac:dyDescent="0.2">
      <c r="A22" s="41" t="s">
        <v>27</v>
      </c>
      <c r="B22" s="34" t="s">
        <v>28</v>
      </c>
      <c r="C22" s="41" t="s">
        <v>21</v>
      </c>
      <c r="D22" s="6" t="s">
        <v>49</v>
      </c>
      <c r="E22" s="6" t="s">
        <v>51</v>
      </c>
      <c r="F22" s="25" t="s">
        <v>22</v>
      </c>
      <c r="G22" s="31" t="s">
        <v>51</v>
      </c>
      <c r="H22" s="25" t="s">
        <v>22</v>
      </c>
      <c r="I22" s="26" t="s">
        <v>44</v>
      </c>
    </row>
    <row r="23" spans="1:10" x14ac:dyDescent="0.2">
      <c r="A23" s="42"/>
      <c r="B23" s="35"/>
      <c r="C23" s="42"/>
      <c r="D23" s="6">
        <v>1600</v>
      </c>
      <c r="E23" s="6" t="s">
        <v>21</v>
      </c>
      <c r="F23" s="25" t="s">
        <v>22</v>
      </c>
      <c r="G23" s="30">
        <v>14</v>
      </c>
      <c r="H23" s="25" t="s">
        <v>22</v>
      </c>
      <c r="I23" s="8">
        <f t="shared" si="1"/>
        <v>22400</v>
      </c>
    </row>
    <row r="24" spans="1:10" ht="38.25" x14ac:dyDescent="0.2">
      <c r="A24" s="42"/>
      <c r="B24" s="35"/>
      <c r="C24" s="42"/>
      <c r="D24" s="6" t="s">
        <v>50</v>
      </c>
      <c r="E24" s="6" t="s">
        <v>51</v>
      </c>
      <c r="F24" s="25" t="s">
        <v>22</v>
      </c>
      <c r="G24" s="31"/>
      <c r="H24" s="25" t="s">
        <v>22</v>
      </c>
      <c r="I24" s="26"/>
    </row>
    <row r="25" spans="1:10" x14ac:dyDescent="0.2">
      <c r="A25" s="43"/>
      <c r="B25" s="36"/>
      <c r="C25" s="43"/>
      <c r="D25" s="6">
        <v>1200</v>
      </c>
      <c r="E25" s="6" t="s">
        <v>21</v>
      </c>
      <c r="F25" s="25" t="s">
        <v>22</v>
      </c>
      <c r="G25" s="30">
        <v>17</v>
      </c>
      <c r="H25" s="25" t="s">
        <v>22</v>
      </c>
      <c r="I25" s="8">
        <f t="shared" si="1"/>
        <v>20400</v>
      </c>
    </row>
    <row r="26" spans="1:10" ht="51" x14ac:dyDescent="0.2">
      <c r="A26" s="41" t="s">
        <v>29</v>
      </c>
      <c r="B26" s="34" t="s">
        <v>30</v>
      </c>
      <c r="C26" s="41" t="s">
        <v>21</v>
      </c>
      <c r="D26" s="6" t="s">
        <v>49</v>
      </c>
      <c r="E26" s="6" t="s">
        <v>51</v>
      </c>
      <c r="F26" s="25" t="s">
        <v>22</v>
      </c>
      <c r="G26" s="31" t="s">
        <v>51</v>
      </c>
      <c r="H26" s="25" t="s">
        <v>22</v>
      </c>
      <c r="I26" s="26" t="s">
        <v>44</v>
      </c>
    </row>
    <row r="27" spans="1:10" x14ac:dyDescent="0.2">
      <c r="A27" s="42"/>
      <c r="B27" s="35"/>
      <c r="C27" s="42"/>
      <c r="D27" s="6">
        <v>100</v>
      </c>
      <c r="E27" s="6" t="s">
        <v>21</v>
      </c>
      <c r="F27" s="25" t="s">
        <v>22</v>
      </c>
      <c r="G27" s="30">
        <v>0</v>
      </c>
      <c r="H27" s="25" t="s">
        <v>22</v>
      </c>
      <c r="I27" s="8">
        <f t="shared" si="1"/>
        <v>0</v>
      </c>
    </row>
    <row r="28" spans="1:10" ht="38.25" x14ac:dyDescent="0.2">
      <c r="A28" s="42"/>
      <c r="B28" s="35"/>
      <c r="C28" s="42"/>
      <c r="D28" s="6" t="s">
        <v>50</v>
      </c>
      <c r="E28" s="6" t="s">
        <v>51</v>
      </c>
      <c r="F28" s="25" t="s">
        <v>22</v>
      </c>
      <c r="G28" s="31" t="s">
        <v>51</v>
      </c>
      <c r="H28" s="25" t="s">
        <v>22</v>
      </c>
      <c r="I28" s="26" t="s">
        <v>44</v>
      </c>
    </row>
    <row r="29" spans="1:10" x14ac:dyDescent="0.2">
      <c r="A29" s="43"/>
      <c r="B29" s="36"/>
      <c r="C29" s="43"/>
      <c r="D29" s="16">
        <v>80</v>
      </c>
      <c r="E29" s="6" t="s">
        <v>21</v>
      </c>
      <c r="F29" s="25" t="s">
        <v>22</v>
      </c>
      <c r="G29" s="30">
        <v>0</v>
      </c>
      <c r="H29" s="25" t="s">
        <v>22</v>
      </c>
      <c r="I29" s="8">
        <f>ROUND(D29*G29,4)</f>
        <v>0</v>
      </c>
    </row>
    <row r="30" spans="1:10" x14ac:dyDescent="0.2">
      <c r="A30" s="19">
        <v>10</v>
      </c>
      <c r="B30" s="21" t="s">
        <v>31</v>
      </c>
      <c r="C30" s="19" t="s">
        <v>32</v>
      </c>
      <c r="D30" s="16"/>
      <c r="E30" s="16" t="s">
        <v>44</v>
      </c>
      <c r="F30" s="25" t="s">
        <v>44</v>
      </c>
      <c r="G30" s="30">
        <v>0.1</v>
      </c>
      <c r="H30" s="25" t="s">
        <v>44</v>
      </c>
      <c r="I30" s="8">
        <f>I31*G30</f>
        <v>7524.8583199999994</v>
      </c>
    </row>
    <row r="31" spans="1:10" x14ac:dyDescent="0.2">
      <c r="A31" s="51" t="s">
        <v>33</v>
      </c>
      <c r="B31" s="51"/>
      <c r="C31" s="51"/>
      <c r="D31" s="51"/>
      <c r="E31" s="51"/>
      <c r="F31" s="51"/>
      <c r="G31" s="51"/>
      <c r="H31" s="51"/>
      <c r="I31" s="8">
        <f>I9+I10+I11+I12+I14+I16+I18+I20+I21+I23+I25+I27+I29</f>
        <v>75248.583199999994</v>
      </c>
    </row>
    <row r="32" spans="1:10" ht="15" x14ac:dyDescent="0.2">
      <c r="A32" s="46" t="s">
        <v>34</v>
      </c>
      <c r="B32" s="47"/>
      <c r="C32" s="47"/>
      <c r="D32" s="47"/>
      <c r="E32" s="47"/>
      <c r="F32" s="47"/>
      <c r="G32" s="47"/>
      <c r="H32" s="48"/>
      <c r="I32" s="8">
        <f>I31-I30</f>
        <v>67723.724879999994</v>
      </c>
      <c r="J32" s="29"/>
    </row>
    <row r="33" spans="1:9" x14ac:dyDescent="0.2">
      <c r="A33" s="51" t="s">
        <v>35</v>
      </c>
      <c r="B33" s="51"/>
      <c r="C33" s="51"/>
      <c r="D33" s="51"/>
      <c r="E33" s="51"/>
      <c r="F33" s="51"/>
      <c r="G33" s="51"/>
      <c r="H33" s="51"/>
      <c r="I33" s="8">
        <f>ROUND(I32*0.21,4)</f>
        <v>14221.9822</v>
      </c>
    </row>
    <row r="34" spans="1:9" x14ac:dyDescent="0.2">
      <c r="A34" s="51" t="s">
        <v>36</v>
      </c>
      <c r="B34" s="51"/>
      <c r="C34" s="51"/>
      <c r="D34" s="51"/>
      <c r="E34" s="51"/>
      <c r="F34" s="51"/>
      <c r="G34" s="51"/>
      <c r="H34" s="51"/>
      <c r="I34" s="8">
        <f>I32+I33</f>
        <v>81945.707079999993</v>
      </c>
    </row>
    <row r="36" spans="1:9" ht="30.75" customHeight="1" x14ac:dyDescent="0.2">
      <c r="A36" s="44" t="s">
        <v>37</v>
      </c>
      <c r="B36" s="44"/>
      <c r="C36" s="44"/>
      <c r="D36" s="44"/>
      <c r="E36" s="44"/>
      <c r="F36" s="44"/>
      <c r="G36" s="44"/>
      <c r="H36" s="44"/>
      <c r="I36" s="44"/>
    </row>
    <row r="37" spans="1:9" ht="43.5" customHeight="1" x14ac:dyDescent="0.2">
      <c r="A37" s="44" t="s">
        <v>38</v>
      </c>
      <c r="B37" s="44"/>
      <c r="C37" s="44"/>
      <c r="D37" s="44"/>
      <c r="E37" s="44"/>
      <c r="F37" s="44"/>
      <c r="G37" s="44"/>
      <c r="H37" s="44"/>
      <c r="I37" s="44"/>
    </row>
    <row r="38" spans="1:9" s="27" customFormat="1" ht="31.5" customHeight="1" x14ac:dyDescent="0.2">
      <c r="A38" s="52" t="s">
        <v>39</v>
      </c>
      <c r="B38" s="52"/>
      <c r="C38" s="52"/>
      <c r="D38" s="52"/>
      <c r="E38" s="52"/>
      <c r="F38" s="52"/>
      <c r="G38" s="52"/>
      <c r="H38" s="52"/>
      <c r="I38" s="52"/>
    </row>
    <row r="39" spans="1:9" ht="39" customHeight="1" x14ac:dyDescent="0.2">
      <c r="A39" s="44" t="s">
        <v>40</v>
      </c>
      <c r="B39" s="44"/>
      <c r="C39" s="44"/>
      <c r="D39" s="44"/>
      <c r="E39" s="44"/>
      <c r="F39" s="44"/>
      <c r="G39" s="44"/>
      <c r="H39" s="44"/>
      <c r="I39" s="44"/>
    </row>
    <row r="40" spans="1:9" ht="39" customHeight="1" x14ac:dyDescent="0.2">
      <c r="A40" s="44" t="s">
        <v>48</v>
      </c>
      <c r="B40" s="45"/>
      <c r="C40" s="45"/>
      <c r="D40" s="45"/>
      <c r="E40" s="45"/>
      <c r="F40" s="45"/>
      <c r="G40" s="45"/>
      <c r="H40" s="45"/>
      <c r="I40" s="45"/>
    </row>
    <row r="41" spans="1:9" ht="32.25" customHeight="1" x14ac:dyDescent="0.2">
      <c r="A41" s="33" t="s">
        <v>41</v>
      </c>
      <c r="B41" s="33"/>
      <c r="C41" s="33"/>
      <c r="D41" s="33"/>
      <c r="E41" s="33"/>
      <c r="F41" s="33"/>
      <c r="G41" s="33"/>
      <c r="H41" s="33"/>
      <c r="I41" s="33"/>
    </row>
    <row r="43" spans="1:9" x14ac:dyDescent="0.2">
      <c r="A43" s="50" t="s">
        <v>42</v>
      </c>
      <c r="B43" s="50"/>
      <c r="C43" s="50"/>
      <c r="D43" s="50"/>
      <c r="E43" s="50"/>
      <c r="F43" s="50"/>
      <c r="G43" s="50"/>
      <c r="H43" s="50"/>
      <c r="I43" s="50"/>
    </row>
    <row r="45" spans="1:9" x14ac:dyDescent="0.2">
      <c r="D45" s="28"/>
    </row>
    <row r="46" spans="1:9" ht="40.700000000000003" customHeight="1" x14ac:dyDescent="0.2">
      <c r="D46" s="49"/>
      <c r="E46" s="49"/>
      <c r="F46" s="49"/>
      <c r="G46" s="49"/>
      <c r="H46" s="49"/>
      <c r="I46" s="49"/>
    </row>
    <row r="47" spans="1:9" ht="40.700000000000003" customHeight="1" x14ac:dyDescent="0.2">
      <c r="D47" s="49"/>
      <c r="E47" s="49"/>
      <c r="F47" s="49"/>
      <c r="G47" s="49"/>
      <c r="H47" s="49"/>
      <c r="I47" s="49"/>
    </row>
    <row r="48" spans="1:9" ht="40.700000000000003" customHeight="1" x14ac:dyDescent="0.2">
      <c r="D48" s="49"/>
      <c r="E48" s="49"/>
      <c r="F48" s="49"/>
      <c r="G48" s="49"/>
      <c r="H48" s="49"/>
      <c r="I48" s="49"/>
    </row>
  </sheetData>
  <mergeCells count="29">
    <mergeCell ref="D46:I46"/>
    <mergeCell ref="D47:I47"/>
    <mergeCell ref="D48:I48"/>
    <mergeCell ref="A40:I40"/>
    <mergeCell ref="A41:I41"/>
    <mergeCell ref="A43:I43"/>
    <mergeCell ref="A34:H34"/>
    <mergeCell ref="A36:I36"/>
    <mergeCell ref="A37:I37"/>
    <mergeCell ref="A38:I38"/>
    <mergeCell ref="A39:I39"/>
    <mergeCell ref="A33:H33"/>
    <mergeCell ref="A17:A20"/>
    <mergeCell ref="B17:B20"/>
    <mergeCell ref="C17:C20"/>
    <mergeCell ref="A22:A25"/>
    <mergeCell ref="B22:B25"/>
    <mergeCell ref="C22:C25"/>
    <mergeCell ref="A26:A29"/>
    <mergeCell ref="B26:B29"/>
    <mergeCell ref="C26:C29"/>
    <mergeCell ref="A31:H31"/>
    <mergeCell ref="A32:H32"/>
    <mergeCell ref="A2:I2"/>
    <mergeCell ref="A4:I4"/>
    <mergeCell ref="A6:J6"/>
    <mergeCell ref="A13:A16"/>
    <mergeCell ref="B13:B16"/>
    <mergeCell ref="C13: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Author xmlns="http://schemas.microsoft.com/sharepoint/v3">
      <UserInfo>
        <DisplayName>Vilius Pažereckas</DisplayName>
        <AccountId>8964</AccountId>
        <AccountType/>
      </UserInfo>
    </Author>
    <DocOriginator xmlns="55afa746-bf89-4838-80b9-7c799b3d7e39" xsi:nil="true"/>
    <ddmDocTypeID xmlns="55afa746-bf89-4838-80b9-7c799b3d7e39">239</ddmDocTypeID>
    <DocDate xmlns="55afa746-bf89-4838-80b9-7c799b3d7e39">2022-05-04T21:00:00+00:00</DocDate>
    <ddmField7 xmlns="55afa746-bf89-4838-80b9-7c799b3d7e39" xsi:nil="true"/>
    <DocOriginatorDep xmlns="55afa746-bf89-4838-80b9-7c799b3d7e39">Pirkimų skyrius</DocOriginatorDep>
    <DocOriginatorPosition xmlns="55afa746-bf89-4838-80b9-7c799b3d7e39">Pirkimų projektų vadovas_Pirkimų skyrius_Teisės ir pirkimų departamentas_Generalinis direktorius</DocOriginatorPosition>
    <Tvirtintojai xmlns="55afa746-bf89-4838-80b9-7c799b3d7e39">
      <UserInfo>
        <DisplayName/>
        <AccountId xsi:nil="true"/>
        <AccountType/>
      </UserInfo>
    </Tvirtintojai>
    <ddmField6 xmlns="55afa746-bf89-4838-80b9-7c799b3d7e39" xsi:nil="true"/>
    <DocValidFrom xmlns="55afa746-bf89-4838-80b9-7c799b3d7e39">2022-05-08T21:00:00+00:00</DocValidFrom>
    <ddmField23 xmlns="55afa746-bf89-4838-80b9-7c799b3d7e39">ADOC</ddmField23>
    <WFParticRejected xmlns="55afa746-bf89-4838-80b9-7c799b3d7e39" xsi:nil="true"/>
    <DocOriginatorUsr xmlns="55afa746-bf89-4838-80b9-7c799b3d7e39">
      <UserInfo>
        <DisplayName>Vilius Pažereckas</DisplayName>
        <AccountId>8964</AccountId>
        <AccountType/>
      </UserInfo>
    </DocOriginatorUsr>
    <ddmField13 xmlns="55afa746-bf89-4838-80b9-7c799b3d7e39">Pirkimų projektų vadovas</ddmField13>
    <ddmField16 xmlns="55afa746-bf89-4838-80b9-7c799b3d7e39">Vyresnysis specialistas</ddmField16>
    <DocRegStatus xmlns="55afa746-bf89-4838-80b9-7c799b3d7e39">Pasirašomas</DocRegStatus>
    <ddmField19 xmlns="55afa746-bf89-4838-80b9-7c799b3d7e39">Elektros, turto, vandens, kanalizacijos, šilumos ir dujų, oro kondicionavimo ir vėdinimo sistemų ūkių priežiūra Kauno regione</ddmField19>
    <ddmField5 xmlns="55afa746-bf89-4838-80b9-7c799b3d7e39" xsi:nil="true"/>
    <Title2 xmlns="55afa746-bf89-4838-80b9-7c799b3d7e39" xsi:nil="true"/>
    <ddmField4 xmlns="55afa746-bf89-4838-80b9-7c799b3d7e39" xsi:nil="true"/>
    <ddmApprovalWF xmlns="55afa746-bf89-4838-80b9-7c799b3d7e39" xsi:nil="true"/>
    <ddmField22 xmlns="55afa746-bf89-4838-80b9-7c799b3d7e39" xsi:nil="true"/>
    <DocMeetPersons xmlns="55afa746-bf89-4838-80b9-7c799b3d7e39" xsi:nil="true"/>
    <ddmField25 xmlns="55afa746-bf89-4838-80b9-7c799b3d7e39" xsi:nil="true"/>
    <ddmStandardFieldsConfig xmlns="55afa746-bf89-4838-80b9-7c799b3d7e39" xsi:nil="true"/>
    <ddmField15 xmlns="55afa746-bf89-4838-80b9-7c799b3d7e39">Elektros, turto, vandens, kanalizacijos, šilumos ir dujų, oro kondicionavimo ir vėdinimo sistemų ūkių priežiūra</ddmField15>
    <ddmField18 xmlns="55afa746-bf89-4838-80b9-7c799b3d7e39" xsi:nil="true"/>
    <ddmField12 xmlns="55afa746-bf89-4838-80b9-7c799b3d7e39" xsi:nil="true"/>
    <ddmField9 xmlns="55afa746-bf89-4838-80b9-7c799b3d7e39" xsi:nil="true"/>
    <DocBinder xmlns="55afa746-bf89-4838-80b9-7c799b3d7e39" xsi:nil="true"/>
    <ddmField8 xmlns="55afa746-bf89-4838-80b9-7c799b3d7e39" xsi:nil="true"/>
    <Pasiraso xmlns="55afa746-bf89-4838-80b9-7c799b3d7e39">
      <UserInfo>
        <DisplayName/>
        <AccountId xsi:nil="true"/>
        <AccountType/>
      </UserInfo>
    </Pasiraso>
    <RmndrTerm xmlns="55afa746-bf89-4838-80b9-7c799b3d7e39">240</RmndrTerm>
    <DokSkaitytojuGrupe xmlns="2eb16660-85d5-44aa-8f0a-e2ddaec05a8b">
      <UserInfo>
        <DisplayName/>
        <AccountId xsi:nil="true"/>
        <AccountType/>
      </UserInfo>
    </DokSkaitytojuGrupe>
    <DocType xmlns="55afa746-bf89-4838-80b9-7c799b3d7e39">Pirkimų netipinė sutartis</DocType>
    <ddmUsersText3 xmlns="55afa746-bf89-4838-80b9-7c799b3d7e39" xsi:nil="true"/>
    <DocNumber xmlns="55afa746-bf89-4838-80b9-7c799b3d7e39">2022-P00062</DocNumber>
    <ddmField21 xmlns="55afa746-bf89-4838-80b9-7c799b3d7e39" xsi:nil="true"/>
    <DocOriginatorTxt xmlns="55afa746-bf89-4838-80b9-7c799b3d7e39">Vilius Pažereckas</DocOriginatorTxt>
    <ddmField24 xmlns="55afa746-bf89-4838-80b9-7c799b3d7e39" xsi:nil="true"/>
    <ddmUsersText2 xmlns="55afa746-bf89-4838-80b9-7c799b3d7e39" xsi:nil="true"/>
    <DocSigner xmlns="2eb16660-85d5-44aa-8f0a-e2ddaec05a8b">
      <UserInfo>
        <DisplayName/>
        <AccountId xsi:nil="true"/>
        <AccountType/>
      </UserInfo>
    </DocSigner>
    <ddmInitRequired xmlns="55afa746-bf89-4838-80b9-7c799b3d7e39" xsi:nil="true"/>
    <ddmField11 xmlns="55afa746-bf89-4838-80b9-7c799b3d7e39" xsi:nil="true"/>
    <ddmInitApprover xmlns="55afa746-bf89-4838-80b9-7c799b3d7e39" xsi:nil="true"/>
    <ddmDocTypeName xmlns="55afa746-bf89-4838-80b9-7c799b3d7e39">Pirkimų netipinė sutartis (el. pasirašymas) </ddmDocTypeName>
    <ddmField14 xmlns="55afa746-bf89-4838-80b9-7c799b3d7e39">2022/056</ddmField14>
    <ddmUsersText1 xmlns="55afa746-bf89-4838-80b9-7c799b3d7e39" xsi:nil="true"/>
    <ddmItemSaved xmlns="55afa746-bf89-4838-80b9-7c799b3d7e39" xsi:nil="true"/>
    <ddmDocSubjectFormula xmlns="55afa746-bf89-4838-80b9-7c799b3d7e39" xsi:nil="true"/>
    <OSWFMailFields xmlns="55afa746-bf89-4838-80b9-7c799b3d7e39" xsi:nil="true"/>
    <ddmField20 xmlns="55afa746-bf89-4838-80b9-7c799b3d7e39" xsi:nil="true"/>
    <ddmResponsiblePerson xmlns="55afa746-bf89-4838-80b9-7c799b3d7e39" xsi:nil="true"/>
    <DocValidUntil xmlns="55afa746-bf89-4838-80b9-7c799b3d7e39">2024-06-06T21:00:00+00:00</DocValidUntil>
    <Informuoti xmlns="55afa746-bf89-4838-80b9-7c799b3d7e39">
      <UserInfo>
        <DisplayName/>
        <AccountId xsi:nil="true"/>
        <AccountType/>
      </UserInfo>
    </Informuoti>
    <DocObject xmlns="55afa746-bf89-4838-80b9-7c799b3d7e39">Pirkimų sutartis</DocObject>
    <ddmUsers6 xmlns="55afa746-bf89-4838-80b9-7c799b3d7e39">
      <UserInfo>
        <DisplayName/>
        <AccountId xsi:nil="true"/>
        <AccountType/>
      </UserInfo>
    </ddmUsers6>
    <DocNotes xmlns="55afa746-bf89-4838-80b9-7c799b3d7e39" xsi:nil="true"/>
    <ddmField10 xmlns="55afa746-bf89-4838-80b9-7c799b3d7e39" xsi:nil="true"/>
    <DocRegister xmlns="55afa746-bf89-4838-80b9-7c799b3d7e39" xsi:nil="true"/>
    <ddmUsers5 xmlns="55afa746-bf89-4838-80b9-7c799b3d7e39">
      <UserInfo>
        <DisplayName/>
        <AccountId xsi:nil="true"/>
        <AccountType/>
      </UserInfo>
    </ddmUsers5>
    <ddmUsersText5 xmlns="55afa746-bf89-4838-80b9-7c799b3d7e39" xsi:nil="true"/>
    <ddmUsers4 xmlns="55afa746-bf89-4838-80b9-7c799b3d7e39">
      <UserInfo>
        <DisplayName/>
        <AccountId xsi:nil="true"/>
        <AccountType/>
      </UserInfo>
    </ddmUsers4>
    <ddmUsersText4 xmlns="55afa746-bf89-4838-80b9-7c799b3d7e39" xsi:nil="true"/>
    <ddmField3 xmlns="55afa746-bf89-4838-80b9-7c799b3d7e39">Turto eksploatavimo skyrius</ddmField3>
    <DocSubject xmlns="55afa746-bf89-4838-80b9-7c799b3d7e39">Elektros, turto, vandens, kanalizacijos, šilumos ir dujų, oro kondicionavimo ir vėdinimo sistemų ūkių priežiūra Kauno regione</DocSubject>
    <ddmNotifyOthersUsr xmlns="55afa746-bf89-4838-80b9-7c799b3d7e39">
      <UserInfo>
        <DisplayName/>
        <AccountId xsi:nil="true"/>
        <AccountType/>
      </UserInfo>
    </ddmNotifyOthersUsr>
    <WFCurrent xmlns="55afa746-bf89-4838-80b9-7c799b3d7e39">
      <UserInfo>
        <DisplayName/>
        <AccountId xsi:nil="true"/>
        <AccountType/>
      </UserInfo>
    </WFCurrent>
    <ddmUsers3 xmlns="55afa746-bf89-4838-80b9-7c799b3d7e39">
      <UserInfo>
        <DisplayName/>
        <AccountId xsi:nil="true"/>
        <AccountType/>
      </UserInfo>
    </ddmUsers3>
    <ddmField2 xmlns="55afa746-bf89-4838-80b9-7c799b3d7e39" xsi:nil="true"/>
    <ddmNotifyAfterApproval xmlns="55afa746-bf89-4838-80b9-7c799b3d7e39" xsi:nil="true"/>
    <ddmUsers2 xmlns="55afa746-bf89-4838-80b9-7c799b3d7e39">
      <UserInfo>
        <DisplayName/>
        <AccountId xsi:nil="true"/>
        <AccountType/>
      </UserInfo>
    </ddmUsers2>
    <DocRegDate xmlns="55afa746-bf89-4838-80b9-7c799b3d7e39">2022-05-12T10:44:44+00:00</DocRegDate>
    <ddmField1 xmlns="55afa746-bf89-4838-80b9-7c799b3d7e39">21</ddmField1>
    <ddmInitiator xmlns="55afa746-bf89-4838-80b9-7c799b3d7e39">
      <UserInfo>
        <DisplayName/>
        <AccountId xsi:nil="true"/>
        <AccountType/>
      </UserInfo>
    </ddmInitiator>
    <ddmPermAfterApproval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55afa746-bf89-4838-80b9-7c799b3d7e39" xsi:nil="true"/>
    <ddmField17 xmlns="55afa746-bf89-4838-80b9-7c799b3d7e39" xsi:nil="true"/>
    <ddmUsers1 xmlns="55afa746-bf89-4838-80b9-7c799b3d7e39">
      <UserInfo>
        <DisplayName/>
        <AccountId xsi:nil="true"/>
        <AccountType/>
      </UserInfo>
    </ddmUsers1>
    <DocStatus1 xmlns="55afa746-bf89-4838-80b9-7c799b3d7e39">Aktuali redakcija</DocStatus1>
    <ddmNotifyOthers xmlns="55afa746-bf89-4838-80b9-7c799b3d7e39" xsi:nil="true"/>
    <WFParticipants xmlns="55afa746-bf89-4838-80b9-7c799b3d7e39"> Vilius Pažereckas, Vidas Švedas</WFParticipants>
    <Derintojai xmlns="55afa746-bf89-4838-80b9-7c799b3d7e39">
      <UserInfo>
        <DisplayName/>
        <AccountId xsi:nil="true"/>
        <AccountType/>
      </UserInfo>
    </Derintojai>
    <DocCompany xmlns="55afa746-bf89-4838-80b9-7c799b3d7e39">UAB „CORPUS PRO“</DocCompany>
    <DocResponsibleUsr xmlns="55afa746-bf89-4838-80b9-7c799b3d7e39">
      <UserInfo>
        <DisplayName/>
        <AccountId xsi:nil="true"/>
        <AccountType/>
      </UserInfo>
    </DocResponsibleUsr>
    <ddmUsers7 xmlns="55afa746-bf89-4838-80b9-7c799b3d7e39">
      <UserInfo>
        <DisplayName/>
        <AccountId xsi:nil="true"/>
        <AccountType/>
      </UserInfo>
    </ddmUsers7>
    <KitosSaliesNr xmlns="10cff1f4-dabb-4ad0-b163-1e2d30b21e62" xsi:nil="true"/>
    <DocAddiCompanies2 xmlns="55afa746-bf89-4838-80b9-7c799b3d7e39" xsi:nil="true"/>
    <DocProccessUsrs xmlns="55afa746-bf89-4838-80b9-7c799b3d7e39">
      <UserInfo>
        <DisplayName/>
        <AccountId xsi:nil="true"/>
        <AccountType/>
      </UserInfo>
    </DocProccessUsrs>
    <DocBalanceCorrDate xmlns="55afa746-bf89-4838-80b9-7c799b3d7e39" xsi:nil="true"/>
    <InformMail xmlns="55afa746-bf89-4838-80b9-7c799b3d7e39" xsi:nil="true"/>
    <Teisininkas xmlns="55afa746-bf89-4838-80b9-7c799b3d7e39">
      <UserInfo>
        <DisplayName/>
        <AccountId xsi:nil="true"/>
        <AccountType/>
      </UserInfo>
    </Teisininkas>
    <DocValueWithVAT xmlns="55afa746-bf89-4838-80b9-7c799b3d7e39">278300,00</DocValueWithVAT>
    <DocValidUntil2 xmlns="55afa746-bf89-4838-80b9-7c799b3d7e39">2018-12-31T00:00:00+00:00</DocValidUntil2>
    <PartyEmail xmlns="2eb16660-85d5-44aa-8f0a-e2ddaec05a8b" xsi:nil="true"/>
    <BDAR xmlns="55afa746-bf89-4838-80b9-7c799b3d7e39" xsi:nil="true"/>
    <ddmUsers10 xmlns="55afa746-bf89-4838-80b9-7c799b3d7e39">
      <UserInfo>
        <DisplayName/>
        <AccountId xsi:nil="true"/>
        <AccountType/>
      </UserInfo>
    </ddmUsers10>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ocBalanceEur xmlns="55afa746-bf89-4838-80b9-7c799b3d7e39" xsi:nil="true"/>
    <DuomSuved xmlns="2eb16660-85d5-44aa-8f0a-e2ddaec05a8b">
      <UserInfo>
        <DisplayName/>
        <AccountId xsi:nil="true"/>
        <AccountType/>
      </UserInfo>
    </DuomSuved>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PartyFullName xmlns="2eb16660-85d5-44aa-8f0a-e2ddaec05a8b" xsi:nil="true"/>
    <DocVATSum xmlns="55afa746-bf89-4838-80b9-7c799b3d7e39">48300,00</DocVATSum>
    <DocCompanyCode xmlns="55afa746-bf89-4838-80b9-7c799b3d7e39">304865887</DocCompanyCode>
    <DocResponsible xmlns="55afa746-bf89-4838-80b9-7c799b3d7e39">Mažena Burak</DocResponsible>
    <SutAtsakomybe xmlns="55afa746-bf89-4838-80b9-7c799b3d7e39" xsi:nil="true"/>
    <DocAddiCompanies xmlns="55afa746-bf89-4838-80b9-7c799b3d7e39" xsi:nil="true"/>
    <ddmUsersText6 xmlns="55afa746-bf89-4838-80b9-7c799b3d7e39" xsi:nil="true"/>
    <ddmNumberFormat xmlns="55afa746-bf89-4838-80b9-7c799b3d7e39" xsi:nil="true"/>
    <SutartiesSuma xmlns="2eb16660-85d5-44aa-8f0a-e2ddaec05a8b" xsi:nil="true"/>
    <DocType0 xmlns="2eb16660-85d5-44aa-8f0a-e2ddaec05a8b" xsi:nil="true"/>
    <DocGuaranteeDate xmlns="55afa746-bf89-4838-80b9-7c799b3d7e39" xsi:nil="true"/>
    <DocValueNoVAT xmlns="55afa746-bf89-4838-80b9-7c799b3d7e39">230000,00</DocValueNoVAT>
    <ddmUsersText7 xmlns="55afa746-bf89-4838-80b9-7c799b3d7e39" xsi:nil="true"/>
    <Buhalteris xmlns="2eb16660-85d5-44aa-8f0a-e2ddaec05a8b">
      <UserInfo>
        <DisplayName/>
        <AccountId xsi:nil="true"/>
        <AccountType/>
      </UserInfo>
    </Buhalteris>
    <ddmUsersText10 xmlns="55afa746-bf89-4838-80b9-7c799b3d7e39" xsi:nil="true"/>
    <Vadybininkas xmlns="55afa746-bf89-4838-80b9-7c799b3d7e39">
      <UserInfo>
        <DisplayName/>
        <AccountId xsi:nil="true"/>
        <AccountType/>
      </UserInfo>
    </Vadybininkas>
    <DocReminder xmlns="55afa746-bf89-4838-80b9-7c799b3d7e39" xsi:nil="true"/>
  </documentManagement>
</p:properties>
</file>

<file path=customXml/item4.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Props1.xml><?xml version="1.0" encoding="utf-8"?>
<ds:datastoreItem xmlns:ds="http://schemas.openxmlformats.org/officeDocument/2006/customXml" ds:itemID="{A5A7DAF9-7CD9-4F8E-B9C4-BA3903548EC5}"/>
</file>

<file path=customXml/itemProps2.xml><?xml version="1.0" encoding="utf-8"?>
<ds:datastoreItem xmlns:ds="http://schemas.openxmlformats.org/officeDocument/2006/customXml" ds:itemID="{7A375960-40E2-4F11-BE6E-C0AF726A9CF6}">
  <ds:schemaRefs>
    <ds:schemaRef ds:uri="http://schemas.microsoft.com/sharepoint/v3/contenttype/forms"/>
  </ds:schemaRefs>
</ds:datastoreItem>
</file>

<file path=customXml/itemProps3.xml><?xml version="1.0" encoding="utf-8"?>
<ds:datastoreItem xmlns:ds="http://schemas.openxmlformats.org/officeDocument/2006/customXml" ds:itemID="{49AF78A5-4B9B-484A-902B-6F9DBF4A4EBA}">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b1f06d3a-9d71-4214-92f4-2f1b352d2f9e"/>
    <ds:schemaRef ds:uri="3ee9de94-2651-4ccf-9395-52b20b10749f"/>
    <ds:schemaRef ds:uri="http://www.w3.org/XML/1998/namespace"/>
    <ds:schemaRef ds:uri="http://purl.org/dc/dcmitype/"/>
    <ds:schemaRef ds:uri="5b226d70-e51c-48fd-a01e-4d7be5a2cd9c"/>
  </ds:schemaRefs>
</ds:datastoreItem>
</file>

<file path=customXml/itemProps4.xml><?xml version="1.0" encoding="utf-8"?>
<ds:datastoreItem xmlns:ds="http://schemas.openxmlformats.org/officeDocument/2006/customXml" ds:itemID="{BB71689A-2A40-4B4A-8EF8-981D9C9243A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2 objekto dalis Kauno reg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2019-08-06T11:47:13Z</dcterms:created>
  <dcterms:modified xsi:type="dcterms:W3CDTF">2022-05-06T05:48:38Z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DocOriginatorUsr">
    <vt:lpwstr>222</vt:lpwstr>
  </property>
  <property fmtid="{D5CDD505-2E9C-101B-9397-08002B2CF9AE}" pid="4" name="Created">
    <vt:filetime>2022-05-05T15:03:29Z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&lt;string&gt;Sutarties SD priedas Nr. 3 – Paslaugų įkainiai.xlsx&lt;/string&gt;_x000d_
    &lt;string /&gt;_x000d_
    &lt;string /&gt;_x000d_
    &lt;string /&gt;_x000d_
    &lt;string&gt;2022-P00062&lt;/string&gt;_x000d_
    &lt;string&gt;Pasirašomas&lt;/string&gt;_x000d_
    &lt;string /&gt;_x000d_
    &lt;string /&gt;_x000d_
    &lt;string&gt;Vilius Pažereckas&lt;/string&gt;_x000d_
    &lt;string&gt;Vilius Pažereckas&lt;/string&gt;_x000d_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projektų vadovas&lt;/string&gt;_x000d_
    &lt;string&gt;2022/056&lt;/string&gt;_x000d_
    &lt;string&gt;Elektros, turto, vandens, kanalizacijos, šilumos ir dujų, oro kondicionavimo ir vėdinimo sistemų ūkių priežiūra&lt;/string&gt;_x000d_
    &lt;string&gt;Vyresnysis specialistas&lt;/string&gt;_x000d_
    &lt;string /&gt;_x000d_
    &lt;string /&gt;_x000d_
    &lt;string&gt;Elektros, turto, vandens, kanalizacijos, šilumos ir dujų, oro kondicionavimo ir vėdinimo sistemų ūkių priežiūra Kauno regione&lt;/string&gt;_x000d_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&lt;string&gt;2022-05-05&lt;/string&gt;_x000d_
    &lt;string /&gt;_x000d_
    &lt;string /&gt;_x000d_
    &lt;string&gt;Elektros, turto, vandens, kanalizacijos, šilumos ir dujų, oro kondicionavimo ir vėdinimo sistemų ūkių priežiūra Kauno regione&lt;/string&gt;_x000d_
    &lt;string /&gt;_x000d_
    &lt;string /&gt;_x000d_
    &lt;string /&gt;_x000d_
    &lt;string&gt;2022-05-12&lt;/string&gt;_x000d_
    &lt;string&gt;Pirkimų sutartis&lt;/string&gt;_x000d_
    &lt;string&gt;Pirkimų netipinė sutartis&lt;/string&gt;_x000d_
    &lt;string&gt;2022-05-09&lt;/string&gt;_x000d_
    &lt;string&gt;2024-06-07&lt;/string&gt;_x000d_
    &lt;string&gt;UAB „CORPUS PRO“&lt;/string&gt;_x000d_
    &lt;string&gt;304865887&lt;/string&gt;_x000d_
    &lt;string /&gt;_x000d_
    &lt;string /&gt;_x000d_
    &lt;string&gt;230000,00&lt;/string&gt;_x000d_
    &lt;string&gt;48300,00&lt;/string&gt;_x000d_
    &lt;string&gt;278300,00&lt;/string&gt;_x000d_
    &lt;string&gt;Mažena Burak&lt;/string&gt;_x000d_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Vilius Pažereckas, Vidas Švedas&lt;/string&gt;_x000d_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ddmField21">
    <vt:lpwstr/>
  </property>
  <property fmtid="{D5CDD505-2E9C-101B-9397-08002B2CF9AE}" pid="8" name="ddmUsersText1">
    <vt:lpwstr>Vidas Švedas;Kristina Badarienė;Vilius Pažereckas;Laura Laukienė;Danielius Zaveckas;Eimantas Lavrėnovas</vt:lpwstr>
  </property>
  <property fmtid="{D5CDD505-2E9C-101B-9397-08002B2CF9AE}" pid="9" name="Paslauga">
    <vt:lpwstr/>
  </property>
  <property fmtid="{D5CDD505-2E9C-101B-9397-08002B2CF9AE}" pid="10" name="ddmItemSaved">
    <vt:lpwstr/>
  </property>
  <property fmtid="{D5CDD505-2E9C-101B-9397-08002B2CF9AE}" pid="11" name="Order">
    <vt:r8>24886300</vt:r8>
  </property>
  <property fmtid="{D5CDD505-2E9C-101B-9397-08002B2CF9AE}" pid="12" name="DocTotalPages">
    <vt:lpwstr/>
  </property>
  <property fmtid="{D5CDD505-2E9C-101B-9397-08002B2CF9AE}" pid="13" name="ddmField4">
    <vt:lpwstr>1659</vt:lpwstr>
  </property>
  <property fmtid="{D5CDD505-2E9C-101B-9397-08002B2CF9AE}" pid="14" name="ddmInitRequired">
    <vt:lpwstr/>
  </property>
  <property fmtid="{D5CDD505-2E9C-101B-9397-08002B2CF9AE}" pid="15" name="ddmField9">
    <vt:lpwstr/>
  </property>
  <property fmtid="{D5CDD505-2E9C-101B-9397-08002B2CF9AE}" pid="16" name="ddmUsersText21">
    <vt:lpwstr/>
  </property>
  <property fmtid="{D5CDD505-2E9C-101B-9397-08002B2CF9AE}" pid="17" name="DocSigner">
    <vt:lpwstr/>
  </property>
  <property fmtid="{D5CDD505-2E9C-101B-9397-08002B2CF9AE}" pid="18" name="DocRegister">
    <vt:lpwstr/>
  </property>
  <property fmtid="{D5CDD505-2E9C-101B-9397-08002B2CF9AE}" pid="19" name="ddmInitiatorTxt">
    <vt:lpwstr/>
  </property>
  <property fmtid="{D5CDD505-2E9C-101B-9397-08002B2CF9AE}" pid="20" name="Kompensacija">
    <vt:lpwstr/>
  </property>
  <property fmtid="{D5CDD505-2E9C-101B-9397-08002B2CF9AE}" pid="21" name="ExternalRecipients">
    <vt:lpwstr/>
  </property>
  <property fmtid="{D5CDD505-2E9C-101B-9397-08002B2CF9AE}" pid="22" name="Esme">
    <vt:lpwstr/>
  </property>
  <property fmtid="{D5CDD505-2E9C-101B-9397-08002B2CF9AE}" pid="23" name="WFCurrent">
    <vt:lpwstr/>
  </property>
  <property fmtid="{D5CDD505-2E9C-101B-9397-08002B2CF9AE}" pid="24" name="ddmField11">
    <vt:lpwstr/>
  </property>
  <property fmtid="{D5CDD505-2E9C-101B-9397-08002B2CF9AE}" pid="25" name="LastApproveDate">
    <vt:lpwstr/>
  </property>
  <property fmtid="{D5CDD505-2E9C-101B-9397-08002B2CF9AE}" pid="26" name="AtsTrukme">
    <vt:lpwstr/>
  </property>
  <property fmtid="{D5CDD505-2E9C-101B-9397-08002B2CF9AE}" pid="27" name="ddmField16">
    <vt:lpwstr/>
  </property>
  <property fmtid="{D5CDD505-2E9C-101B-9397-08002B2CF9AE}" pid="28" name="DocOriginatorPosition">
    <vt:lpwstr>Pirkimų projektų vadovas_Pirkimų skyrius_Teisės ir pirkimų departamentas_Generalinis direktorius</vt:lpwstr>
  </property>
  <property fmtid="{D5CDD505-2E9C-101B-9397-08002B2CF9AE}" pid="29" name="WFParticRejected">
    <vt:lpwstr/>
  </property>
  <property fmtid="{D5CDD505-2E9C-101B-9397-08002B2CF9AE}" pid="30" name="DocumentSetDescription">
    <vt:lpwstr/>
  </property>
  <property fmtid="{D5CDD505-2E9C-101B-9397-08002B2CF9AE}" pid="31" name="KompensData">
    <vt:lpwstr/>
  </property>
  <property fmtid="{D5CDD505-2E9C-101B-9397-08002B2CF9AE}" pid="32" name="xd_ProgID">
    <vt:lpwstr/>
  </property>
  <property fmtid="{D5CDD505-2E9C-101B-9397-08002B2CF9AE}" pid="33" name="Approvers">
    <vt:lpwstr/>
  </property>
  <property fmtid="{D5CDD505-2E9C-101B-9397-08002B2CF9AE}" pid="34" name="Vykdytojas">
    <vt:lpwstr/>
  </property>
  <property fmtid="{D5CDD505-2E9C-101B-9397-08002B2CF9AE}" pid="35" name="ddmUsersText11">
    <vt:lpwstr/>
  </property>
  <property fmtid="{D5CDD505-2E9C-101B-9397-08002B2CF9AE}" pid="36" name="ddmField22">
    <vt:lpwstr/>
  </property>
  <property fmtid="{D5CDD505-2E9C-101B-9397-08002B2CF9AE}" pid="37" name="DocOriginatorTxt">
    <vt:lpwstr>Laura Laukienė</vt:lpwstr>
  </property>
  <property fmtid="{D5CDD505-2E9C-101B-9397-08002B2CF9AE}" pid="38" name="ddmUsersText2">
    <vt:lpwstr>Vidas Švedas;Laura Laukienė</vt:lpwstr>
  </property>
  <property fmtid="{D5CDD505-2E9C-101B-9397-08002B2CF9AE}" pid="39" name="DocSubject">
    <vt:lpwstr>Protokolas Nr. 1 Elektros, turto, vandens, kanalizacijos, šilumos ir dujų, oro kondicionavimo ir vėdinimo sistemų ūkių priežiūra</vt:lpwstr>
  </property>
  <property fmtid="{D5CDD505-2E9C-101B-9397-08002B2CF9AE}" pid="40" name="MokymuInfo">
    <vt:lpwstr/>
  </property>
  <property fmtid="{D5CDD505-2E9C-101B-9397-08002B2CF9AE}" pid="41" name="_SourceUrl">
    <vt:lpwstr/>
  </property>
  <property fmtid="{D5CDD505-2E9C-101B-9397-08002B2CF9AE}" pid="42" name="_SharedFileIndex">
    <vt:lpwstr/>
  </property>
  <property fmtid="{D5CDD505-2E9C-101B-9397-08002B2CF9AE}" pid="43" name="DocDispatchMethod">
    <vt:lpwstr/>
  </property>
  <property fmtid="{D5CDD505-2E9C-101B-9397-08002B2CF9AE}" pid="44" name="ddmField5">
    <vt:lpwstr/>
  </property>
  <property fmtid="{D5CDD505-2E9C-101B-9397-08002B2CF9AE}" pid="45" name="TemplateUrl">
    <vt:lpwstr/>
  </property>
  <property fmtid="{D5CDD505-2E9C-101B-9397-08002B2CF9AE}" pid="46" name="Institucija">
    <vt:lpwstr/>
  </property>
  <property fmtid="{D5CDD505-2E9C-101B-9397-08002B2CF9AE}" pid="47" name="ddmField12">
    <vt:lpwstr/>
  </property>
  <property fmtid="{D5CDD505-2E9C-101B-9397-08002B2CF9AE}" pid="48" name="ddmField17">
    <vt:lpwstr/>
  </property>
  <property fmtid="{D5CDD505-2E9C-101B-9397-08002B2CF9AE}" pid="49" name="WFParticipants">
    <vt:lpwstr> Laura Laukienė</vt:lpwstr>
  </property>
  <property fmtid="{D5CDD505-2E9C-101B-9397-08002B2CF9AE}" pid="50" name="EtatoTipas">
    <vt:lpwstr/>
  </property>
  <property fmtid="{D5CDD505-2E9C-101B-9397-08002B2CF9AE}" pid="51" name="DocValidFrom">
    <vt:lpwstr/>
  </property>
  <property fmtid="{D5CDD505-2E9C-101B-9397-08002B2CF9AE}" pid="52" name="DocDateChangeID">
    <vt:lpwstr/>
  </property>
  <property fmtid="{D5CDD505-2E9C-101B-9397-08002B2CF9AE}" pid="53" name="CrossLinkIcon">
    <vt:lpwstr/>
  </property>
  <property fmtid="{D5CDD505-2E9C-101B-9397-08002B2CF9AE}" pid="54" name="RoutingRuleDescription">
    <vt:lpwstr/>
  </property>
  <property fmtid="{D5CDD505-2E9C-101B-9397-08002B2CF9AE}" pid="55" name="DocMeetPersons">
    <vt:lpwstr/>
  </property>
  <property fmtid="{D5CDD505-2E9C-101B-9397-08002B2CF9AE}" pid="56" name="ddmResponsiblePerson">
    <vt:lpwstr/>
  </property>
  <property fmtid="{D5CDD505-2E9C-101B-9397-08002B2CF9AE}" pid="57" name="SaskNr">
    <vt:lpwstr/>
  </property>
  <property fmtid="{D5CDD505-2E9C-101B-9397-08002B2CF9AE}" pid="58" name="ddmExtenderJs">
    <vt:lpwstr/>
  </property>
  <property fmtid="{D5CDD505-2E9C-101B-9397-08002B2CF9AE}" pid="59" name="Priezastis">
    <vt:lpwstr/>
  </property>
  <property fmtid="{D5CDD505-2E9C-101B-9397-08002B2CF9AE}" pid="60" name="DocRegDate">
    <vt:lpwstr/>
  </property>
  <property fmtid="{D5CDD505-2E9C-101B-9397-08002B2CF9AE}" pid="61"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62" name="ddmUsersText3">
    <vt:lpwstr>Danielius Zaveckas</vt:lpwstr>
  </property>
  <property fmtid="{D5CDD505-2E9C-101B-9397-08002B2CF9AE}" pid="63" name="Sprendimas">
    <vt:lpwstr/>
  </property>
  <property fmtid="{D5CDD505-2E9C-101B-9397-08002B2CF9AE}" pid="64" name="DocExtraContactData">
    <vt:lpwstr/>
  </property>
  <property fmtid="{D5CDD505-2E9C-101B-9397-08002B2CF9AE}" pid="65" name="ddmField23">
    <vt:lpwstr/>
  </property>
  <property fmtid="{D5CDD505-2E9C-101B-9397-08002B2CF9AE}" pid="66" name="Nuotrauka">
    <vt:lpwstr>, </vt:lpwstr>
  </property>
  <property fmtid="{D5CDD505-2E9C-101B-9397-08002B2CF9AE}" pid="67" name="Pareiskejas">
    <vt:lpwstr/>
  </property>
  <property fmtid="{D5CDD505-2E9C-101B-9397-08002B2CF9AE}" pid="68" name="ddmField6">
    <vt:lpwstr/>
  </property>
  <property fmtid="{D5CDD505-2E9C-101B-9397-08002B2CF9AE}" pid="69" name="SalinimoVeiksmai">
    <vt:lpwstr/>
  </property>
  <property fmtid="{D5CDD505-2E9C-101B-9397-08002B2CF9AE}" pid="70" name="ValstNr">
    <vt:lpwstr/>
  </property>
  <property fmtid="{D5CDD505-2E9C-101B-9397-08002B2CF9AE}" pid="71" name="ddmField1">
    <vt:lpwstr>2022/002</vt:lpwstr>
  </property>
  <property fmtid="{D5CDD505-2E9C-101B-9397-08002B2CF9AE}" pid="72" name="ddmNotifyOthers">
    <vt:lpwstr/>
  </property>
  <property fmtid="{D5CDD505-2E9C-101B-9397-08002B2CF9AE}" pid="73" name="DocDate">
    <vt:filetime>2022-01-13T08:25:07Z</vt:filetime>
  </property>
  <property fmtid="{D5CDD505-2E9C-101B-9397-08002B2CF9AE}" pid="74" name="Title2">
    <vt:lpwstr/>
  </property>
  <property fmtid="{D5CDD505-2E9C-101B-9397-08002B2CF9AE}" pid="75" name="Author">
    <vt:lpwstr>222</vt:lpwstr>
  </property>
  <property fmtid="{D5CDD505-2E9C-101B-9397-08002B2CF9AE}" pid="7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&lt;Occured&gt;2022-05-06T13:11:56.5038598+03:00&lt;/Occured&gt;_x000d_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&lt;Occured&gt;2022-05-06T13:22:17.1656449+03:00&lt;/Occured&gt;_x000d_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&lt;Occured&gt;2022-05-09T07:19:20.2690403+03:00&lt;/Occured&gt;_x000d_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&lt;Occured&gt;2022-05-09T07:21:44.0658859+03:00&lt;/Occured&gt;_x000d_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&lt;Occured&gt;2022-05-12T13:44:55.7641276+03:00&lt;/Occured&gt;_x000d_
      &lt;EventData&gt;&amp;lt;updates&amp;gt;&amp;lt;field&amp;gt;&amp;lt;name&amp;gt;DocNumber&amp;lt;/name&amp;gt;&amp;lt;from&amp;gt;&amp;lt;/from&amp;gt;&amp;lt;to&amp;gt;2022-P00062&amp;lt;/to&amp;gt;&amp;lt;/field&amp;gt;&amp;lt;field&amp;gt;&amp;lt;name&amp;gt;DocRegDate&amp;lt;/name&amp;gt;&amp;lt;from&amp;gt;&amp;lt;/from&amp;gt;&amp;lt;to&amp;gt;2022-05-12&amp;lt;/to&amp;gt;&amp;lt;/field&amp;gt;&amp;lt;/updates&amp;gt;&lt;/EventData&gt;_x000d_
    &lt;/XmlHiddenFieldAuditLogItem&gt;_x000d_
  &lt;/auditlist&gt;_x000d_
  &lt;Occured&gt;0001-01-01T00:00:00&lt;/Occured&gt;_x000d_
&lt;/XmlHiddenFieldAuditLogItem&gt;</vt:lpwstr>
  </property>
</Properties>
</file>