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adsrv\Filesrv\H\VIESIEJI PIRKIMAI\VP vidiniai\Konkursai MULTILAB\2023-10-05 Santaros klinikos 686349 Mantas\"/>
    </mc:Choice>
  </mc:AlternateContent>
  <xr:revisionPtr revIDLastSave="0" documentId="13_ncr:1_{2BB61BFB-D13B-46F3-BEF8-3587E7F1F2F8}" xr6:coauthVersionLast="47" xr6:coauthVersionMax="47" xr10:uidLastSave="{00000000-0000-0000-0000-000000000000}"/>
  <bookViews>
    <workbookView xWindow="-120" yWindow="-120" windowWidth="24240" windowHeight="13140" xr2:uid="{DF23E4AF-A034-4F33-9435-648D8FD75548}"/>
  </bookViews>
  <sheets>
    <sheet name="Bendrieji reikalavimai" sheetId="2" r:id="rId1"/>
    <sheet name="Specifikacija" sheetId="1" r:id="rId2"/>
    <sheet name="verte" sheetId="3" r:id="rId3"/>
  </sheets>
  <definedNames>
    <definedName name="_xlnm.Print_Area" localSheetId="1">Specifikacija!$A$1:$J$117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4" i="1" l="1"/>
  <c r="G53" i="1"/>
  <c r="H51" i="1"/>
  <c r="I51" i="1" s="1"/>
  <c r="M51" i="1" s="1"/>
  <c r="H50" i="1"/>
  <c r="H54" i="1"/>
  <c r="I54" i="1" s="1"/>
  <c r="M54" i="1" s="1"/>
  <c r="H53" i="1"/>
  <c r="I53" i="1" s="1"/>
  <c r="M53" i="1" s="1"/>
  <c r="H52" i="1"/>
  <c r="I52" i="1" s="1"/>
  <c r="M52" i="1" s="1"/>
  <c r="H49" i="1"/>
  <c r="I49" i="1" s="1"/>
  <c r="M49" i="1" s="1"/>
  <c r="H48" i="1"/>
  <c r="I48" i="1" s="1"/>
  <c r="H47" i="1"/>
  <c r="G47" i="1" s="1"/>
  <c r="I47" i="1" l="1"/>
  <c r="I55" i="1" s="1"/>
  <c r="G52" i="1"/>
  <c r="G48" i="1"/>
  <c r="G55" i="1" s="1"/>
  <c r="H55" i="1"/>
  <c r="I50" i="1"/>
  <c r="M50" i="1" s="1"/>
  <c r="G49" i="1"/>
  <c r="M48" i="1"/>
  <c r="M47" i="1" l="1"/>
</calcChain>
</file>

<file path=xl/sharedStrings.xml><?xml version="1.0" encoding="utf-8"?>
<sst xmlns="http://schemas.openxmlformats.org/spreadsheetml/2006/main" count="261" uniqueCount="183">
  <si>
    <t>Rinkinys žmogaus leukocitų antigentų (ŽLA) tipavimui naujos kartos sekoskaitos metodu</t>
  </si>
  <si>
    <t>Rinkinys 11-os žmogaus leukocitų antigentų (HLA) tipavimui naujos kartos sekoskaitos metodu</t>
  </si>
  <si>
    <t>Tirami HLA-A, HLA-B, HLA-C, HLA-DRB1, HLA-DQB1, HLA-DPB1, HLA-DRB3, HLA-DRB4, HLA-DRB5, HLA-DQA1 ir HLA-DPA1 lokusai.</t>
  </si>
  <si>
    <t>CE-IVD sertifikuotas rinkinys.</t>
  </si>
  <si>
    <t>Validuotas darbui su MiSeq NKS analizatoriumi.</t>
  </si>
  <si>
    <t>Rinkinio sudėtyje turi būti visi reagentai, reikalingi bibliotekos konestravimui.</t>
  </si>
  <si>
    <t>Sekoskaita turi apimti HLA-DRB1, HLA-DRB3, HLA DRB4 ir HLA-DRB5 lokusų 1-ą egzoną.</t>
  </si>
  <si>
    <t>Tyrimo laikas pagal validuotą protokolą ne ilgesnis kaip 4 dienos.</t>
  </si>
  <si>
    <t>Duomenų analizei suteikiama specializuota programinė įranga, jos atnaujinimai ir pakankamų parametrų kompiuterinė įranga visam sutarties galiojimo laikotarpiui.</t>
  </si>
  <si>
    <t>Reagentai ir pagalbinės priemonės ŽLA tipavimui Luminex arba lygiaverčiu analizatoriumi, suteikiamam panaudos būdu visam sutarties galiojimo laikotarpiui.</t>
  </si>
  <si>
    <t>Siūlyti tik pilną komplektą.</t>
  </si>
  <si>
    <t>Priemonės ir reagentai turi būti suderinti tarpusavyje ir pritaikyti darbui bendroje analizatoriaus ir siūlomų reagentų sistemoje.</t>
  </si>
  <si>
    <t>Rinkinys A lokuso tipavimui padidinta skiramąja geba SSO metodu</t>
  </si>
  <si>
    <t>Rinkinys B lokuso tipavimui padidinta skiramąja geba SSO metodu</t>
  </si>
  <si>
    <t>Rinkinys C lokuso tipavimui padidinta skiramąja geba SSO metodu</t>
  </si>
  <si>
    <t>Rinkinys DRB1 lokuso tipavimui padidinta skiramąja geba SSO metodu</t>
  </si>
  <si>
    <t>Rinkinys DRB3, DRB4 ir DRB5 lokusų tipavimui SSO metodu</t>
  </si>
  <si>
    <t>Rinkinys DQA1/B1 tipavimui SSO metodu</t>
  </si>
  <si>
    <t>Rinkinys DPA1/B1 tipavimui SSO metodu</t>
  </si>
  <si>
    <t>Rinkinys KIR lokuso tipavimui SSO metodu</t>
  </si>
  <si>
    <t>Rinkinys atrankiniam IgG antikūnų prieš I ir II klsaės ŽLA antigenus nustatymui</t>
  </si>
  <si>
    <t>Rinkinys antikūnų prieš I klsaės ŽLA antigenus nustatymui</t>
  </si>
  <si>
    <t>Rinkinys antikūnų prieš II klsaės ŽLA antigenus nustatymui</t>
  </si>
  <si>
    <t>Rinkinys antikūnų prieš trombocitų glikoproteinus tyrimui (Pakplus tipo arba jo ekvivalentas)</t>
  </si>
  <si>
    <t>Reagentas serumo paruošimui prieš tyrimą</t>
  </si>
  <si>
    <t>Streptavidino-PE konjugatas, 1 mg/ml koncentracijos</t>
  </si>
  <si>
    <t>Mikroplokštelė 6509(P) tipo arba ekvivalentas</t>
  </si>
  <si>
    <t>Mikroplokštelė su filtru MSBVN1210 tipo arba ekvivalentas</t>
  </si>
  <si>
    <t>Nešantysis tirpalas, pritaikytas Luminex xMAP analizatoriui</t>
  </si>
  <si>
    <t>Luminex analizatoriaus kalibravimo rinkinys</t>
  </si>
  <si>
    <t>Luminex analizatoriaus patikros rinkinys</t>
  </si>
  <si>
    <t>Rinkinys atrankiniam antikūnų prieš ŽNA (HNA) ir ŽLA (HLA) antigenus nustatymui</t>
  </si>
  <si>
    <t>Neigiamos kontrolės reagentas atrankiniam antikinų prieš ŽNA ir ŽLA tyrimui</t>
  </si>
  <si>
    <t>PE konjugatas prieš žmogaus IgG</t>
  </si>
  <si>
    <t>Rinkinys aplinkos užterštumui amplifikuota ir neamplifikuota žmogaus DNR nustatyti</t>
  </si>
  <si>
    <t>Rinkinys ADAMTS-13 aktyvumui nustatyti imunofermentiniu metodu, 8 x 12 juostelų formatas, CE-IVD</t>
  </si>
  <si>
    <t>Rinkinys ADAMTS-13 inhibuojantiems antikūnams nustatyti imunofermentiniu metodu, 4 x 12 juostelių formatas, CE-IVD</t>
  </si>
  <si>
    <t>Rinkinys ADAMTS-13 antigenui nustatyti ELISA metodu, 8 x 12 juostelių formatas, CE-IVD</t>
  </si>
  <si>
    <t>Kalibratorius ADAMTS-13 antikūnų tyrimui CE-IVD</t>
  </si>
  <si>
    <t>Kalibratorius ADAMTS-13 antigeno tyrimui CE-IVD</t>
  </si>
  <si>
    <t>Rinkinys CH50 Eq tyrimui imunofermentiniu metodu, 8 x 12 juostelių formatas, CE-IVD</t>
  </si>
  <si>
    <t>Rinkinys SC5b-9 tyrimui imunofermentiniu metodu, 8 x 12 juostelių formatas, CE-IVD</t>
  </si>
  <si>
    <t>Rinkinys sCD25/IL2Ra kiekybiniam nustatymui imunofermentiniu metodu, 8 x 12 juostelių formatas</t>
  </si>
  <si>
    <t xml:space="preserve">Rinkinys kokybiniam antikūnų prieš žmogaus trombocitų antigenus (HPA) ir prieš I klasės žmogaus leukocitų antigenus (HLA) nustatymui. </t>
  </si>
  <si>
    <t>Pritaikytas atskirti antikūnus prieš ŽLA (HLA) nuo antikūnų prieš ŽTA (HPA); diferencijuoti antikūnus prieš ŽTA: GP IIb/IIIa, GP Ia/IIa, GP Ib/IX ir GPIV, skirtas in vitro diagnostikai; tyrimai turi būti atliekami imunofermentinės analizės metodu.</t>
  </si>
  <si>
    <t>Pritaikytas diferencijuoti antikūnus prieš ŽTA GP IIb/IIIa, GP Ia/IIa, GP Ib/IX ir GPIV grupes.</t>
  </si>
  <si>
    <t>Tyrimas paremtas imunofermentinės analizės metodu.</t>
  </si>
  <si>
    <t>Rinkinys DNR koncentravimui. mikroplokštelių formatas</t>
  </si>
  <si>
    <t>Rinkinys DNR koncentravimui. minikolonėlių formatas</t>
  </si>
  <si>
    <t xml:space="preserve">Rinkinys nukleorūgščių skyrimui nuo objektinio stiklelio iš fiksuotos medžiagos </t>
  </si>
  <si>
    <t>Rinkinys DNR abdorojimui bisulfitu ir modifikuotos DNR skyrimui</t>
  </si>
  <si>
    <t>Rinkinys temperatūrinei temokciklerio su 96 šulinėlių bloku patikrai</t>
  </si>
  <si>
    <t>Pradmens nukleotidų ir molekulinių zondų komplektas.</t>
  </si>
  <si>
    <t>Siūlyti tik pilną kompleką.</t>
  </si>
  <si>
    <t>Pradmenys ir molekuliniai zondai turi būti to paties gamintojo.</t>
  </si>
  <si>
    <t>Pristatymas po užsakymo ne ilgiau kaip per 5 darbo dienas nežymėtiems oligonukleotidams ir ne ilgiau kaip 10 darbo dienų žymėtiems oligonukletidams ir fluorescenciniams zondams.</t>
  </si>
  <si>
    <t>Ypač skubaus pristatymo per 2 darbo dienas pristatymo galimybė nežymėtiems oligonukleotidams.</t>
  </si>
  <si>
    <t>Pradmens nukleotidas, 0,02 ul</t>
  </si>
  <si>
    <t>Nurodyti kainą už vieną nukleotidą</t>
  </si>
  <si>
    <t>Sintezės apimtis ne mažesnė kaip 0,02 umol;</t>
  </si>
  <si>
    <t>Grantuojamas kiekis ne mažiau kaip 2,5 OD260;</t>
  </si>
  <si>
    <t>Išgrynintas standartiniu išdruskinimo metodu</t>
  </si>
  <si>
    <t>Tiekėjas privalės pristatyti nurodytos sekos oligonukleotidus, kurių orientacinis ilgis 15-40 bazių</t>
  </si>
  <si>
    <t>Pristatomi liofilizuoti.</t>
  </si>
  <si>
    <t>Pradmens nukleotidas, 0,01 ul</t>
  </si>
  <si>
    <t>Sintezės apimtis ne mažesnė kaip 0,01 umol;</t>
  </si>
  <si>
    <t>Skubus pristatymas per 2 darbo dienas po užsakymo pateikimo.</t>
  </si>
  <si>
    <t>Pradmens nukleotidas, išgrynintas HPLC arba HPSF</t>
  </si>
  <si>
    <t>Išgrynintas HPLC arba HPSF metodu</t>
  </si>
  <si>
    <t>Žymėtas (modifikuotas) oligonukleotidas</t>
  </si>
  <si>
    <t>Nurodyti kainą už vieną oligonukleotidą.</t>
  </si>
  <si>
    <t>Pritaikytas PGR.</t>
  </si>
  <si>
    <t>Galimos oligonukleotido modifikacijos, nes siauresnio spektro kaip biotin, 6-Fam, TET, JOE, CAL Fluor 540, HEX, CAL Fluor 560, TAMRA, Cy3, ROX, Yakima Yellow, CAL Fluor 610, Cy5, Cy5.5, IRD700, IRD700, LC Cyan500, LC Red 610, LC Red 640, LC Red 670, LC Red 705, Texas Red, Rhodamine, Rhodamine Green arba kitos spektriškai ir funkciškai ekvivalentiškos žymės</t>
  </si>
  <si>
    <t>Orientaciniai žymėjimų kiekiai 6-Fam ar jo spektrinis ekvivalentas preliminariai sudarytų 45%; TET/ JOE/CAL Fluor 540/HEX/CAL Fluor 560 ar jų spektriniai ekvivalentai preliminariai sudarytų 20%; ROX, Yakima Yellow, CAL Fluor 610 ar jų spektriniai ekvivalentai preliminariai sudarytų 20%; Cy5, Cy5.5 ar jų spektriniai ekvivalentai preliminariai sudarytų 10%, likę žymėjimai - iki 5%.</t>
  </si>
  <si>
    <t>Molekulinis fluorescencinis zondas Real-Time PGR</t>
  </si>
  <si>
    <t>Nurodyti kainą už vieną zondą, kai sintezės apimtis ne mažesnė kaip 0,02 umol.</t>
  </si>
  <si>
    <t>Grantuojamas kiekis ne mažiau kaip 1 OD260;</t>
  </si>
  <si>
    <t>Sintezės kokybės kontrolė atliekama MALDI-TOF ar funkc. ekvivalentu, išgrynintas HPLC metodu.</t>
  </si>
  <si>
    <t>Galimų pasirinkti fluorescencinių žymių spektras ne siauresnis kaip: 6-Fam, TET, JOE, CAL Fluor 540, HEX, CAL Fluor 560, TAMRA, Cy3, ROX, Yakima Yellow, CAL Fluor 610, Cy5, Cy5.5, IRD700, IRD700, LC Cyan500, LC Red 610, LC Red 640, LC Red 670, LC Red 705, Texas Red, Rhodamine, Rhodamine Green arba kitos spektriškai ir funkciškai ekvivalentiškos žymės</t>
  </si>
  <si>
    <t>Galimybė pasirinkti BHQ, Dabcyl ar Eclipse Dark Quencher slopiklius.</t>
  </si>
  <si>
    <t>Orientaciniai skirtingų molekulinių fluorescuojančių zondų kiekiai:  6-Fam ar jo spektrinis ekvivalentas preliminariai sudarytų 80%;  TET/ JOE/CAL Fluor 540/HEX/CAL Fluor 560 ar jų spektriniai ekvivalentai preliminariai sudarytų 5%; ROX, Yakima Yellow, CAL Fluor 610 ar jų spektriniai ekvivalentai preliminariai sudarytų 10%;  Cy5, Cy5.5 ar jų spektriniai ekvivalentai preliminariai sudarytų 5%.</t>
  </si>
  <si>
    <t>testas</t>
  </si>
  <si>
    <t>pak.</t>
  </si>
  <si>
    <t>vnt</t>
  </si>
  <si>
    <t>vnt.</t>
  </si>
  <si>
    <t>SPS 1 priedas</t>
  </si>
  <si>
    <t xml:space="preserve">Eil. Nr. </t>
  </si>
  <si>
    <t>Bendrieji reikalavimai ir aplinkosauginiai (žalieji) reikalavimai</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</si>
  <si>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</si>
  <si>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</si>
  <si>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Tiekėjas turi tiekti prekes, atitinkančias Europos Parlamento ir Tarybos direktyvų ir reglamentų nuostatas.</t>
  </si>
  <si>
    <t>Tiekėjas, siūlantis lygiavertį prietaisą, jį suteikia panaudos būdu visam sutarties galiojimui laikotarpiui. Tiekėjas turi pateikti rutininės analizatoriaus priežiūros planą, visas priežiūrai atlikti reikiamas priemones ir instrukcijas, apmokyti ne mažiau kaip du pirkėjo darbuotojus, padengti visus siūlomų reagentų, rinkinių ir panaudos būdu suteikiamo analizatoriaus validavimo kaštus, jei tokie atsirastų (pasiūlius kitokio tipo reagentus ar analizatorius panaudai, nei iki šiol naudoti pirkėjo. Visą sutarties laikotarpį tiekėjas atlieka profilaktinę suteiktos įrangos priežiūrą ir būtiną remontą pagal įrangos gamintojo reikalavimus.</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</si>
  <si>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</si>
  <si>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Sutarties vykdymo laikotarpiu apie bet kokius produktų pakeitimus, su produktais susijusius galimus nepageidaujamus įvykius keliančius pavojų tyrimų kokybei - pacientų saugumui, laboratorijos personalo saugumui, tiekėjas turi nedelsiant pranešti vartotojui.</t>
  </si>
  <si>
    <t xml:space="preserve">Tiekėjas, suteikęs prietaisą panaudos būdu, privalo savo sąskaita užtikrinti jos techninę priežiūrą,  gedimų šalinimą/remontą visą panaudos sutarties galiojimo terminą. </t>
  </si>
  <si>
    <t>Žalieji reikalavimai</t>
  </si>
  <si>
    <t>1.1</t>
  </si>
  <si>
    <t>suma:</t>
  </si>
  <si>
    <t>8.1</t>
  </si>
  <si>
    <t>8.2</t>
  </si>
  <si>
    <t>8.3</t>
  </si>
  <si>
    <t>8.4</t>
  </si>
  <si>
    <t>8.5</t>
  </si>
  <si>
    <t>6.1</t>
  </si>
  <si>
    <t>6.2</t>
  </si>
  <si>
    <t>6.3</t>
  </si>
  <si>
    <t>6.4</t>
  </si>
  <si>
    <t>4.1</t>
  </si>
  <si>
    <t>2.3</t>
  </si>
  <si>
    <t>2.4</t>
  </si>
  <si>
    <t>2.5</t>
  </si>
  <si>
    <t>4.2</t>
  </si>
  <si>
    <t>4.3</t>
  </si>
  <si>
    <t>4.4</t>
  </si>
  <si>
    <t>4.5</t>
  </si>
  <si>
    <t>4.7</t>
  </si>
  <si>
    <t>4.8</t>
  </si>
  <si>
    <t>4.6</t>
  </si>
  <si>
    <t>3.1</t>
  </si>
  <si>
    <t>3.2</t>
  </si>
  <si>
    <t>3.3</t>
  </si>
  <si>
    <t>3.4</t>
  </si>
  <si>
    <t>2.1</t>
  </si>
  <si>
    <t>2.6</t>
  </si>
  <si>
    <t>2.8</t>
  </si>
  <si>
    <t>2.2</t>
  </si>
  <si>
    <t>2.7</t>
  </si>
  <si>
    <t>2.9</t>
  </si>
  <si>
    <t>2.10</t>
  </si>
  <si>
    <t>2.11</t>
  </si>
  <si>
    <t>2.12</t>
  </si>
  <si>
    <t>2.13</t>
  </si>
  <si>
    <t>2.14</t>
  </si>
  <si>
    <t>2.15</t>
  </si>
  <si>
    <t>2.16</t>
  </si>
  <si>
    <t>2.17</t>
  </si>
  <si>
    <t>2.18</t>
  </si>
  <si>
    <t>2.19</t>
  </si>
  <si>
    <t>Pirkimo dalies Nr.</t>
  </si>
  <si>
    <t>Perkamos prekės pavadinimas, techninė specifikacija</t>
  </si>
  <si>
    <t>Matavimo vienetai</t>
  </si>
  <si>
    <t>Maksimalus perkama kiekis</t>
  </si>
  <si>
    <t>Numat.  PVM %</t>
  </si>
  <si>
    <t>Vnt. įkainis be PVM (Eur)</t>
  </si>
  <si>
    <t>Suma be PVM (Eur)</t>
  </si>
  <si>
    <t>Suma su PVM (Eur)</t>
  </si>
  <si>
    <t>pakuotės kaina be PVM (Eur)</t>
  </si>
  <si>
    <t>TECHNINĖ SPECIFIKACIJA</t>
  </si>
  <si>
    <t>Pritaikytas darbui su analizatoriumi MiSeq (arba lygiaverčiu, suteikiamu panaudos būdu visam sutarties laikotarpiui atlikus jo validaciją vietoje su siūlomais rinkiniais ir programine įranga). 
Minimalūs reikalavimai MiSeq lygiaverčiam genominiam analizatoriui:
a) veikiantis sekoskaitos sintezės metu principu, pritaikytas fragmentų sekoskaitai iš abiejų DNR fragmento galų;
b) ne mažiau kaip 15 Gb maksimali išeiga, sekvenuojant 25x10^6 2x300 bp ilgio fragmentus;
c) sekoskaitos kokybė ne prastesnė kaip: &gt; 90% bazių su Q30, 1×36 bp sekoskaita; &gt; 90% bazių su Q30, 2×25 bp sekoskaita; &gt; 80% bazių su Q30, 2× 50 bp sekoskaita; &gt; 75% bazių su Q30, 2×250 bp sekoskaita; &gt; 85% bazių su Q30, 1×75 bp sekoskaita; &gt; 70% bazių su Q30, 2×300 bp sekoskaita;
d) integruotas kompiuteris pirminei duomenų analizei ir sąsajai su gamintojo internetine bioinformatinės kompiuterijos platforma.</t>
  </si>
  <si>
    <r>
      <rPr>
        <b/>
        <sz val="11"/>
        <rFont val="Calibri"/>
        <family val="2"/>
        <charset val="186"/>
        <scheme val="minor"/>
      </rPr>
      <t xml:space="preserve">Tiekėjas turi pateikti dokumentą, </t>
    </r>
    <r>
      <rPr>
        <sz val="11"/>
        <rFont val="Calibri"/>
        <family val="2"/>
        <charset val="186"/>
        <scheme val="minor"/>
      </rPr>
      <t>patvirtinantį, kad tiekėjas yra oficialus siūlomų prekių gamintojo atstovas arba turi rašytinį susitarimą su tokiu atstovu dėl prekybos siūlomomis prekėmis, t. y. turi prekių gamintojo suteiktas teises arba lygiavertį dokumentą (tais atvejais, kada tiekėjas nėra prekių gamintojas ar gamintojo regioninė atstovybė) (reikalavimas taikomas 1, 2, 3, 5, 6, 8 pirkimo dalims).</t>
    </r>
  </si>
  <si>
    <t>Tiekėjas pasiūlyme ir sutartyje turi nurodyti mato vieneto įkainį ir siūlomos pakuotės kainą.</t>
  </si>
  <si>
    <r>
      <rPr>
        <b/>
        <sz val="11"/>
        <rFont val="Calibri"/>
        <family val="2"/>
        <charset val="186"/>
        <scheme val="minor"/>
      </rPr>
      <t>Tiekėjas turi pateikti informaciją</t>
    </r>
    <r>
      <rPr>
        <sz val="11"/>
        <rFont val="Calibri"/>
        <family val="2"/>
        <charset val="186"/>
        <scheme val="minor"/>
      </rPr>
      <t xml:space="preserve"> įrodančią parduodamos prekės atitikimą kokybės ir techniniams reikalavimams, nurodytiems pirkimo dokumentų techninėje specifikacijoje: tiekėjas turi pateikti gamintojo parengtus katalogus arba siūlomų prekių techninių charakteristikų aprašymus (jei gamintojo kataloge neišsamiai atsispindi siūlomos prekės atitikimas techninės specifikacijos reikalavimams) pdf formatu anglų arba lietuvių kalba.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r>
  </si>
  <si>
    <t>Reagentai, pagalbinės ir vienkartinės priemonės onkohematolginių ligų diagnostikai ir kraujodaros kamieninių ląstelių transplantacijų tyrimams (6275)</t>
  </si>
  <si>
    <t>Panaudos būdu teikiamo prietaiso sutarties vykdymo sąlygos nurodytos panaudos sutarties projekte.</t>
  </si>
  <si>
    <r>
      <t xml:space="preserve">Pirkimas vykdomas vadovaujantis Lietuvos Respublikos aplinkos ministro 2011 m. birželio 28 d. įsakymu Nr. D1-508 „Dėl produktų, kurių viešiesiems pirkimams ir pirkimams taikytini aplinkos apsaugos kriterijai, sąrašo, aplinkos apsaugos kriterijų ir aplinkos apsaugos kriterijų, kuriuos perkančiosios organizacijos ir perkantieji subjektai turi taikyti pirkdami prekes, paslaugas ar darbus, taikymo tvarkos aprašo patvirtinimo“ (aktualia redakcija). Prekių pakuotės turi būti laikytinos perdirbamosiomis pakuotėmis pagal Lietuvos Respublikos mokesčio už aplinkos teršimą įstatymo nuostatas: prekės turi būti tiekiamos ar perduodamos antrinėje perdirbamojoje pakuotėje, t. y. pagamintoje iš vienos iš šių medžiagų: stiklo (GL), popieriaus ar kartono (PAP), plieno (FE), aliuminio (ALU), polietilentereftalato (PET), aukšto tankumo polietileno (HDPE), žemo tankumo polietileno (LDPE), polivinilchlorido (PVC), polipropileno (PP), polistireno (PS), medžio ar kamštinės medžiagos (FOR), medvilnės ar džiuto (TEX), nebent tai prieštarauja higienos normoms.
</t>
    </r>
    <r>
      <rPr>
        <b/>
        <sz val="11"/>
        <color theme="1"/>
        <rFont val="Calibri"/>
        <family val="2"/>
        <charset val="186"/>
        <scheme val="minor"/>
      </rPr>
      <t xml:space="preserve">Kartu su pasiūlymu pateikiami dokumentai </t>
    </r>
    <r>
      <rPr>
        <sz val="11"/>
        <color theme="1"/>
        <rFont val="Calibri"/>
        <family val="2"/>
        <charset val="186"/>
        <scheme val="minor"/>
      </rPr>
      <t>atitikties įrodymui: gamintojo ir (ar) tiekėjo, ir (ar) importuotojo rašytinis patvirtinimas, ir (ar) pakuotės aprašymas, ir (ar) gamintojo ir (ar) tiekėjo techniniai dokumentai.</t>
    </r>
  </si>
  <si>
    <t xml:space="preserve">Rinkinių ir reagentų komplektas imuninių būklių tyrimams. </t>
  </si>
  <si>
    <t>Reagentai ir pagalbinės priemonės ŽNA (žmogaus neutrofilų antigenų) tipavimui.</t>
  </si>
  <si>
    <r>
      <t xml:space="preserve">Reagentų ir rinkinių komplektas nukleorūgščių skyrimui iš sudėtingų preparatų. </t>
    </r>
    <r>
      <rPr>
        <sz val="11"/>
        <rFont val="Times New Roman"/>
        <family val="1"/>
      </rPr>
      <t>Siūlyti tik pilną komplektą.</t>
    </r>
  </si>
  <si>
    <t>Siūlomos prekės pavadinimas, kodas, gamintojas, nuoroda į gamintojo katalogo psl.</t>
  </si>
  <si>
    <t>Vadybininkas</t>
  </si>
  <si>
    <t>PVM dydis %</t>
  </si>
  <si>
    <t>PVM suma</t>
  </si>
  <si>
    <t>Gamintojas</t>
  </si>
  <si>
    <t>Prekes kodas</t>
  </si>
  <si>
    <t>MBALI</t>
  </si>
  <si>
    <t>A018</t>
  </si>
  <si>
    <t>A029</t>
  </si>
  <si>
    <t>QUIDEL</t>
  </si>
  <si>
    <t>IBL-International</t>
  </si>
  <si>
    <t>Technoclone</t>
  </si>
  <si>
    <t>5450701</t>
  </si>
  <si>
    <t>5450601</t>
  </si>
  <si>
    <t>5450461</t>
  </si>
  <si>
    <t>5450661</t>
  </si>
  <si>
    <t>30220261</t>
  </si>
  <si>
    <t>Technoclone, TECHNOZYM® ADAMTS13 Activity ELISA, 5450701, https://www.technoclone.com/en. Gamintojo dokumentacija (konfidencialu) 4p.d. Reagentai, psl. 1;3</t>
  </si>
  <si>
    <t>QUIDEL, MicroVue CH50 Eq EIA, A018, https://www.quidel.com/immunoassays/rapid-inflammatory-autoimmune-tests/microvue-ch50-eq-eia-kit. Gamintojo dokumentacija (konfidencialu) 4p.d. Reagentai, psl. 12; 15</t>
  </si>
  <si>
    <t>QUIDEL, MicroVue SC5b-9 Plus EIA, A029, https://www.quidel.com/research/elisa-kits/microvue-sc5b-9-plus-eia-kit. Gamintojo dokumentacija (konfidencialu) 4p.d. Reagentai, psl. 24; 40</t>
  </si>
  <si>
    <t>IBL-International, soluble Interleukin-2-Receptor ELISA, 30220261, https://ibl-international.com/en/soluble-interleukin-2-receptor-elisa-ruo. Gamintojo dokumentacija (konfidencialu) 4p.d. Reagentai, psl.  51; 52</t>
  </si>
  <si>
    <t>Technoclone, Technozym ADAMTS13 INH CAL, 5450461, https://www.technoclone.com/en. Gamintojo dokumentacija (konfidencialu) 4p.d. Reagentai, psl. 5; 10</t>
  </si>
  <si>
    <t>Technoclone, Technozym ADAMTS13 INH, 5450451, https://www.technoclone.com/en. Gamintojo dokumentacija (konfidencialu) 4p.d. Reagentai, psl. 4; 5</t>
  </si>
  <si>
    <t>Technoclone, Technozym ADAMTS13 Ag, 5450601, https://www.technoclone.com/en. Gamintojo dokumentacija (konfidencialu) 4p.d. Reagentai, psl. 5;7; 8</t>
  </si>
  <si>
    <t>Technoclone, Technozym ADAMTS13 Ag CAL, 5450661, https://www.technoclone.com/en. Gamintojo dokumentacija (konfidencialu) 4p.d. Reagentai, psl. 8;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</si>
</sst>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6" x14ac:knownFonts="1">
    <font>
      <sz val="11"/>
      <color theme="1"/>
      <name val="Calibri"/>
      <family val="2"/>
      <charset val="186"/>
      <scheme val="minor"/>
    </font>
    <font>
      <sz val="11"/>
      <color rgb="FF006100"/>
      <name val="Calibri"/>
      <family val="2"/>
      <charset val="186"/>
      <scheme val="minor"/>
    </font>
    <font>
      <b/>
      <sz val="11"/>
      <color theme="1"/>
      <name val="Calibri"/>
      <family val="2"/>
      <charset val="186"/>
      <scheme val="minor"/>
    </font>
    <font>
      <b/>
      <sz val="12"/>
      <color theme="1"/>
      <name val="Calibri"/>
      <family val="2"/>
      <scheme val="minor"/>
    </font>
    <font>
      <b/>
      <sz val="12"/>
      <color rgb="FF3B3B3B"/>
      <name val="Calibri"/>
      <family val="2"/>
      <scheme val="minor"/>
    </font>
    <font>
      <sz val="11"/>
      <color indexed="8"/>
      <name val="Calibri"/>
      <family val="2"/>
      <charset val="186"/>
      <scheme val="minor"/>
    </font>
    <font>
      <sz val="11"/>
      <name val="Calibri"/>
      <family val="2"/>
      <charset val="186"/>
      <scheme val="minor"/>
    </font>
    <font>
      <b/>
      <sz val="11"/>
      <name val="Calibri"/>
      <family val="2"/>
      <charset val="186"/>
      <scheme val="minor"/>
    </font>
    <font>
      <b/>
      <sz val="9"/>
      <color rgb="FF000000"/>
      <name val="Arial"/>
      <family val="2"/>
      <charset val="186"/>
    </font>
    <font>
      <sz val="9"/>
      <color rgb="FF000000"/>
      <name val="Arial"/>
      <family val="2"/>
      <charset val="186"/>
    </font>
    <font>
      <b/>
      <sz val="11"/>
      <name val="Times New Roman"/>
      <family val="1"/>
      <charset val="186"/>
    </font>
    <font>
      <sz val="11"/>
      <name val="Times New Roman"/>
      <family val="1"/>
      <charset val="186"/>
    </font>
    <font>
      <sz val="11"/>
      <color theme="1"/>
      <name val="Times New Roman"/>
      <family val="1"/>
      <charset val="186"/>
    </font>
    <font>
      <sz val="11"/>
      <name val="Times New Roman"/>
      <family val="1"/>
    </font>
    <font>
      <b/>
      <sz val="12"/>
      <color rgb="FF000000"/>
      <name val="Times New Roman"/>
      <family val="1"/>
      <charset val="186"/>
    </font>
    <font>
      <sz val="11"/>
      <color theme="1"/>
      <name val="Calibri"/>
      <family val="2"/>
      <charset val="186"/>
      <scheme val="minor"/>
    </font>
  </fonts>
  <fills count="3">
    <fill>
      <patternFill patternType="none"/>
    </fill>
    <fill>
      <patternFill patternType="gray125"/>
    </fill>
    <fill>
      <patternFill patternType="solid">
        <fgColor rgb="FFC6EFCE"/>
      </patternFill>
    </fill>
  </fills>
  <borders count="11">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3">
    <xf numFmtId="0" fontId="0" fillId="0" borderId="0"/>
    <xf numFmtId="0" fontId="1" fillId="2" borderId="0" applyNumberFormat="0" applyBorder="0" applyAlignment="0" applyProtection="0"/>
    <xf numFmtId="43" fontId="15" fillId="0" borderId="0" applyFont="0" applyFill="0" applyBorder="0" applyAlignment="0" applyProtection="0"/>
  </cellStyleXfs>
  <cellXfs count="98">
    <xf numFmtId="0" fontId="0" fillId="0" borderId="0" xfId="0"/>
    <xf numFmtId="0" fontId="2" fillId="0" borderId="3" xfId="0" applyFont="1" applyBorder="1" applyAlignment="1">
      <alignment horizontal="center" vertical="center" wrapText="1"/>
    </xf>
    <xf numFmtId="0" fontId="0" fillId="0" borderId="3" xfId="0"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xf>
    <xf numFmtId="0" fontId="8" fillId="0" borderId="0" xfId="0" applyFont="1" applyAlignment="1">
      <alignment vertical="center" wrapText="1"/>
    </xf>
    <xf numFmtId="0" fontId="9" fillId="0" borderId="0" xfId="0" applyFont="1" applyAlignment="1">
      <alignment vertical="center"/>
    </xf>
    <xf numFmtId="0" fontId="0" fillId="0" borderId="5" xfId="0" applyBorder="1" applyAlignment="1">
      <alignment vertical="top"/>
    </xf>
    <xf numFmtId="0" fontId="0" fillId="0" borderId="6" xfId="0" applyBorder="1" applyAlignment="1">
      <alignment vertical="top"/>
    </xf>
    <xf numFmtId="0" fontId="11" fillId="0" borderId="1" xfId="0" applyFont="1" applyBorder="1"/>
    <xf numFmtId="0" fontId="11" fillId="0" borderId="1" xfId="0" applyFont="1" applyBorder="1" applyAlignment="1">
      <alignment horizontal="center"/>
    </xf>
    <xf numFmtId="164" fontId="11" fillId="0" borderId="1" xfId="0" applyNumberFormat="1" applyFont="1" applyBorder="1"/>
    <xf numFmtId="0" fontId="10" fillId="0" borderId="1" xfId="0" applyFont="1" applyBorder="1" applyAlignment="1">
      <alignment horizontal="center"/>
    </xf>
    <xf numFmtId="0" fontId="11" fillId="0" borderId="1" xfId="0" applyFont="1" applyBorder="1" applyAlignment="1">
      <alignment horizontal="center" vertical="top"/>
    </xf>
    <xf numFmtId="0" fontId="11" fillId="0" borderId="1" xfId="0" applyFont="1" applyBorder="1" applyAlignment="1">
      <alignment horizontal="left" vertical="top"/>
    </xf>
    <xf numFmtId="164" fontId="11" fillId="0" borderId="1" xfId="0" applyNumberFormat="1" applyFont="1" applyBorder="1" applyAlignment="1">
      <alignment horizontal="left" vertical="top"/>
    </xf>
    <xf numFmtId="164" fontId="11" fillId="0" borderId="0" xfId="0" applyNumberFormat="1" applyFont="1" applyAlignment="1">
      <alignment horizontal="left" vertical="top"/>
    </xf>
    <xf numFmtId="164" fontId="11" fillId="0" borderId="0" xfId="0" applyNumberFormat="1" applyFont="1"/>
    <xf numFmtId="0" fontId="0" fillId="0" borderId="0" xfId="0" applyAlignment="1">
      <alignment horizontal="center" vertical="top"/>
    </xf>
    <xf numFmtId="0" fontId="11" fillId="0" borderId="7" xfId="0" applyFont="1" applyBorder="1" applyAlignment="1">
      <alignment horizontal="center"/>
    </xf>
    <xf numFmtId="0" fontId="11" fillId="0" borderId="7" xfId="0" applyFont="1" applyBorder="1"/>
    <xf numFmtId="164" fontId="11" fillId="0" borderId="7" xfId="0" applyNumberFormat="1" applyFont="1" applyBorder="1"/>
    <xf numFmtId="0" fontId="11" fillId="0" borderId="8" xfId="0" applyFont="1" applyBorder="1" applyAlignment="1">
      <alignment horizontal="center"/>
    </xf>
    <xf numFmtId="0" fontId="11" fillId="0" borderId="8" xfId="0" applyFont="1" applyBorder="1" applyAlignment="1">
      <alignment horizontal="left" vertical="top"/>
    </xf>
    <xf numFmtId="0" fontId="11" fillId="0" borderId="8" xfId="0" applyFont="1" applyBorder="1" applyAlignment="1">
      <alignment horizontal="center" vertical="top"/>
    </xf>
    <xf numFmtId="164" fontId="11" fillId="0" borderId="8" xfId="0" applyNumberFormat="1" applyFont="1" applyBorder="1" applyAlignment="1">
      <alignment horizontal="left" vertical="top"/>
    </xf>
    <xf numFmtId="0" fontId="11" fillId="0" borderId="3" xfId="0" applyFont="1" applyBorder="1" applyAlignment="1">
      <alignment horizontal="center" vertical="top" wrapText="1"/>
    </xf>
    <xf numFmtId="164" fontId="11" fillId="0" borderId="3" xfId="0" applyNumberFormat="1" applyFont="1" applyBorder="1" applyAlignment="1">
      <alignment horizontal="center" vertical="top" wrapText="1"/>
    </xf>
    <xf numFmtId="0" fontId="12" fillId="0" borderId="3" xfId="0" applyFont="1" applyBorder="1" applyAlignment="1">
      <alignment horizontal="center" vertical="top" wrapText="1"/>
    </xf>
    <xf numFmtId="0" fontId="10" fillId="0" borderId="3" xfId="0" applyFont="1" applyBorder="1" applyAlignment="1">
      <alignment horizontal="center" vertical="center" wrapText="1"/>
    </xf>
    <xf numFmtId="0" fontId="10" fillId="0" borderId="3" xfId="0" applyFont="1" applyBorder="1" applyAlignment="1">
      <alignment horizontal="left" vertical="top" wrapText="1"/>
    </xf>
    <xf numFmtId="164" fontId="11" fillId="0" borderId="3" xfId="0" applyNumberFormat="1" applyFont="1" applyBorder="1" applyAlignment="1">
      <alignment horizontal="left" vertical="top" wrapText="1"/>
    </xf>
    <xf numFmtId="0" fontId="0" fillId="0" borderId="3" xfId="0" applyBorder="1"/>
    <xf numFmtId="0" fontId="11" fillId="0" borderId="3" xfId="0" applyFont="1" applyBorder="1" applyAlignment="1">
      <alignment horizontal="center"/>
    </xf>
    <xf numFmtId="0" fontId="11" fillId="0" borderId="3" xfId="1" applyFont="1" applyFill="1" applyBorder="1" applyAlignment="1">
      <alignment horizontal="center" vertical="top"/>
    </xf>
    <xf numFmtId="164" fontId="7" fillId="0" borderId="3" xfId="1" applyNumberFormat="1" applyFont="1" applyFill="1" applyBorder="1" applyAlignment="1">
      <alignment horizontal="left" vertical="top"/>
    </xf>
    <xf numFmtId="164" fontId="10" fillId="0" borderId="3" xfId="1" applyNumberFormat="1" applyFont="1" applyFill="1" applyBorder="1" applyAlignment="1">
      <alignment horizontal="left" vertical="top"/>
    </xf>
    <xf numFmtId="0" fontId="11" fillId="0" borderId="3" xfId="0" applyFont="1" applyBorder="1" applyAlignment="1">
      <alignment horizontal="left" vertical="top" wrapText="1"/>
    </xf>
    <xf numFmtId="0" fontId="11" fillId="0" borderId="3" xfId="0" applyFont="1" applyBorder="1" applyAlignment="1">
      <alignment horizontal="center" vertical="top"/>
    </xf>
    <xf numFmtId="164" fontId="11" fillId="0" borderId="3" xfId="0" applyNumberFormat="1" applyFont="1" applyBorder="1" applyAlignment="1">
      <alignment horizontal="left" vertical="top"/>
    </xf>
    <xf numFmtId="0" fontId="11" fillId="0" borderId="3" xfId="0" applyFont="1" applyBorder="1" applyAlignment="1">
      <alignment horizontal="left" vertical="top"/>
    </xf>
    <xf numFmtId="0" fontId="11" fillId="0" borderId="3" xfId="0" applyFont="1" applyBorder="1" applyAlignment="1">
      <alignment horizontal="center" vertical="center" wrapText="1"/>
    </xf>
    <xf numFmtId="164" fontId="6" fillId="0" borderId="3" xfId="1" applyNumberFormat="1" applyFont="1" applyFill="1" applyBorder="1" applyAlignment="1">
      <alignment horizontal="left" vertical="top"/>
    </xf>
    <xf numFmtId="164" fontId="11" fillId="0" borderId="3" xfId="1" applyNumberFormat="1" applyFont="1" applyFill="1" applyBorder="1" applyAlignment="1">
      <alignment horizontal="left" vertical="top"/>
    </xf>
    <xf numFmtId="0" fontId="10" fillId="0" borderId="3" xfId="0" applyFont="1" applyBorder="1" applyAlignment="1">
      <alignment horizontal="left" vertical="top"/>
    </xf>
    <xf numFmtId="0" fontId="6" fillId="0" borderId="3" xfId="1" applyFont="1" applyFill="1" applyBorder="1" applyAlignment="1">
      <alignment horizontal="center" vertical="top"/>
    </xf>
    <xf numFmtId="0" fontId="10" fillId="0" borderId="3" xfId="0" applyFont="1" applyBorder="1" applyAlignment="1">
      <alignment horizontal="center"/>
    </xf>
    <xf numFmtId="0" fontId="10" fillId="0" borderId="3" xfId="0" applyFont="1" applyBorder="1" applyAlignment="1">
      <alignment horizontal="center" vertical="top"/>
    </xf>
    <xf numFmtId="164" fontId="10" fillId="0" borderId="3" xfId="0" applyNumberFormat="1" applyFont="1" applyBorder="1" applyAlignment="1">
      <alignment horizontal="left" vertical="top"/>
    </xf>
    <xf numFmtId="0" fontId="7" fillId="0" borderId="4" xfId="0" applyFont="1" applyBorder="1" applyAlignment="1">
      <alignment horizontal="left" vertical="top"/>
    </xf>
    <xf numFmtId="3" fontId="11" fillId="0" borderId="3" xfId="0" applyNumberFormat="1" applyFont="1" applyBorder="1" applyAlignment="1">
      <alignment horizontal="center" vertical="top" wrapText="1"/>
    </xf>
    <xf numFmtId="3" fontId="11" fillId="0" borderId="1" xfId="0" applyNumberFormat="1" applyFont="1" applyBorder="1" applyAlignment="1">
      <alignment horizontal="center"/>
    </xf>
    <xf numFmtId="3" fontId="11" fillId="0" borderId="7" xfId="0" applyNumberFormat="1" applyFont="1" applyBorder="1" applyAlignment="1">
      <alignment horizontal="center"/>
    </xf>
    <xf numFmtId="3" fontId="13" fillId="0" borderId="3" xfId="1" applyNumberFormat="1" applyFont="1" applyFill="1" applyBorder="1" applyAlignment="1">
      <alignment horizontal="center" vertical="top"/>
    </xf>
    <xf numFmtId="3" fontId="11" fillId="0" borderId="3" xfId="0" applyNumberFormat="1" applyFont="1" applyBorder="1" applyAlignment="1">
      <alignment horizontal="center" vertical="top"/>
    </xf>
    <xf numFmtId="3" fontId="6" fillId="0" borderId="3" xfId="1" applyNumberFormat="1" applyFont="1" applyFill="1" applyBorder="1" applyAlignment="1">
      <alignment horizontal="center" vertical="top"/>
    </xf>
    <xf numFmtId="3" fontId="0" fillId="0" borderId="3" xfId="0" applyNumberFormat="1" applyBorder="1" applyAlignment="1">
      <alignment horizontal="center" vertical="top"/>
    </xf>
    <xf numFmtId="3" fontId="11" fillId="0" borderId="8" xfId="0" applyNumberFormat="1" applyFont="1" applyBorder="1" applyAlignment="1">
      <alignment horizontal="center" vertical="top"/>
    </xf>
    <xf numFmtId="3" fontId="11" fillId="0" borderId="1" xfId="0" applyNumberFormat="1" applyFont="1" applyBorder="1" applyAlignment="1">
      <alignment horizontal="center" vertical="top"/>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49" fontId="0" fillId="0" borderId="3" xfId="0" applyNumberFormat="1" applyBorder="1" applyAlignment="1">
      <alignment horizontal="center" vertical="center"/>
    </xf>
    <xf numFmtId="0" fontId="0" fillId="0" borderId="3" xfId="0" applyBorder="1" applyAlignment="1">
      <alignment horizontal="center" vertical="center" wrapText="1"/>
    </xf>
    <xf numFmtId="43" fontId="0" fillId="0" borderId="3" xfId="2" applyFont="1" applyBorder="1" applyAlignment="1">
      <alignment horizontal="center" vertical="center"/>
    </xf>
    <xf numFmtId="43" fontId="6" fillId="0" borderId="3" xfId="2" applyFont="1" applyFill="1" applyBorder="1" applyAlignment="1">
      <alignment horizontal="center" vertical="center"/>
    </xf>
    <xf numFmtId="43" fontId="6" fillId="0" borderId="3" xfId="2" applyFont="1" applyFill="1" applyBorder="1" applyAlignment="1">
      <alignment horizontal="left" vertical="top"/>
    </xf>
    <xf numFmtId="43" fontId="0" fillId="0" borderId="3" xfId="2" applyFont="1" applyBorder="1"/>
    <xf numFmtId="0" fontId="11" fillId="0" borderId="3" xfId="0" applyFont="1" applyBorder="1" applyAlignment="1">
      <alignment horizontal="center" vertical="center"/>
    </xf>
    <xf numFmtId="3" fontId="13" fillId="0" borderId="3" xfId="1" applyNumberFormat="1" applyFont="1" applyFill="1" applyBorder="1" applyAlignment="1">
      <alignment horizontal="center" vertical="center"/>
    </xf>
    <xf numFmtId="43" fontId="0" fillId="0" borderId="3" xfId="0" applyNumberFormat="1" applyBorder="1"/>
    <xf numFmtId="43" fontId="6" fillId="0" borderId="3" xfId="2" applyFont="1" applyFill="1" applyBorder="1" applyAlignment="1">
      <alignment horizontal="left" vertical="center"/>
    </xf>
    <xf numFmtId="43" fontId="11" fillId="0" borderId="3" xfId="2" applyFont="1" applyFill="1" applyBorder="1" applyAlignment="1">
      <alignment horizontal="center" vertical="center"/>
    </xf>
    <xf numFmtId="43" fontId="0" fillId="0" borderId="3" xfId="2" applyFont="1" applyBorder="1" applyAlignment="1">
      <alignment vertical="center"/>
    </xf>
    <xf numFmtId="49" fontId="6"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xf>
    <xf numFmtId="0" fontId="0" fillId="0" borderId="5" xfId="0" applyBorder="1" applyAlignment="1">
      <alignment vertical="top"/>
    </xf>
    <xf numFmtId="0" fontId="0" fillId="0" borderId="6" xfId="0" applyBorder="1" applyAlignment="1">
      <alignment vertical="top"/>
    </xf>
    <xf numFmtId="0" fontId="6" fillId="0" borderId="4" xfId="0" applyFont="1" applyBorder="1" applyAlignment="1">
      <alignment horizontal="left" vertical="top"/>
    </xf>
    <xf numFmtId="0" fontId="6" fillId="0" borderId="5" xfId="0" applyFont="1" applyBorder="1" applyAlignment="1">
      <alignment vertical="top"/>
    </xf>
    <xf numFmtId="0" fontId="6" fillId="0" borderId="6" xfId="0" applyFont="1" applyBorder="1" applyAlignment="1">
      <alignment vertical="top"/>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0" fillId="0" borderId="5" xfId="0" applyBorder="1" applyAlignment="1">
      <alignment horizontal="left" vertical="top" wrapText="1"/>
    </xf>
    <xf numFmtId="49" fontId="6" fillId="0" borderId="4" xfId="0" applyNumberFormat="1" applyFont="1" applyBorder="1" applyAlignment="1">
      <alignment horizontal="left" vertical="top" wrapText="1"/>
    </xf>
    <xf numFmtId="49" fontId="6" fillId="0" borderId="5"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0" fontId="5" fillId="0" borderId="4" xfId="0" applyFont="1" applyBorder="1" applyAlignment="1">
      <alignment horizontal="left" vertical="top" wrapText="1"/>
    </xf>
    <xf numFmtId="0" fontId="0" fillId="0" borderId="6" xfId="0" applyBorder="1" applyAlignment="1">
      <alignment horizontal="left" vertical="top" wrapText="1"/>
    </xf>
    <xf numFmtId="0" fontId="2" fillId="0" borderId="0" xfId="0" applyFont="1" applyAlignment="1">
      <alignment horizontal="right" vertical="center"/>
    </xf>
    <xf numFmtId="0" fontId="0" fillId="0" borderId="0" xfId="0" applyAlignment="1">
      <alignment horizontal="right"/>
    </xf>
    <xf numFmtId="0" fontId="3" fillId="0" borderId="0" xfId="0" applyFont="1" applyAlignment="1">
      <alignment horizontal="center"/>
    </xf>
    <xf numFmtId="0" fontId="0" fillId="0" borderId="0" xfId="0"/>
    <xf numFmtId="0" fontId="4" fillId="0" borderId="2" xfId="0" applyFont="1" applyBorder="1" applyAlignment="1">
      <alignment horizontal="center"/>
    </xf>
    <xf numFmtId="0" fontId="0" fillId="0" borderId="2" xfId="0" applyBorder="1"/>
    <xf numFmtId="0" fontId="2" fillId="0" borderId="3" xfId="0" applyFont="1" applyBorder="1" applyAlignment="1">
      <alignment horizontal="center" vertical="center"/>
    </xf>
    <xf numFmtId="0" fontId="5" fillId="0" borderId="3" xfId="0" applyFont="1" applyBorder="1" applyAlignment="1">
      <alignment horizontal="left" vertical="top" wrapText="1"/>
    </xf>
    <xf numFmtId="0" fontId="0" fillId="0" borderId="3" xfId="0" applyBorder="1" applyAlignment="1">
      <alignment horizontal="center" vertical="top" wrapText="1"/>
    </xf>
  </cellXfs>
  <cellStyles count="3">
    <cellStyle name="Comma" xfId="2" builtinId="3"/>
    <cellStyle name="Good" xfId="1" builtinId="26"/>
    <cellStyle name="Normal" xfId="0" builtinId="0"/>
  </cellStyles>
  <dxfs count="0"/>
  <tableStyles count="0" defaultTableStyle="TableStyleMedium2" defaultPivotStyle="PivotStyleLight16"/>
  <colors>
    <mruColors>
      <color rgb="FFFF9900"/>
      <color rgb="FF33CC3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561143</xdr:colOff>
      <xdr:row>15</xdr:row>
      <xdr:rowOff>113929</xdr:rowOff>
    </xdr:to>
    <xdr:pic>
      <xdr:nvPicPr>
        <xdr:cNvPr id="2" name="Picture 1">
          <a:extLst>
            <a:ext uri="{FF2B5EF4-FFF2-40B4-BE49-F238E27FC236}">
              <a16:creationId xmlns:a16="http://schemas.microsoft.com/office/drawing/2014/main" id="{301C844B-EC32-2075-8E0C-6AB00961A28F}"/>
            </a:ext>
          </a:extLst>
        </xdr:cNvPr>
        <xdr:cNvPicPr>
          <a:picLocks noChangeAspect="1"/>
        </xdr:cNvPicPr>
      </xdr:nvPicPr>
      <xdr:blipFill>
        <a:blip xmlns:r="http://schemas.openxmlformats.org/officeDocument/2006/relationships" r:embed="rId1"/>
        <a:stretch>
          <a:fillRect/>
        </a:stretch>
      </xdr:blipFill>
      <xdr:spPr>
        <a:xfrm>
          <a:off x="0" y="0"/>
          <a:ext cx="6657143" cy="29714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0230-1849-4B9D-BEBC-D5EE0E0A2B29}">
  <sheetPr>
    <tabColor rgb="FFFF9900"/>
    <pageSetUpPr fitToPage="1"/>
  </sheetPr>
  <dimension ref="A1:K32"/>
  <sheetViews>
    <sheetView tabSelected="1" zoomScaleNormal="100" workbookViewId="0">
      <selection activeCell="L13" sqref="L13"/>
    </sheetView>
  </sheetViews>
  <sheetFormatPr defaultRowHeight="15" x14ac:dyDescent="0.25"/>
  <cols>
    <col min="1" max="1" width="6.85546875" style="3" customWidth="1"/>
    <col min="2" max="2" width="11.85546875" style="4" customWidth="1"/>
    <col min="6" max="6" width="125.28515625" customWidth="1"/>
    <col min="7" max="7" width="7.85546875" customWidth="1"/>
    <col min="8" max="8" width="8.42578125" customWidth="1"/>
    <col min="9" max="9" width="9.42578125" customWidth="1"/>
    <col min="10" max="10" width="5.140625" customWidth="1"/>
    <col min="11" max="11" width="7.140625" customWidth="1"/>
  </cols>
  <sheetData>
    <row r="1" spans="1:11" x14ac:dyDescent="0.25">
      <c r="A1" s="89" t="s">
        <v>85</v>
      </c>
      <c r="B1" s="90"/>
      <c r="C1" s="90"/>
      <c r="D1" s="90"/>
      <c r="E1" s="90"/>
      <c r="F1" s="90"/>
      <c r="G1" s="90"/>
      <c r="H1" s="90"/>
      <c r="I1" s="90"/>
      <c r="J1" s="90"/>
      <c r="K1" s="90"/>
    </row>
    <row r="2" spans="1:11" ht="15.75" x14ac:dyDescent="0.25">
      <c r="A2" s="91" t="s">
        <v>147</v>
      </c>
      <c r="B2" s="91"/>
      <c r="C2" s="91"/>
      <c r="D2" s="91"/>
      <c r="E2" s="91"/>
      <c r="F2" s="91"/>
      <c r="G2" s="92"/>
      <c r="H2" s="92"/>
      <c r="I2" s="92"/>
      <c r="J2" s="92"/>
      <c r="K2" s="92"/>
    </row>
    <row r="3" spans="1:11" ht="15.75" x14ac:dyDescent="0.25">
      <c r="A3" s="93" t="s">
        <v>152</v>
      </c>
      <c r="B3" s="93"/>
      <c r="C3" s="93"/>
      <c r="D3" s="93"/>
      <c r="E3" s="93"/>
      <c r="F3" s="93"/>
      <c r="G3" s="94"/>
      <c r="H3" s="94"/>
      <c r="I3" s="94"/>
      <c r="J3" s="94"/>
      <c r="K3" s="94"/>
    </row>
    <row r="4" spans="1:11" ht="19.5" customHeight="1" x14ac:dyDescent="0.25">
      <c r="A4" s="1" t="s">
        <v>86</v>
      </c>
      <c r="B4" s="95" t="s">
        <v>87</v>
      </c>
      <c r="C4" s="95"/>
      <c r="D4" s="95"/>
      <c r="E4" s="95"/>
      <c r="F4" s="95"/>
      <c r="G4" s="95"/>
      <c r="H4" s="95"/>
      <c r="I4" s="95"/>
      <c r="J4" s="95"/>
      <c r="K4" s="95"/>
    </row>
    <row r="5" spans="1:11" ht="33.75" customHeight="1" x14ac:dyDescent="0.25">
      <c r="A5" s="2">
        <v>1</v>
      </c>
      <c r="B5" s="96" t="s">
        <v>88</v>
      </c>
      <c r="C5" s="96"/>
      <c r="D5" s="96"/>
      <c r="E5" s="96"/>
      <c r="F5" s="96"/>
      <c r="G5" s="96"/>
      <c r="H5" s="96"/>
      <c r="I5" s="96"/>
      <c r="J5" s="96"/>
      <c r="K5" s="96"/>
    </row>
    <row r="6" spans="1:11" ht="37.5" customHeight="1" x14ac:dyDescent="0.25">
      <c r="A6" s="2">
        <v>2</v>
      </c>
      <c r="B6" s="87" t="s">
        <v>89</v>
      </c>
      <c r="C6" s="83"/>
      <c r="D6" s="83"/>
      <c r="E6" s="83"/>
      <c r="F6" s="83"/>
      <c r="G6" s="83"/>
      <c r="H6" s="83"/>
      <c r="I6" s="83"/>
      <c r="J6" s="83"/>
      <c r="K6" s="88"/>
    </row>
    <row r="7" spans="1:11" ht="81" customHeight="1" x14ac:dyDescent="0.25">
      <c r="A7" s="2">
        <v>3</v>
      </c>
      <c r="B7" s="73" t="s">
        <v>151</v>
      </c>
      <c r="C7" s="73"/>
      <c r="D7" s="73"/>
      <c r="E7" s="73"/>
      <c r="F7" s="73"/>
      <c r="G7" s="73"/>
      <c r="H7" s="73"/>
      <c r="I7" s="73"/>
      <c r="J7" s="73"/>
      <c r="K7" s="73"/>
    </row>
    <row r="8" spans="1:11" ht="18.75" customHeight="1" x14ac:dyDescent="0.25">
      <c r="A8" s="2">
        <v>4</v>
      </c>
      <c r="B8" s="73" t="s">
        <v>90</v>
      </c>
      <c r="C8" s="73"/>
      <c r="D8" s="73"/>
      <c r="E8" s="73"/>
      <c r="F8" s="73"/>
      <c r="G8" s="73"/>
      <c r="H8" s="73"/>
      <c r="I8" s="73"/>
      <c r="J8" s="73"/>
      <c r="K8" s="73"/>
    </row>
    <row r="9" spans="1:11" ht="18" customHeight="1" x14ac:dyDescent="0.25">
      <c r="A9" s="2">
        <v>5</v>
      </c>
      <c r="B9" s="78" t="s">
        <v>150</v>
      </c>
      <c r="C9" s="79"/>
      <c r="D9" s="79"/>
      <c r="E9" s="79"/>
      <c r="F9" s="79"/>
      <c r="G9" s="79"/>
      <c r="H9" s="79"/>
      <c r="I9" s="79"/>
      <c r="J9" s="79"/>
      <c r="K9" s="80"/>
    </row>
    <row r="10" spans="1:11" ht="50.25" customHeight="1" x14ac:dyDescent="0.25">
      <c r="A10" s="2">
        <v>6</v>
      </c>
      <c r="B10" s="81" t="s">
        <v>92</v>
      </c>
      <c r="C10" s="82"/>
      <c r="D10" s="82"/>
      <c r="E10" s="82"/>
      <c r="F10" s="82"/>
      <c r="G10" s="82"/>
      <c r="H10" s="76"/>
      <c r="I10" s="76"/>
      <c r="J10" s="76"/>
      <c r="K10" s="77"/>
    </row>
    <row r="11" spans="1:11" ht="36.75" customHeight="1" x14ac:dyDescent="0.25">
      <c r="A11" s="2">
        <v>7</v>
      </c>
      <c r="B11" s="74" t="s">
        <v>93</v>
      </c>
      <c r="C11" s="83"/>
      <c r="D11" s="83"/>
      <c r="E11" s="83"/>
      <c r="F11" s="83"/>
      <c r="G11" s="83"/>
      <c r="H11" s="76"/>
      <c r="I11" s="76"/>
      <c r="J11" s="76"/>
      <c r="K11" s="77"/>
    </row>
    <row r="12" spans="1:11" ht="51.75" customHeight="1" x14ac:dyDescent="0.25">
      <c r="A12" s="2">
        <v>8</v>
      </c>
      <c r="B12" s="81" t="s">
        <v>91</v>
      </c>
      <c r="C12" s="76"/>
      <c r="D12" s="76"/>
      <c r="E12" s="76"/>
      <c r="F12" s="76"/>
      <c r="G12" s="76"/>
      <c r="H12" s="76"/>
      <c r="I12" s="76"/>
      <c r="J12" s="76"/>
      <c r="K12" s="77"/>
    </row>
    <row r="13" spans="1:11" ht="19.5" customHeight="1" x14ac:dyDescent="0.25">
      <c r="A13" s="2">
        <v>9</v>
      </c>
      <c r="B13" s="73" t="s">
        <v>94</v>
      </c>
      <c r="C13" s="73"/>
      <c r="D13" s="73"/>
      <c r="E13" s="73"/>
      <c r="F13" s="73"/>
      <c r="G13" s="73"/>
      <c r="H13" s="73"/>
      <c r="I13" s="73"/>
      <c r="J13" s="73"/>
      <c r="K13" s="73"/>
    </row>
    <row r="14" spans="1:11" ht="19.5" customHeight="1" x14ac:dyDescent="0.25">
      <c r="A14" s="2">
        <v>10</v>
      </c>
      <c r="B14" s="84" t="s">
        <v>153</v>
      </c>
      <c r="C14" s="85"/>
      <c r="D14" s="85"/>
      <c r="E14" s="85"/>
      <c r="F14" s="85"/>
      <c r="G14" s="85"/>
      <c r="H14" s="85"/>
      <c r="I14" s="85"/>
      <c r="J14" s="85"/>
      <c r="K14" s="86"/>
    </row>
    <row r="15" spans="1:11" ht="36.75" customHeight="1" x14ac:dyDescent="0.25">
      <c r="A15" s="2">
        <v>11</v>
      </c>
      <c r="B15" s="73" t="s">
        <v>149</v>
      </c>
      <c r="C15" s="73"/>
      <c r="D15" s="73"/>
      <c r="E15" s="73"/>
      <c r="F15" s="73"/>
      <c r="G15" s="73"/>
      <c r="H15" s="73"/>
      <c r="I15" s="73"/>
      <c r="J15" s="73"/>
      <c r="K15" s="73"/>
    </row>
    <row r="16" spans="1:11" x14ac:dyDescent="0.25">
      <c r="A16" s="2">
        <v>12</v>
      </c>
      <c r="B16" s="49" t="s">
        <v>95</v>
      </c>
      <c r="C16" s="7"/>
      <c r="D16" s="7"/>
      <c r="E16" s="7"/>
      <c r="F16" s="7"/>
      <c r="G16" s="7"/>
      <c r="H16" s="7"/>
      <c r="I16" s="7"/>
      <c r="J16" s="7"/>
      <c r="K16" s="8"/>
    </row>
    <row r="17" spans="1:11" ht="112.5" customHeight="1" x14ac:dyDescent="0.25">
      <c r="A17" s="2"/>
      <c r="B17" s="74" t="s">
        <v>154</v>
      </c>
      <c r="C17" s="75"/>
      <c r="D17" s="75"/>
      <c r="E17" s="75"/>
      <c r="F17" s="75"/>
      <c r="G17" s="75"/>
      <c r="H17" s="76"/>
      <c r="I17" s="76"/>
      <c r="J17" s="76"/>
      <c r="K17" s="77"/>
    </row>
    <row r="28" spans="1:11" x14ac:dyDescent="0.25">
      <c r="B28"/>
    </row>
    <row r="29" spans="1:11" x14ac:dyDescent="0.25">
      <c r="B29" s="5"/>
    </row>
    <row r="30" spans="1:11" x14ac:dyDescent="0.25">
      <c r="B30" s="6"/>
    </row>
    <row r="31" spans="1:11" x14ac:dyDescent="0.25">
      <c r="B31" s="5"/>
    </row>
    <row r="32" spans="1:11" x14ac:dyDescent="0.25">
      <c r="B32" s="6"/>
    </row>
  </sheetData>
  <mergeCells count="16">
    <mergeCell ref="B6:K6"/>
    <mergeCell ref="A1:K1"/>
    <mergeCell ref="A2:K2"/>
    <mergeCell ref="A3:K3"/>
    <mergeCell ref="B4:K4"/>
    <mergeCell ref="B5:K5"/>
    <mergeCell ref="B13:K13"/>
    <mergeCell ref="B15:K15"/>
    <mergeCell ref="B17:K17"/>
    <mergeCell ref="B7:K7"/>
    <mergeCell ref="B8:K8"/>
    <mergeCell ref="B9:K9"/>
    <mergeCell ref="B10:K10"/>
    <mergeCell ref="B11:K11"/>
    <mergeCell ref="B12:K12"/>
    <mergeCell ref="B14:K14"/>
  </mergeCells>
  <pageMargins left="0.7" right="0.7" top="0.75" bottom="0.75" header="0.3" footer="0.3"/>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B385A-D3AE-490A-A29F-7CC9A4C82619}">
  <sheetPr>
    <tabColor rgb="FF33CC33"/>
    <pageSetUpPr fitToPage="1"/>
  </sheetPr>
  <dimension ref="A1:O119"/>
  <sheetViews>
    <sheetView topLeftCell="A49" zoomScaleNormal="100" workbookViewId="0">
      <selection activeCell="J52" sqref="J52"/>
    </sheetView>
  </sheetViews>
  <sheetFormatPr defaultRowHeight="15" x14ac:dyDescent="0.25"/>
  <cols>
    <col min="1" max="1" width="7.28515625" style="10" customWidth="1"/>
    <col min="2" max="2" width="139.28515625" style="9" bestFit="1" customWidth="1"/>
    <col min="3" max="3" width="8.42578125" style="10" bestFit="1" customWidth="1"/>
    <col min="4" max="4" width="10.140625" style="10" bestFit="1" customWidth="1"/>
    <col min="5" max="5" width="7.28515625" style="51" bestFit="1" customWidth="1"/>
    <col min="6" max="6" width="10.42578125" style="11" bestFit="1" customWidth="1"/>
    <col min="7" max="7" width="10.7109375" style="17" bestFit="1" customWidth="1"/>
    <col min="8" max="8" width="16.28515625" customWidth="1"/>
    <col min="9" max="9" width="13.5703125" bestFit="1" customWidth="1"/>
    <col min="10" max="10" width="40.28515625" customWidth="1"/>
    <col min="11" max="11" width="17.42578125" hidden="1" customWidth="1"/>
    <col min="12" max="12" width="0" hidden="1" customWidth="1"/>
    <col min="13" max="13" width="10.5703125" hidden="1" customWidth="1"/>
    <col min="14" max="14" width="17.7109375" hidden="1" customWidth="1"/>
    <col min="15" max="15" width="17.42578125" hidden="1" customWidth="1"/>
  </cols>
  <sheetData>
    <row r="1" spans="1:15" x14ac:dyDescent="0.25">
      <c r="B1" s="12" t="s">
        <v>147</v>
      </c>
    </row>
    <row r="2" spans="1:15" ht="15.75" thickBot="1" x14ac:dyDescent="0.3">
      <c r="A2" s="19"/>
      <c r="B2" s="20"/>
      <c r="C2" s="19"/>
      <c r="D2" s="19"/>
      <c r="E2" s="52"/>
      <c r="F2" s="21"/>
    </row>
    <row r="3" spans="1:15" s="18" customFormat="1" ht="77.25" customHeight="1" x14ac:dyDescent="0.25">
      <c r="A3" s="26" t="s">
        <v>138</v>
      </c>
      <c r="B3" s="26" t="s">
        <v>139</v>
      </c>
      <c r="C3" s="26" t="s">
        <v>140</v>
      </c>
      <c r="D3" s="27" t="s">
        <v>141</v>
      </c>
      <c r="E3" s="50" t="s">
        <v>142</v>
      </c>
      <c r="F3" s="26" t="s">
        <v>143</v>
      </c>
      <c r="G3" s="26" t="s">
        <v>146</v>
      </c>
      <c r="H3" s="28" t="s">
        <v>144</v>
      </c>
      <c r="I3" s="28" t="s">
        <v>145</v>
      </c>
      <c r="J3" s="26" t="s">
        <v>158</v>
      </c>
      <c r="K3" s="59" t="s">
        <v>159</v>
      </c>
      <c r="L3" s="60" t="s">
        <v>160</v>
      </c>
      <c r="M3" s="60" t="s">
        <v>161</v>
      </c>
      <c r="N3" s="60" t="s">
        <v>162</v>
      </c>
      <c r="O3" s="60" t="s">
        <v>163</v>
      </c>
    </row>
    <row r="4" spans="1:15" hidden="1" x14ac:dyDescent="0.25">
      <c r="A4" s="29">
        <v>1</v>
      </c>
      <c r="B4" s="30" t="s">
        <v>0</v>
      </c>
      <c r="C4" s="26"/>
      <c r="D4" s="26"/>
      <c r="E4" s="50"/>
      <c r="F4" s="31"/>
      <c r="G4" s="31"/>
      <c r="H4" s="32"/>
      <c r="I4" s="32"/>
      <c r="J4" s="32"/>
      <c r="K4" s="32"/>
      <c r="L4" s="32"/>
      <c r="M4" s="32"/>
      <c r="N4" s="32"/>
      <c r="O4" s="32"/>
    </row>
    <row r="5" spans="1:15" hidden="1" x14ac:dyDescent="0.25">
      <c r="A5" s="33" t="s">
        <v>96</v>
      </c>
      <c r="B5" s="30" t="s">
        <v>1</v>
      </c>
      <c r="C5" s="34" t="s">
        <v>81</v>
      </c>
      <c r="D5" s="34">
        <v>1920</v>
      </c>
      <c r="E5" s="53">
        <v>21</v>
      </c>
      <c r="F5" s="36"/>
      <c r="G5" s="35"/>
      <c r="H5" s="32"/>
      <c r="I5" s="32"/>
      <c r="J5" s="32"/>
      <c r="K5" s="32"/>
      <c r="L5" s="32"/>
      <c r="M5" s="32"/>
      <c r="N5" s="32"/>
      <c r="O5" s="32"/>
    </row>
    <row r="6" spans="1:15" ht="16.5" hidden="1" customHeight="1" x14ac:dyDescent="0.25">
      <c r="A6" s="33"/>
      <c r="B6" s="37" t="s">
        <v>2</v>
      </c>
      <c r="C6" s="38"/>
      <c r="D6" s="38"/>
      <c r="E6" s="54"/>
      <c r="F6" s="39"/>
      <c r="G6" s="39"/>
      <c r="H6" s="32"/>
      <c r="I6" s="32"/>
      <c r="J6" s="32"/>
      <c r="K6" s="32"/>
      <c r="L6" s="32"/>
      <c r="M6" s="32"/>
      <c r="N6" s="32"/>
      <c r="O6" s="32"/>
    </row>
    <row r="7" spans="1:15" hidden="1" x14ac:dyDescent="0.25">
      <c r="A7" s="33"/>
      <c r="B7" s="40" t="s">
        <v>3</v>
      </c>
      <c r="C7" s="38"/>
      <c r="D7" s="38"/>
      <c r="E7" s="54"/>
      <c r="F7" s="39"/>
      <c r="G7" s="39"/>
      <c r="H7" s="32"/>
      <c r="I7" s="32"/>
      <c r="J7" s="32"/>
      <c r="K7" s="32"/>
      <c r="L7" s="32"/>
      <c r="M7" s="32"/>
      <c r="N7" s="32"/>
      <c r="O7" s="32"/>
    </row>
    <row r="8" spans="1:15" hidden="1" x14ac:dyDescent="0.25">
      <c r="A8" s="33"/>
      <c r="B8" s="40" t="s">
        <v>4</v>
      </c>
      <c r="C8" s="38"/>
      <c r="D8" s="38"/>
      <c r="E8" s="54"/>
      <c r="F8" s="39"/>
      <c r="G8" s="39"/>
      <c r="H8" s="32"/>
      <c r="I8" s="32"/>
      <c r="J8" s="32"/>
      <c r="K8" s="32"/>
      <c r="L8" s="32"/>
      <c r="M8" s="32"/>
      <c r="N8" s="32"/>
      <c r="O8" s="32"/>
    </row>
    <row r="9" spans="1:15" hidden="1" x14ac:dyDescent="0.25">
      <c r="A9" s="33"/>
      <c r="B9" s="40" t="s">
        <v>5</v>
      </c>
      <c r="C9" s="38"/>
      <c r="D9" s="38"/>
      <c r="E9" s="54"/>
      <c r="F9" s="39"/>
      <c r="G9" s="39"/>
      <c r="H9" s="32"/>
      <c r="I9" s="32"/>
      <c r="J9" s="32"/>
      <c r="K9" s="32"/>
      <c r="L9" s="32"/>
      <c r="M9" s="32"/>
      <c r="N9" s="32"/>
      <c r="O9" s="32"/>
    </row>
    <row r="10" spans="1:15" hidden="1" x14ac:dyDescent="0.25">
      <c r="A10" s="33"/>
      <c r="B10" s="40" t="s">
        <v>6</v>
      </c>
      <c r="C10" s="38"/>
      <c r="D10" s="38"/>
      <c r="E10" s="54"/>
      <c r="F10" s="39"/>
      <c r="G10" s="39"/>
      <c r="H10" s="32"/>
      <c r="I10" s="32"/>
      <c r="J10" s="32"/>
      <c r="K10" s="32"/>
      <c r="L10" s="32"/>
      <c r="M10" s="32"/>
      <c r="N10" s="32"/>
      <c r="O10" s="32"/>
    </row>
    <row r="11" spans="1:15" hidden="1" x14ac:dyDescent="0.25">
      <c r="A11" s="33"/>
      <c r="B11" s="40" t="s">
        <v>7</v>
      </c>
      <c r="C11" s="38"/>
      <c r="D11" s="38"/>
      <c r="E11" s="54"/>
      <c r="F11" s="39"/>
      <c r="G11" s="39"/>
      <c r="H11" s="32"/>
      <c r="I11" s="32"/>
      <c r="J11" s="32"/>
      <c r="K11" s="32"/>
      <c r="L11" s="32"/>
      <c r="M11" s="32"/>
      <c r="N11" s="32"/>
      <c r="O11" s="32"/>
    </row>
    <row r="12" spans="1:15" ht="15.75" hidden="1" customHeight="1" x14ac:dyDescent="0.25">
      <c r="A12" s="33"/>
      <c r="B12" s="37" t="s">
        <v>8</v>
      </c>
      <c r="C12" s="38"/>
      <c r="D12" s="38"/>
      <c r="E12" s="54"/>
      <c r="F12" s="39"/>
      <c r="G12" s="39"/>
      <c r="H12" s="32"/>
      <c r="I12" s="32"/>
      <c r="J12" s="32"/>
      <c r="K12" s="32"/>
      <c r="L12" s="32"/>
      <c r="M12" s="32"/>
      <c r="N12" s="32"/>
      <c r="O12" s="32"/>
    </row>
    <row r="13" spans="1:15" ht="135" hidden="1" x14ac:dyDescent="0.25">
      <c r="A13" s="33"/>
      <c r="B13" s="37" t="s">
        <v>148</v>
      </c>
      <c r="C13" s="38"/>
      <c r="D13" s="38"/>
      <c r="E13" s="54"/>
      <c r="F13" s="39"/>
      <c r="G13" s="39"/>
      <c r="H13" s="32"/>
      <c r="I13" s="32"/>
      <c r="J13" s="32"/>
      <c r="K13" s="32"/>
      <c r="L13" s="32"/>
      <c r="M13" s="32"/>
      <c r="N13" s="32"/>
      <c r="O13" s="32"/>
    </row>
    <row r="14" spans="1:15" ht="28.5" hidden="1" x14ac:dyDescent="0.25">
      <c r="A14" s="29">
        <v>2</v>
      </c>
      <c r="B14" s="30" t="s">
        <v>9</v>
      </c>
      <c r="C14" s="38"/>
      <c r="D14" s="38"/>
      <c r="E14" s="55"/>
      <c r="F14" s="36"/>
      <c r="G14" s="35"/>
      <c r="H14" s="32"/>
      <c r="I14" s="32"/>
      <c r="J14" s="32"/>
      <c r="K14" s="32"/>
      <c r="L14" s="32"/>
      <c r="M14" s="32"/>
      <c r="N14" s="32"/>
      <c r="O14" s="32"/>
    </row>
    <row r="15" spans="1:15" hidden="1" x14ac:dyDescent="0.25">
      <c r="A15" s="41"/>
      <c r="B15" s="40" t="s">
        <v>10</v>
      </c>
      <c r="C15" s="38"/>
      <c r="D15" s="38"/>
      <c r="E15" s="55"/>
      <c r="F15" s="43"/>
      <c r="G15" s="42"/>
      <c r="H15" s="32"/>
      <c r="I15" s="32"/>
      <c r="J15" s="32"/>
      <c r="K15" s="32"/>
      <c r="L15" s="32"/>
      <c r="M15" s="32"/>
      <c r="N15" s="32"/>
      <c r="O15" s="32"/>
    </row>
    <row r="16" spans="1:15" hidden="1" x14ac:dyDescent="0.25">
      <c r="A16" s="41"/>
      <c r="B16" s="40" t="s">
        <v>11</v>
      </c>
      <c r="C16" s="38"/>
      <c r="D16" s="38"/>
      <c r="E16" s="55"/>
      <c r="F16" s="43"/>
      <c r="G16" s="42"/>
      <c r="H16" s="32"/>
      <c r="I16" s="32"/>
      <c r="J16" s="32"/>
      <c r="K16" s="32"/>
      <c r="L16" s="32"/>
      <c r="M16" s="32"/>
      <c r="N16" s="32"/>
      <c r="O16" s="32"/>
    </row>
    <row r="17" spans="1:15" hidden="1" x14ac:dyDescent="0.25">
      <c r="A17" s="41" t="s">
        <v>122</v>
      </c>
      <c r="B17" s="40" t="s">
        <v>12</v>
      </c>
      <c r="C17" s="38" t="s">
        <v>81</v>
      </c>
      <c r="D17" s="38">
        <v>200</v>
      </c>
      <c r="E17" s="53">
        <v>21</v>
      </c>
      <c r="F17" s="43"/>
      <c r="G17" s="42"/>
      <c r="H17" s="32"/>
      <c r="I17" s="32"/>
      <c r="J17" s="32"/>
      <c r="K17" s="32"/>
      <c r="L17" s="32"/>
      <c r="M17" s="32"/>
      <c r="N17" s="32"/>
      <c r="O17" s="32"/>
    </row>
    <row r="18" spans="1:15" hidden="1" x14ac:dyDescent="0.25">
      <c r="A18" s="41" t="s">
        <v>125</v>
      </c>
      <c r="B18" s="40" t="s">
        <v>13</v>
      </c>
      <c r="C18" s="38" t="s">
        <v>81</v>
      </c>
      <c r="D18" s="38">
        <v>300</v>
      </c>
      <c r="E18" s="53">
        <v>21</v>
      </c>
      <c r="F18" s="43"/>
      <c r="G18" s="42"/>
      <c r="H18" s="32"/>
      <c r="I18" s="32"/>
      <c r="J18" s="32"/>
      <c r="K18" s="32"/>
      <c r="L18" s="32"/>
      <c r="M18" s="32"/>
      <c r="N18" s="32"/>
      <c r="O18" s="32"/>
    </row>
    <row r="19" spans="1:15" hidden="1" x14ac:dyDescent="0.25">
      <c r="A19" s="41" t="s">
        <v>108</v>
      </c>
      <c r="B19" s="40" t="s">
        <v>14</v>
      </c>
      <c r="C19" s="38" t="s">
        <v>81</v>
      </c>
      <c r="D19" s="38">
        <v>100</v>
      </c>
      <c r="E19" s="53">
        <v>21</v>
      </c>
      <c r="F19" s="43"/>
      <c r="G19" s="42"/>
      <c r="H19" s="32"/>
      <c r="I19" s="32"/>
      <c r="J19" s="32"/>
      <c r="K19" s="32"/>
      <c r="L19" s="32"/>
      <c r="M19" s="32"/>
      <c r="N19" s="32"/>
      <c r="O19" s="32"/>
    </row>
    <row r="20" spans="1:15" hidden="1" x14ac:dyDescent="0.25">
      <c r="A20" s="41" t="s">
        <v>109</v>
      </c>
      <c r="B20" s="40" t="s">
        <v>15</v>
      </c>
      <c r="C20" s="38" t="s">
        <v>81</v>
      </c>
      <c r="D20" s="38">
        <v>300</v>
      </c>
      <c r="E20" s="53">
        <v>21</v>
      </c>
      <c r="F20" s="43"/>
      <c r="G20" s="42"/>
      <c r="H20" s="32"/>
      <c r="I20" s="32"/>
      <c r="J20" s="32"/>
      <c r="K20" s="32"/>
      <c r="L20" s="32"/>
      <c r="M20" s="32"/>
      <c r="N20" s="32"/>
      <c r="O20" s="32"/>
    </row>
    <row r="21" spans="1:15" hidden="1" x14ac:dyDescent="0.25">
      <c r="A21" s="41" t="s">
        <v>110</v>
      </c>
      <c r="B21" s="40" t="s">
        <v>16</v>
      </c>
      <c r="C21" s="38" t="s">
        <v>81</v>
      </c>
      <c r="D21" s="38">
        <v>100</v>
      </c>
      <c r="E21" s="53">
        <v>21</v>
      </c>
      <c r="F21" s="43"/>
      <c r="G21" s="42"/>
      <c r="H21" s="32"/>
      <c r="I21" s="32"/>
      <c r="J21" s="32"/>
      <c r="K21" s="32"/>
      <c r="L21" s="32"/>
      <c r="M21" s="32"/>
      <c r="N21" s="32"/>
      <c r="O21" s="32"/>
    </row>
    <row r="22" spans="1:15" hidden="1" x14ac:dyDescent="0.25">
      <c r="A22" s="41" t="s">
        <v>123</v>
      </c>
      <c r="B22" s="40" t="s">
        <v>17</v>
      </c>
      <c r="C22" s="38" t="s">
        <v>81</v>
      </c>
      <c r="D22" s="38">
        <v>200</v>
      </c>
      <c r="E22" s="53">
        <v>21</v>
      </c>
      <c r="F22" s="43"/>
      <c r="G22" s="42"/>
      <c r="H22" s="32"/>
      <c r="I22" s="32"/>
      <c r="J22" s="32"/>
      <c r="K22" s="32"/>
      <c r="L22" s="32"/>
      <c r="M22" s="32"/>
      <c r="N22" s="32"/>
      <c r="O22" s="32"/>
    </row>
    <row r="23" spans="1:15" hidden="1" x14ac:dyDescent="0.25">
      <c r="A23" s="41" t="s">
        <v>126</v>
      </c>
      <c r="B23" s="40" t="s">
        <v>18</v>
      </c>
      <c r="C23" s="38" t="s">
        <v>81</v>
      </c>
      <c r="D23" s="38">
        <v>100</v>
      </c>
      <c r="E23" s="53">
        <v>21</v>
      </c>
      <c r="F23" s="43"/>
      <c r="G23" s="42"/>
      <c r="H23" s="32"/>
      <c r="I23" s="32"/>
      <c r="J23" s="32"/>
      <c r="K23" s="32"/>
      <c r="L23" s="32"/>
      <c r="M23" s="32"/>
      <c r="N23" s="32"/>
      <c r="O23" s="32"/>
    </row>
    <row r="24" spans="1:15" hidden="1" x14ac:dyDescent="0.25">
      <c r="A24" s="41" t="s">
        <v>124</v>
      </c>
      <c r="B24" s="40" t="s">
        <v>19</v>
      </c>
      <c r="C24" s="38" t="s">
        <v>81</v>
      </c>
      <c r="D24" s="38">
        <v>200</v>
      </c>
      <c r="E24" s="53">
        <v>21</v>
      </c>
      <c r="F24" s="43"/>
      <c r="G24" s="42"/>
      <c r="H24" s="32"/>
      <c r="I24" s="32"/>
      <c r="J24" s="32"/>
      <c r="K24" s="32"/>
      <c r="L24" s="32"/>
      <c r="M24" s="32"/>
      <c r="N24" s="32"/>
      <c r="O24" s="32"/>
    </row>
    <row r="25" spans="1:15" hidden="1" x14ac:dyDescent="0.25">
      <c r="A25" s="41" t="s">
        <v>127</v>
      </c>
      <c r="B25" s="40" t="s">
        <v>20</v>
      </c>
      <c r="C25" s="38" t="s">
        <v>81</v>
      </c>
      <c r="D25" s="38">
        <v>960</v>
      </c>
      <c r="E25" s="53">
        <v>21</v>
      </c>
      <c r="F25" s="43"/>
      <c r="G25" s="42"/>
      <c r="H25" s="32"/>
      <c r="I25" s="32"/>
      <c r="J25" s="32"/>
      <c r="K25" s="32"/>
      <c r="L25" s="32"/>
      <c r="M25" s="32"/>
      <c r="N25" s="32"/>
      <c r="O25" s="32"/>
    </row>
    <row r="26" spans="1:15" hidden="1" x14ac:dyDescent="0.25">
      <c r="A26" s="41" t="s">
        <v>128</v>
      </c>
      <c r="B26" s="40" t="s">
        <v>21</v>
      </c>
      <c r="C26" s="38" t="s">
        <v>81</v>
      </c>
      <c r="D26" s="38">
        <v>480</v>
      </c>
      <c r="E26" s="53">
        <v>21</v>
      </c>
      <c r="F26" s="43"/>
      <c r="G26" s="42"/>
      <c r="H26" s="32"/>
      <c r="I26" s="32"/>
      <c r="J26" s="32"/>
      <c r="K26" s="32"/>
      <c r="L26" s="32"/>
      <c r="M26" s="32"/>
      <c r="N26" s="32"/>
      <c r="O26" s="32"/>
    </row>
    <row r="27" spans="1:15" hidden="1" x14ac:dyDescent="0.25">
      <c r="A27" s="41" t="s">
        <v>129</v>
      </c>
      <c r="B27" s="40" t="s">
        <v>22</v>
      </c>
      <c r="C27" s="38" t="s">
        <v>81</v>
      </c>
      <c r="D27" s="38">
        <v>480</v>
      </c>
      <c r="E27" s="53">
        <v>21</v>
      </c>
      <c r="F27" s="43"/>
      <c r="G27" s="42"/>
      <c r="H27" s="32"/>
      <c r="I27" s="32"/>
      <c r="J27" s="32"/>
      <c r="K27" s="32"/>
      <c r="L27" s="32"/>
      <c r="M27" s="32"/>
      <c r="N27" s="32"/>
      <c r="O27" s="32"/>
    </row>
    <row r="28" spans="1:15" hidden="1" x14ac:dyDescent="0.25">
      <c r="A28" s="41" t="s">
        <v>130</v>
      </c>
      <c r="B28" s="40" t="s">
        <v>23</v>
      </c>
      <c r="C28" s="38" t="s">
        <v>81</v>
      </c>
      <c r="D28" s="38">
        <v>100</v>
      </c>
      <c r="E28" s="53">
        <v>21</v>
      </c>
      <c r="F28" s="43"/>
      <c r="G28" s="42"/>
      <c r="H28" s="32"/>
      <c r="I28" s="32"/>
      <c r="J28" s="32"/>
      <c r="K28" s="32"/>
      <c r="L28" s="32"/>
      <c r="M28" s="32"/>
      <c r="N28" s="32"/>
      <c r="O28" s="32"/>
    </row>
    <row r="29" spans="1:15" hidden="1" x14ac:dyDescent="0.25">
      <c r="A29" s="41" t="s">
        <v>131</v>
      </c>
      <c r="B29" s="40" t="s">
        <v>24</v>
      </c>
      <c r="C29" s="38" t="s">
        <v>81</v>
      </c>
      <c r="D29" s="38">
        <v>1000</v>
      </c>
      <c r="E29" s="53">
        <v>21</v>
      </c>
      <c r="F29" s="43"/>
      <c r="G29" s="42"/>
      <c r="H29" s="32"/>
      <c r="I29" s="32"/>
      <c r="J29" s="32"/>
      <c r="K29" s="32"/>
      <c r="L29" s="32"/>
      <c r="M29" s="32"/>
      <c r="N29" s="32"/>
      <c r="O29" s="32"/>
    </row>
    <row r="30" spans="1:15" hidden="1" x14ac:dyDescent="0.25">
      <c r="A30" s="41" t="s">
        <v>132</v>
      </c>
      <c r="B30" s="40" t="s">
        <v>25</v>
      </c>
      <c r="C30" s="38" t="s">
        <v>82</v>
      </c>
      <c r="D30" s="38">
        <v>100</v>
      </c>
      <c r="E30" s="53">
        <v>21</v>
      </c>
      <c r="F30" s="43"/>
      <c r="G30" s="42"/>
      <c r="H30" s="32"/>
      <c r="I30" s="32"/>
      <c r="J30" s="32"/>
      <c r="K30" s="32"/>
      <c r="L30" s="32"/>
      <c r="M30" s="32"/>
      <c r="N30" s="32"/>
      <c r="O30" s="32"/>
    </row>
    <row r="31" spans="1:15" hidden="1" x14ac:dyDescent="0.25">
      <c r="A31" s="41" t="s">
        <v>133</v>
      </c>
      <c r="B31" s="40" t="s">
        <v>26</v>
      </c>
      <c r="C31" s="38" t="s">
        <v>83</v>
      </c>
      <c r="D31" s="38">
        <v>1000</v>
      </c>
      <c r="E31" s="53">
        <v>21</v>
      </c>
      <c r="F31" s="43"/>
      <c r="G31" s="42"/>
      <c r="H31" s="32"/>
      <c r="I31" s="32"/>
      <c r="J31" s="32"/>
      <c r="K31" s="32"/>
      <c r="L31" s="32"/>
      <c r="M31" s="32"/>
      <c r="N31" s="32"/>
      <c r="O31" s="32"/>
    </row>
    <row r="32" spans="1:15" hidden="1" x14ac:dyDescent="0.25">
      <c r="A32" s="41" t="s">
        <v>134</v>
      </c>
      <c r="B32" s="40" t="s">
        <v>27</v>
      </c>
      <c r="C32" s="38" t="s">
        <v>83</v>
      </c>
      <c r="D32" s="38">
        <v>500</v>
      </c>
      <c r="E32" s="53">
        <v>21</v>
      </c>
      <c r="F32" s="43"/>
      <c r="G32" s="42"/>
      <c r="H32" s="32"/>
      <c r="I32" s="32"/>
      <c r="J32" s="32"/>
      <c r="K32" s="32"/>
      <c r="L32" s="32"/>
      <c r="M32" s="32"/>
      <c r="N32" s="32"/>
      <c r="O32" s="32"/>
    </row>
    <row r="33" spans="1:15" hidden="1" x14ac:dyDescent="0.25">
      <c r="A33" s="41" t="s">
        <v>135</v>
      </c>
      <c r="B33" s="40" t="s">
        <v>28</v>
      </c>
      <c r="C33" s="38" t="s">
        <v>82</v>
      </c>
      <c r="D33" s="38">
        <v>400</v>
      </c>
      <c r="E33" s="53">
        <v>21</v>
      </c>
      <c r="F33" s="43"/>
      <c r="G33" s="42"/>
      <c r="H33" s="32"/>
      <c r="I33" s="32"/>
      <c r="J33" s="32"/>
      <c r="K33" s="32"/>
      <c r="L33" s="32"/>
      <c r="M33" s="32"/>
      <c r="N33" s="32"/>
      <c r="O33" s="32"/>
    </row>
    <row r="34" spans="1:15" hidden="1" x14ac:dyDescent="0.25">
      <c r="A34" s="41" t="s">
        <v>136</v>
      </c>
      <c r="B34" s="40" t="s">
        <v>29</v>
      </c>
      <c r="C34" s="38" t="s">
        <v>81</v>
      </c>
      <c r="D34" s="38">
        <v>100</v>
      </c>
      <c r="E34" s="53">
        <v>21</v>
      </c>
      <c r="F34" s="43"/>
      <c r="G34" s="42"/>
      <c r="H34" s="32"/>
      <c r="I34" s="32"/>
      <c r="J34" s="32"/>
      <c r="K34" s="32"/>
      <c r="L34" s="32"/>
      <c r="M34" s="32"/>
      <c r="N34" s="32"/>
      <c r="O34" s="32"/>
    </row>
    <row r="35" spans="1:15" hidden="1" x14ac:dyDescent="0.25">
      <c r="A35" s="41" t="s">
        <v>137</v>
      </c>
      <c r="B35" s="40" t="s">
        <v>30</v>
      </c>
      <c r="C35" s="38" t="s">
        <v>81</v>
      </c>
      <c r="D35" s="38">
        <v>100</v>
      </c>
      <c r="E35" s="53">
        <v>21</v>
      </c>
      <c r="F35" s="43"/>
      <c r="G35" s="42"/>
      <c r="H35" s="32"/>
      <c r="I35" s="32"/>
      <c r="J35" s="32"/>
      <c r="K35" s="32"/>
      <c r="L35" s="32"/>
      <c r="M35" s="32"/>
      <c r="N35" s="32"/>
      <c r="O35" s="32"/>
    </row>
    <row r="36" spans="1:15" hidden="1" x14ac:dyDescent="0.25">
      <c r="A36" s="41"/>
      <c r="B36" s="40"/>
      <c r="C36" s="38"/>
      <c r="D36" s="38"/>
      <c r="E36" s="55"/>
      <c r="F36" s="43" t="s">
        <v>97</v>
      </c>
      <c r="G36" s="42"/>
      <c r="H36" s="32"/>
      <c r="I36" s="32"/>
      <c r="J36" s="32"/>
      <c r="K36" s="32"/>
      <c r="L36" s="32"/>
      <c r="M36" s="32"/>
      <c r="N36" s="32"/>
      <c r="O36" s="32"/>
    </row>
    <row r="37" spans="1:15" hidden="1" x14ac:dyDescent="0.25">
      <c r="A37" s="29">
        <v>3</v>
      </c>
      <c r="B37" s="30" t="s">
        <v>156</v>
      </c>
      <c r="C37" s="38"/>
      <c r="D37" s="38"/>
      <c r="E37" s="55"/>
      <c r="F37" s="36"/>
      <c r="G37" s="35"/>
      <c r="H37" s="32"/>
      <c r="I37" s="32"/>
      <c r="J37" s="32"/>
      <c r="K37" s="32"/>
      <c r="L37" s="32"/>
      <c r="M37" s="32"/>
      <c r="N37" s="32"/>
      <c r="O37" s="32"/>
    </row>
    <row r="38" spans="1:15" hidden="1" x14ac:dyDescent="0.25">
      <c r="A38" s="41"/>
      <c r="B38" s="40" t="s">
        <v>10</v>
      </c>
      <c r="C38" s="38"/>
      <c r="D38" s="38"/>
      <c r="E38" s="55"/>
      <c r="F38" s="43"/>
      <c r="G38" s="42"/>
      <c r="H38" s="32"/>
      <c r="I38" s="32"/>
      <c r="J38" s="32"/>
      <c r="K38" s="32"/>
      <c r="L38" s="32"/>
      <c r="M38" s="32"/>
      <c r="N38" s="32"/>
      <c r="O38" s="32"/>
    </row>
    <row r="39" spans="1:15" hidden="1" x14ac:dyDescent="0.25">
      <c r="A39" s="41"/>
      <c r="B39" s="40" t="s">
        <v>11</v>
      </c>
      <c r="C39" s="38"/>
      <c r="D39" s="38"/>
      <c r="E39" s="55"/>
      <c r="F39" s="43"/>
      <c r="G39" s="42"/>
      <c r="H39" s="32"/>
      <c r="I39" s="32"/>
      <c r="J39" s="32"/>
      <c r="K39" s="32"/>
      <c r="L39" s="32"/>
      <c r="M39" s="32"/>
      <c r="N39" s="32"/>
      <c r="O39" s="32"/>
    </row>
    <row r="40" spans="1:15" hidden="1" x14ac:dyDescent="0.25">
      <c r="A40" s="41" t="s">
        <v>118</v>
      </c>
      <c r="B40" s="40" t="s">
        <v>31</v>
      </c>
      <c r="C40" s="38" t="s">
        <v>81</v>
      </c>
      <c r="D40" s="38">
        <v>1500</v>
      </c>
      <c r="E40" s="53">
        <v>21</v>
      </c>
      <c r="F40" s="43"/>
      <c r="G40" s="42"/>
      <c r="H40" s="32"/>
      <c r="I40" s="32"/>
      <c r="J40" s="32"/>
      <c r="K40" s="32"/>
      <c r="L40" s="32"/>
      <c r="M40" s="32"/>
      <c r="N40" s="32"/>
      <c r="O40" s="32"/>
    </row>
    <row r="41" spans="1:15" hidden="1" x14ac:dyDescent="0.25">
      <c r="A41" s="41" t="s">
        <v>119</v>
      </c>
      <c r="B41" s="40" t="s">
        <v>32</v>
      </c>
      <c r="C41" s="38" t="s">
        <v>81</v>
      </c>
      <c r="D41" s="38">
        <v>200</v>
      </c>
      <c r="E41" s="53">
        <v>21</v>
      </c>
      <c r="F41" s="43"/>
      <c r="G41" s="42"/>
      <c r="H41" s="32"/>
      <c r="I41" s="32"/>
      <c r="J41" s="32"/>
      <c r="K41" s="32"/>
      <c r="L41" s="32"/>
      <c r="M41" s="32"/>
      <c r="N41" s="32"/>
      <c r="O41" s="32"/>
    </row>
    <row r="42" spans="1:15" hidden="1" x14ac:dyDescent="0.25">
      <c r="A42" s="41" t="s">
        <v>120</v>
      </c>
      <c r="B42" s="40" t="s">
        <v>33</v>
      </c>
      <c r="C42" s="38" t="s">
        <v>81</v>
      </c>
      <c r="D42" s="38">
        <v>5000</v>
      </c>
      <c r="E42" s="53">
        <v>21</v>
      </c>
      <c r="F42" s="43"/>
      <c r="G42" s="42"/>
      <c r="H42" s="32"/>
      <c r="I42" s="32"/>
      <c r="J42" s="32"/>
      <c r="K42" s="32"/>
      <c r="L42" s="32"/>
      <c r="M42" s="32"/>
      <c r="N42" s="32"/>
      <c r="O42" s="32"/>
    </row>
    <row r="43" spans="1:15" hidden="1" x14ac:dyDescent="0.25">
      <c r="A43" s="41" t="s">
        <v>121</v>
      </c>
      <c r="B43" s="40" t="s">
        <v>34</v>
      </c>
      <c r="C43" s="38" t="s">
        <v>81</v>
      </c>
      <c r="D43" s="38">
        <v>480</v>
      </c>
      <c r="E43" s="53">
        <v>21</v>
      </c>
      <c r="F43" s="43"/>
      <c r="G43" s="42"/>
      <c r="H43" s="32"/>
      <c r="I43" s="32"/>
      <c r="J43" s="32"/>
      <c r="K43" s="32"/>
      <c r="L43" s="32"/>
      <c r="M43" s="32"/>
      <c r="N43" s="32"/>
      <c r="O43" s="32"/>
    </row>
    <row r="44" spans="1:15" ht="1.5" customHeight="1" x14ac:dyDescent="0.25">
      <c r="A44" s="41"/>
      <c r="B44" s="40"/>
      <c r="C44" s="38"/>
      <c r="D44" s="38"/>
      <c r="E44" s="56"/>
      <c r="F44" s="43" t="s">
        <v>97</v>
      </c>
      <c r="G44" s="42"/>
      <c r="H44" s="32"/>
      <c r="I44" s="32"/>
      <c r="J44" s="32"/>
      <c r="K44" s="32"/>
      <c r="L44" s="32"/>
      <c r="M44" s="32"/>
      <c r="N44" s="32"/>
      <c r="O44" s="32"/>
    </row>
    <row r="45" spans="1:15" x14ac:dyDescent="0.25">
      <c r="A45" s="29">
        <v>4</v>
      </c>
      <c r="B45" s="44" t="s">
        <v>155</v>
      </c>
      <c r="C45" s="38"/>
      <c r="D45" s="38"/>
      <c r="E45" s="55"/>
      <c r="F45" s="36"/>
      <c r="G45" s="35"/>
      <c r="H45" s="32"/>
      <c r="I45" s="32"/>
      <c r="J45" s="32"/>
      <c r="K45" s="32"/>
      <c r="L45" s="32"/>
      <c r="M45" s="32"/>
      <c r="N45" s="32"/>
      <c r="O45" s="32"/>
    </row>
    <row r="46" spans="1:15" x14ac:dyDescent="0.25">
      <c r="A46" s="29"/>
      <c r="B46" s="40" t="s">
        <v>10</v>
      </c>
      <c r="C46" s="38"/>
      <c r="D46" s="38"/>
      <c r="E46" s="55"/>
      <c r="F46" s="36"/>
      <c r="G46" s="35"/>
      <c r="H46" s="32"/>
      <c r="I46" s="32"/>
      <c r="J46" s="32"/>
      <c r="K46" s="32"/>
      <c r="L46" s="32"/>
      <c r="M46" s="32"/>
      <c r="N46" s="32"/>
      <c r="O46" s="32"/>
    </row>
    <row r="47" spans="1:15" ht="96" customHeight="1" x14ac:dyDescent="0.25">
      <c r="A47" s="41" t="s">
        <v>107</v>
      </c>
      <c r="B47" s="40" t="s">
        <v>35</v>
      </c>
      <c r="C47" s="38" t="s">
        <v>81</v>
      </c>
      <c r="D47" s="67">
        <v>4800</v>
      </c>
      <c r="E47" s="68">
        <v>21</v>
      </c>
      <c r="F47" s="71">
        <v>9.8000000000000007</v>
      </c>
      <c r="G47" s="64">
        <f>H47/50</f>
        <v>940.8</v>
      </c>
      <c r="H47" s="63">
        <f>D47*F47</f>
        <v>47040</v>
      </c>
      <c r="I47" s="63">
        <f>H47*1.21</f>
        <v>56918.400000000001</v>
      </c>
      <c r="J47" s="62" t="s">
        <v>175</v>
      </c>
      <c r="K47" s="2" t="s">
        <v>164</v>
      </c>
      <c r="L47" s="2">
        <v>21</v>
      </c>
      <c r="M47" s="66">
        <f>I47-H47</f>
        <v>9878.4000000000015</v>
      </c>
      <c r="N47" s="2" t="s">
        <v>169</v>
      </c>
      <c r="O47" s="61" t="s">
        <v>170</v>
      </c>
    </row>
    <row r="48" spans="1:15" ht="90" customHeight="1" x14ac:dyDescent="0.25">
      <c r="A48" s="41" t="s">
        <v>111</v>
      </c>
      <c r="B48" s="40" t="s">
        <v>36</v>
      </c>
      <c r="C48" s="38" t="s">
        <v>81</v>
      </c>
      <c r="D48" s="67">
        <v>1440</v>
      </c>
      <c r="E48" s="68">
        <v>21</v>
      </c>
      <c r="F48" s="71">
        <v>9.1999999999999993</v>
      </c>
      <c r="G48" s="64">
        <f>H48/30</f>
        <v>441.59999999999997</v>
      </c>
      <c r="H48" s="63">
        <f t="shared" ref="H48:H54" si="0">F48*D48</f>
        <v>13247.999999999998</v>
      </c>
      <c r="I48" s="63">
        <f>H48*1.21</f>
        <v>16030.079999999998</v>
      </c>
      <c r="J48" s="62" t="s">
        <v>180</v>
      </c>
      <c r="K48" s="2" t="s">
        <v>164</v>
      </c>
      <c r="L48" s="2">
        <v>21</v>
      </c>
      <c r="M48" s="66">
        <f t="shared" ref="M48:M54" si="1">I48-H48</f>
        <v>2782.08</v>
      </c>
      <c r="N48" s="2" t="s">
        <v>169</v>
      </c>
      <c r="O48" s="61">
        <v>5450451</v>
      </c>
    </row>
    <row r="49" spans="1:15" ht="102.75" customHeight="1" x14ac:dyDescent="0.25">
      <c r="A49" s="41" t="s">
        <v>112</v>
      </c>
      <c r="B49" s="40" t="s">
        <v>37</v>
      </c>
      <c r="C49" s="38" t="s">
        <v>81</v>
      </c>
      <c r="D49" s="67">
        <v>2880</v>
      </c>
      <c r="E49" s="68">
        <v>21</v>
      </c>
      <c r="F49" s="71">
        <v>6.2</v>
      </c>
      <c r="G49" s="64">
        <f>H49/30</f>
        <v>595.20000000000005</v>
      </c>
      <c r="H49" s="63">
        <f t="shared" si="0"/>
        <v>17856</v>
      </c>
      <c r="I49" s="63">
        <f t="shared" ref="I49:I54" si="2">H49*1.21</f>
        <v>21605.759999999998</v>
      </c>
      <c r="J49" s="62" t="s">
        <v>181</v>
      </c>
      <c r="K49" s="2" t="s">
        <v>164</v>
      </c>
      <c r="L49" s="2">
        <v>21</v>
      </c>
      <c r="M49" s="66">
        <f t="shared" si="1"/>
        <v>3749.7599999999984</v>
      </c>
      <c r="N49" s="2" t="s">
        <v>169</v>
      </c>
      <c r="O49" s="61" t="s">
        <v>171</v>
      </c>
    </row>
    <row r="50" spans="1:15" ht="95.25" customHeight="1" x14ac:dyDescent="0.25">
      <c r="A50" s="41" t="s">
        <v>113</v>
      </c>
      <c r="B50" s="40" t="s">
        <v>38</v>
      </c>
      <c r="C50" s="38" t="s">
        <v>82</v>
      </c>
      <c r="D50" s="67">
        <v>20</v>
      </c>
      <c r="E50" s="68">
        <v>21</v>
      </c>
      <c r="F50" s="71">
        <v>79</v>
      </c>
      <c r="G50" s="70">
        <v>79</v>
      </c>
      <c r="H50" s="63">
        <f t="shared" si="0"/>
        <v>1580</v>
      </c>
      <c r="I50" s="63">
        <f t="shared" si="2"/>
        <v>1911.8</v>
      </c>
      <c r="J50" s="62" t="s">
        <v>179</v>
      </c>
      <c r="K50" s="2" t="s">
        <v>164</v>
      </c>
      <c r="L50" s="2">
        <v>21</v>
      </c>
      <c r="M50" s="32">
        <f t="shared" si="1"/>
        <v>331.79999999999995</v>
      </c>
      <c r="N50" s="2" t="s">
        <v>169</v>
      </c>
      <c r="O50" s="61" t="s">
        <v>172</v>
      </c>
    </row>
    <row r="51" spans="1:15" ht="95.25" customHeight="1" x14ac:dyDescent="0.25">
      <c r="A51" s="41" t="s">
        <v>114</v>
      </c>
      <c r="B51" s="40" t="s">
        <v>39</v>
      </c>
      <c r="C51" s="38" t="s">
        <v>82</v>
      </c>
      <c r="D51" s="67">
        <v>20</v>
      </c>
      <c r="E51" s="68">
        <v>21</v>
      </c>
      <c r="F51" s="71">
        <v>79</v>
      </c>
      <c r="G51" s="70">
        <v>79</v>
      </c>
      <c r="H51" s="72">
        <f t="shared" si="0"/>
        <v>1580</v>
      </c>
      <c r="I51" s="63">
        <f t="shared" si="2"/>
        <v>1911.8</v>
      </c>
      <c r="J51" s="62" t="s">
        <v>182</v>
      </c>
      <c r="K51" s="2" t="s">
        <v>164</v>
      </c>
      <c r="L51" s="2">
        <v>21</v>
      </c>
      <c r="M51" s="32">
        <f t="shared" si="1"/>
        <v>331.79999999999995</v>
      </c>
      <c r="N51" s="2" t="s">
        <v>169</v>
      </c>
      <c r="O51" s="61" t="s">
        <v>173</v>
      </c>
    </row>
    <row r="52" spans="1:15" ht="105" customHeight="1" x14ac:dyDescent="0.25">
      <c r="A52" s="41" t="s">
        <v>117</v>
      </c>
      <c r="B52" s="40" t="s">
        <v>40</v>
      </c>
      <c r="C52" s="38" t="s">
        <v>81</v>
      </c>
      <c r="D52" s="67">
        <v>1920</v>
      </c>
      <c r="E52" s="68">
        <v>21</v>
      </c>
      <c r="F52" s="71">
        <v>9</v>
      </c>
      <c r="G52" s="64">
        <f>H52/20</f>
        <v>864</v>
      </c>
      <c r="H52" s="63">
        <f t="shared" si="0"/>
        <v>17280</v>
      </c>
      <c r="I52" s="63">
        <f t="shared" si="2"/>
        <v>20908.8</v>
      </c>
      <c r="J52" s="97" t="s">
        <v>176</v>
      </c>
      <c r="K52" s="2" t="s">
        <v>164</v>
      </c>
      <c r="L52" s="2">
        <v>21</v>
      </c>
      <c r="M52" s="32">
        <f t="shared" si="1"/>
        <v>3628.7999999999993</v>
      </c>
      <c r="N52" s="2" t="s">
        <v>167</v>
      </c>
      <c r="O52" s="61" t="s">
        <v>165</v>
      </c>
    </row>
    <row r="53" spans="1:15" ht="96" customHeight="1" x14ac:dyDescent="0.25">
      <c r="A53" s="41" t="s">
        <v>115</v>
      </c>
      <c r="B53" s="40" t="s">
        <v>41</v>
      </c>
      <c r="C53" s="38" t="s">
        <v>81</v>
      </c>
      <c r="D53" s="67">
        <v>1920</v>
      </c>
      <c r="E53" s="68">
        <v>21</v>
      </c>
      <c r="F53" s="71">
        <v>9</v>
      </c>
      <c r="G53" s="64">
        <f>H53/20</f>
        <v>864</v>
      </c>
      <c r="H53" s="63">
        <f t="shared" si="0"/>
        <v>17280</v>
      </c>
      <c r="I53" s="63">
        <f t="shared" si="2"/>
        <v>20908.8</v>
      </c>
      <c r="J53" s="62" t="s">
        <v>177</v>
      </c>
      <c r="K53" s="2" t="s">
        <v>164</v>
      </c>
      <c r="L53" s="2">
        <v>21</v>
      </c>
      <c r="M53" s="32">
        <f t="shared" si="1"/>
        <v>3628.7999999999993</v>
      </c>
      <c r="N53" s="2" t="s">
        <v>167</v>
      </c>
      <c r="O53" s="61" t="s">
        <v>166</v>
      </c>
    </row>
    <row r="54" spans="1:15" ht="105" customHeight="1" x14ac:dyDescent="0.25">
      <c r="A54" s="41" t="s">
        <v>116</v>
      </c>
      <c r="B54" s="40" t="s">
        <v>42</v>
      </c>
      <c r="C54" s="38" t="s">
        <v>81</v>
      </c>
      <c r="D54" s="67">
        <v>1920</v>
      </c>
      <c r="E54" s="68">
        <v>21</v>
      </c>
      <c r="F54" s="71">
        <v>7.2</v>
      </c>
      <c r="G54" s="64">
        <f>H54/20</f>
        <v>691.2</v>
      </c>
      <c r="H54" s="63">
        <f t="shared" si="0"/>
        <v>13824</v>
      </c>
      <c r="I54" s="2">
        <f t="shared" si="2"/>
        <v>16727.04</v>
      </c>
      <c r="J54" s="62" t="s">
        <v>178</v>
      </c>
      <c r="K54" s="2" t="s">
        <v>164</v>
      </c>
      <c r="L54" s="2">
        <v>21</v>
      </c>
      <c r="M54" s="32">
        <f t="shared" si="1"/>
        <v>2903.0400000000009</v>
      </c>
      <c r="N54" s="2" t="s">
        <v>168</v>
      </c>
      <c r="O54" s="61" t="s">
        <v>174</v>
      </c>
    </row>
    <row r="55" spans="1:15" x14ac:dyDescent="0.25">
      <c r="A55" s="41"/>
      <c r="B55" s="40"/>
      <c r="C55" s="38"/>
      <c r="D55" s="38"/>
      <c r="E55" s="55"/>
      <c r="F55" s="43" t="s">
        <v>97</v>
      </c>
      <c r="G55" s="65">
        <f>SUM(G47:G54)</f>
        <v>4554.8</v>
      </c>
      <c r="H55" s="69">
        <f>SUM(H47:H54)</f>
        <v>129688</v>
      </c>
      <c r="I55" s="69">
        <f>SUM(I47:I54)</f>
        <v>156922.48000000001</v>
      </c>
      <c r="J55" s="32"/>
      <c r="K55" s="32"/>
      <c r="L55" s="32"/>
      <c r="M55" s="32"/>
      <c r="N55" s="32"/>
      <c r="O55" s="32"/>
    </row>
    <row r="56" spans="1:15" ht="28.5" hidden="1" x14ac:dyDescent="0.25">
      <c r="A56" s="29">
        <v>5</v>
      </c>
      <c r="B56" s="30" t="s">
        <v>43</v>
      </c>
      <c r="C56" s="45" t="s">
        <v>81</v>
      </c>
      <c r="D56" s="45">
        <v>300</v>
      </c>
      <c r="E56" s="53">
        <v>21</v>
      </c>
      <c r="F56" s="43"/>
      <c r="G56" s="42"/>
      <c r="H56" s="32"/>
      <c r="I56" s="32"/>
      <c r="J56" s="32"/>
      <c r="K56" s="32"/>
      <c r="L56" s="32"/>
      <c r="M56" s="32"/>
      <c r="N56" s="32"/>
      <c r="O56" s="32"/>
    </row>
    <row r="57" spans="1:15" ht="30" hidden="1" x14ac:dyDescent="0.25">
      <c r="A57" s="41"/>
      <c r="B57" s="37" t="s">
        <v>44</v>
      </c>
      <c r="C57" s="38"/>
      <c r="D57" s="38"/>
      <c r="E57" s="54"/>
      <c r="F57" s="39"/>
      <c r="G57" s="39"/>
      <c r="H57" s="32"/>
      <c r="I57" s="32"/>
      <c r="J57" s="32"/>
      <c r="K57" s="32"/>
      <c r="L57" s="32"/>
      <c r="M57" s="32"/>
      <c r="N57" s="32"/>
      <c r="O57" s="32"/>
    </row>
    <row r="58" spans="1:15" hidden="1" x14ac:dyDescent="0.25">
      <c r="A58" s="41"/>
      <c r="B58" s="40" t="s">
        <v>45</v>
      </c>
      <c r="C58" s="38"/>
      <c r="D58" s="38"/>
      <c r="E58" s="54"/>
      <c r="F58" s="39"/>
      <c r="G58" s="39"/>
      <c r="H58" s="32"/>
      <c r="I58" s="32"/>
      <c r="J58" s="32"/>
      <c r="K58" s="32"/>
      <c r="L58" s="32"/>
      <c r="M58" s="32"/>
      <c r="N58" s="32"/>
      <c r="O58" s="32"/>
    </row>
    <row r="59" spans="1:15" hidden="1" x14ac:dyDescent="0.25">
      <c r="A59" s="41"/>
      <c r="B59" s="40" t="s">
        <v>3</v>
      </c>
      <c r="C59" s="38"/>
      <c r="D59" s="38"/>
      <c r="E59" s="54"/>
      <c r="F59" s="39"/>
      <c r="G59" s="39"/>
      <c r="H59" s="32"/>
      <c r="I59" s="32"/>
      <c r="J59" s="32"/>
      <c r="K59" s="32"/>
      <c r="L59" s="32"/>
      <c r="M59" s="32"/>
      <c r="N59" s="32"/>
      <c r="O59" s="32"/>
    </row>
    <row r="60" spans="1:15" hidden="1" x14ac:dyDescent="0.25">
      <c r="A60" s="41"/>
      <c r="B60" s="40" t="s">
        <v>46</v>
      </c>
      <c r="C60" s="38"/>
      <c r="D60" s="38"/>
      <c r="E60" s="54"/>
      <c r="F60" s="39"/>
      <c r="G60" s="39"/>
      <c r="H60" s="32"/>
      <c r="I60" s="32"/>
      <c r="J60" s="32"/>
      <c r="K60" s="32"/>
      <c r="L60" s="32"/>
      <c r="M60" s="32"/>
      <c r="N60" s="32"/>
      <c r="O60" s="32"/>
    </row>
    <row r="61" spans="1:15" hidden="1" x14ac:dyDescent="0.25">
      <c r="A61" s="29">
        <v>6</v>
      </c>
      <c r="B61" s="44" t="s">
        <v>157</v>
      </c>
      <c r="C61" s="38"/>
      <c r="D61" s="38"/>
      <c r="E61" s="55"/>
      <c r="F61" s="36"/>
      <c r="G61" s="35"/>
      <c r="H61" s="32"/>
      <c r="I61" s="32"/>
      <c r="J61" s="32"/>
      <c r="K61" s="32"/>
      <c r="L61" s="32"/>
      <c r="M61" s="32"/>
      <c r="N61" s="32"/>
      <c r="O61" s="32"/>
    </row>
    <row r="62" spans="1:15" hidden="1" x14ac:dyDescent="0.25">
      <c r="A62" s="41" t="s">
        <v>103</v>
      </c>
      <c r="B62" s="40" t="s">
        <v>47</v>
      </c>
      <c r="C62" s="38" t="s">
        <v>81</v>
      </c>
      <c r="D62" s="38">
        <v>1920</v>
      </c>
      <c r="E62" s="53">
        <v>21</v>
      </c>
      <c r="F62" s="43"/>
      <c r="G62" s="42"/>
      <c r="H62" s="32"/>
      <c r="I62" s="32"/>
      <c r="J62" s="32"/>
      <c r="K62" s="32"/>
      <c r="L62" s="32"/>
      <c r="M62" s="32"/>
      <c r="N62" s="32"/>
      <c r="O62" s="32"/>
    </row>
    <row r="63" spans="1:15" hidden="1" x14ac:dyDescent="0.25">
      <c r="A63" s="41" t="s">
        <v>104</v>
      </c>
      <c r="B63" s="40" t="s">
        <v>48</v>
      </c>
      <c r="C63" s="38" t="s">
        <v>81</v>
      </c>
      <c r="D63" s="38">
        <v>1000</v>
      </c>
      <c r="E63" s="53">
        <v>21</v>
      </c>
      <c r="F63" s="43"/>
      <c r="G63" s="42"/>
      <c r="H63" s="32"/>
      <c r="I63" s="32"/>
      <c r="J63" s="32"/>
      <c r="K63" s="32"/>
      <c r="L63" s="32"/>
      <c r="M63" s="32"/>
      <c r="N63" s="32"/>
      <c r="O63" s="32"/>
    </row>
    <row r="64" spans="1:15" hidden="1" x14ac:dyDescent="0.25">
      <c r="A64" s="41" t="s">
        <v>105</v>
      </c>
      <c r="B64" s="40" t="s">
        <v>49</v>
      </c>
      <c r="C64" s="38" t="s">
        <v>81</v>
      </c>
      <c r="D64" s="38">
        <v>100</v>
      </c>
      <c r="E64" s="53">
        <v>21</v>
      </c>
      <c r="F64" s="43"/>
      <c r="G64" s="42"/>
      <c r="H64" s="32"/>
      <c r="I64" s="32"/>
      <c r="J64" s="32"/>
      <c r="K64" s="32"/>
      <c r="L64" s="32"/>
      <c r="M64" s="32"/>
      <c r="N64" s="32"/>
      <c r="O64" s="32"/>
    </row>
    <row r="65" spans="1:15" hidden="1" x14ac:dyDescent="0.25">
      <c r="A65" s="41" t="s">
        <v>106</v>
      </c>
      <c r="B65" s="40" t="s">
        <v>50</v>
      </c>
      <c r="C65" s="38" t="s">
        <v>81</v>
      </c>
      <c r="D65" s="38">
        <v>2000</v>
      </c>
      <c r="E65" s="53">
        <v>21</v>
      </c>
      <c r="F65" s="43"/>
      <c r="G65" s="42"/>
      <c r="H65" s="32"/>
      <c r="I65" s="32"/>
      <c r="J65" s="32"/>
      <c r="K65" s="32"/>
      <c r="L65" s="32"/>
      <c r="M65" s="32"/>
      <c r="N65" s="32"/>
      <c r="O65" s="32"/>
    </row>
    <row r="66" spans="1:15" hidden="1" x14ac:dyDescent="0.25">
      <c r="A66" s="41"/>
      <c r="B66" s="40"/>
      <c r="C66" s="38"/>
      <c r="D66" s="38"/>
      <c r="E66" s="55"/>
      <c r="F66" s="43" t="s">
        <v>97</v>
      </c>
      <c r="G66" s="42"/>
      <c r="H66" s="32"/>
      <c r="I66" s="32"/>
      <c r="J66" s="32"/>
      <c r="K66" s="32"/>
      <c r="L66" s="32"/>
      <c r="M66" s="32"/>
      <c r="N66" s="32"/>
      <c r="O66" s="32"/>
    </row>
    <row r="67" spans="1:15" hidden="1" x14ac:dyDescent="0.25">
      <c r="A67" s="46">
        <v>7</v>
      </c>
      <c r="B67" s="44" t="s">
        <v>51</v>
      </c>
      <c r="C67" s="38" t="s">
        <v>81</v>
      </c>
      <c r="D67" s="38">
        <v>60</v>
      </c>
      <c r="E67" s="53">
        <v>21</v>
      </c>
      <c r="F67" s="39"/>
      <c r="G67" s="39"/>
      <c r="H67" s="32"/>
      <c r="I67" s="32"/>
      <c r="J67" s="32"/>
      <c r="K67" s="32"/>
      <c r="L67" s="32"/>
      <c r="M67" s="32"/>
      <c r="N67" s="32"/>
      <c r="O67" s="32"/>
    </row>
    <row r="68" spans="1:15" hidden="1" x14ac:dyDescent="0.25">
      <c r="A68" s="33"/>
      <c r="B68" s="40"/>
      <c r="C68" s="38"/>
      <c r="D68" s="38"/>
      <c r="E68" s="55"/>
      <c r="F68" s="39"/>
      <c r="G68" s="39"/>
      <c r="H68" s="32"/>
      <c r="I68" s="32"/>
      <c r="J68" s="32"/>
      <c r="K68" s="32"/>
      <c r="L68" s="32"/>
      <c r="M68" s="32"/>
      <c r="N68" s="32"/>
      <c r="O68" s="32"/>
    </row>
    <row r="69" spans="1:15" hidden="1" x14ac:dyDescent="0.25">
      <c r="A69" s="46">
        <v>8</v>
      </c>
      <c r="B69" s="44" t="s">
        <v>52</v>
      </c>
      <c r="C69" s="47"/>
      <c r="D69" s="47"/>
      <c r="E69" s="54"/>
      <c r="F69" s="48"/>
      <c r="G69" s="48"/>
      <c r="H69" s="32"/>
      <c r="I69" s="32"/>
      <c r="J69" s="32"/>
      <c r="K69" s="32"/>
      <c r="L69" s="32"/>
      <c r="M69" s="32"/>
      <c r="N69" s="32"/>
      <c r="O69" s="32"/>
    </row>
    <row r="70" spans="1:15" hidden="1" x14ac:dyDescent="0.25">
      <c r="A70" s="33"/>
      <c r="B70" s="40" t="s">
        <v>53</v>
      </c>
      <c r="C70" s="38"/>
      <c r="D70" s="38"/>
      <c r="E70" s="54"/>
      <c r="F70" s="39"/>
      <c r="G70" s="39"/>
      <c r="H70" s="32"/>
      <c r="I70" s="32"/>
      <c r="J70" s="32"/>
      <c r="K70" s="32"/>
      <c r="L70" s="32"/>
      <c r="M70" s="32"/>
      <c r="N70" s="32"/>
      <c r="O70" s="32"/>
    </row>
    <row r="71" spans="1:15" hidden="1" x14ac:dyDescent="0.25">
      <c r="A71" s="33"/>
      <c r="B71" s="40" t="s">
        <v>54</v>
      </c>
      <c r="C71" s="38"/>
      <c r="D71" s="38"/>
      <c r="E71" s="54"/>
      <c r="F71" s="39"/>
      <c r="G71" s="39"/>
      <c r="H71" s="32"/>
      <c r="I71" s="32"/>
      <c r="J71" s="32"/>
      <c r="K71" s="32"/>
      <c r="L71" s="32"/>
      <c r="M71" s="32"/>
      <c r="N71" s="32"/>
      <c r="O71" s="32"/>
    </row>
    <row r="72" spans="1:15" ht="30" hidden="1" x14ac:dyDescent="0.25">
      <c r="A72" s="33"/>
      <c r="B72" s="37" t="s">
        <v>55</v>
      </c>
      <c r="C72" s="38"/>
      <c r="D72" s="38"/>
      <c r="E72" s="54"/>
      <c r="F72" s="39"/>
      <c r="G72" s="39"/>
      <c r="H72" s="32"/>
      <c r="I72" s="32"/>
      <c r="J72" s="32"/>
      <c r="K72" s="32"/>
      <c r="L72" s="32"/>
      <c r="M72" s="32"/>
      <c r="N72" s="32"/>
      <c r="O72" s="32"/>
    </row>
    <row r="73" spans="1:15" hidden="1" x14ac:dyDescent="0.25">
      <c r="A73" s="33"/>
      <c r="B73" s="40" t="s">
        <v>56</v>
      </c>
      <c r="C73" s="38"/>
      <c r="D73" s="38"/>
      <c r="E73" s="54"/>
      <c r="F73" s="39"/>
      <c r="G73" s="39"/>
      <c r="H73" s="32"/>
      <c r="I73" s="32"/>
      <c r="J73" s="32"/>
      <c r="K73" s="32"/>
      <c r="L73" s="32"/>
      <c r="M73" s="32"/>
      <c r="N73" s="32"/>
      <c r="O73" s="32"/>
    </row>
    <row r="74" spans="1:15" hidden="1" x14ac:dyDescent="0.25">
      <c r="A74" s="33" t="s">
        <v>98</v>
      </c>
      <c r="B74" s="40" t="s">
        <v>57</v>
      </c>
      <c r="C74" s="38" t="s">
        <v>84</v>
      </c>
      <c r="D74" s="38">
        <v>60000</v>
      </c>
      <c r="E74" s="53">
        <v>21</v>
      </c>
      <c r="F74" s="39"/>
      <c r="G74" s="39"/>
      <c r="H74" s="32"/>
      <c r="I74" s="32"/>
      <c r="J74" s="32"/>
      <c r="K74" s="32"/>
      <c r="L74" s="32"/>
      <c r="M74" s="32"/>
      <c r="N74" s="32"/>
      <c r="O74" s="32"/>
    </row>
    <row r="75" spans="1:15" hidden="1" x14ac:dyDescent="0.25">
      <c r="A75" s="33"/>
      <c r="B75" s="40" t="s">
        <v>58</v>
      </c>
      <c r="C75" s="38"/>
      <c r="D75" s="38"/>
      <c r="E75" s="54"/>
      <c r="F75" s="39"/>
      <c r="G75" s="39"/>
      <c r="H75" s="32"/>
      <c r="I75" s="32"/>
      <c r="J75" s="32"/>
      <c r="K75" s="32"/>
      <c r="L75" s="32"/>
      <c r="M75" s="32"/>
      <c r="N75" s="32"/>
      <c r="O75" s="32"/>
    </row>
    <row r="76" spans="1:15" hidden="1" x14ac:dyDescent="0.25">
      <c r="A76" s="33"/>
      <c r="B76" s="40" t="s">
        <v>59</v>
      </c>
      <c r="C76" s="38"/>
      <c r="D76" s="38"/>
      <c r="E76" s="54"/>
      <c r="F76" s="39"/>
      <c r="G76" s="39"/>
      <c r="H76" s="32"/>
      <c r="I76" s="32"/>
      <c r="J76" s="32"/>
      <c r="K76" s="32"/>
      <c r="L76" s="32"/>
      <c r="M76" s="32"/>
      <c r="N76" s="32"/>
      <c r="O76" s="32"/>
    </row>
    <row r="77" spans="1:15" hidden="1" x14ac:dyDescent="0.25">
      <c r="A77" s="33"/>
      <c r="B77" s="40" t="s">
        <v>60</v>
      </c>
      <c r="C77" s="38"/>
      <c r="D77" s="38"/>
      <c r="E77" s="54"/>
      <c r="F77" s="39"/>
      <c r="G77" s="39"/>
      <c r="H77" s="32"/>
      <c r="I77" s="32"/>
      <c r="J77" s="32"/>
      <c r="K77" s="32"/>
      <c r="L77" s="32"/>
      <c r="M77" s="32"/>
      <c r="N77" s="32"/>
      <c r="O77" s="32"/>
    </row>
    <row r="78" spans="1:15" hidden="1" x14ac:dyDescent="0.25">
      <c r="A78" s="33"/>
      <c r="B78" s="40" t="s">
        <v>61</v>
      </c>
      <c r="C78" s="38"/>
      <c r="D78" s="38"/>
      <c r="E78" s="54"/>
      <c r="F78" s="39"/>
      <c r="G78" s="39"/>
      <c r="H78" s="32"/>
      <c r="I78" s="32"/>
      <c r="J78" s="32"/>
      <c r="K78" s="32"/>
      <c r="L78" s="32"/>
      <c r="M78" s="32"/>
      <c r="N78" s="32"/>
      <c r="O78" s="32"/>
    </row>
    <row r="79" spans="1:15" hidden="1" x14ac:dyDescent="0.25">
      <c r="A79" s="33"/>
      <c r="B79" s="40" t="s">
        <v>62</v>
      </c>
      <c r="C79" s="38"/>
      <c r="D79" s="38"/>
      <c r="E79" s="54"/>
      <c r="F79" s="39"/>
      <c r="G79" s="39"/>
      <c r="H79" s="32"/>
      <c r="I79" s="32"/>
      <c r="J79" s="32"/>
      <c r="K79" s="32"/>
      <c r="L79" s="32"/>
      <c r="M79" s="32"/>
      <c r="N79" s="32"/>
      <c r="O79" s="32"/>
    </row>
    <row r="80" spans="1:15" hidden="1" x14ac:dyDescent="0.25">
      <c r="A80" s="33"/>
      <c r="B80" s="40" t="s">
        <v>63</v>
      </c>
      <c r="C80" s="38"/>
      <c r="D80" s="38"/>
      <c r="E80" s="54"/>
      <c r="F80" s="39"/>
      <c r="G80" s="39"/>
      <c r="H80" s="32"/>
      <c r="I80" s="32"/>
      <c r="J80" s="32"/>
      <c r="K80" s="32"/>
      <c r="L80" s="32"/>
      <c r="M80" s="32"/>
      <c r="N80" s="32"/>
      <c r="O80" s="32"/>
    </row>
    <row r="81" spans="1:15" hidden="1" x14ac:dyDescent="0.25">
      <c r="A81" s="33" t="s">
        <v>99</v>
      </c>
      <c r="B81" s="40" t="s">
        <v>64</v>
      </c>
      <c r="C81" s="38" t="s">
        <v>84</v>
      </c>
      <c r="D81" s="38">
        <v>60000</v>
      </c>
      <c r="E81" s="53">
        <v>21</v>
      </c>
      <c r="F81" s="39"/>
      <c r="G81" s="39"/>
      <c r="H81" s="32"/>
      <c r="I81" s="32"/>
      <c r="J81" s="32"/>
      <c r="K81" s="32"/>
      <c r="L81" s="32"/>
      <c r="M81" s="32"/>
      <c r="N81" s="32"/>
      <c r="O81" s="32"/>
    </row>
    <row r="82" spans="1:15" hidden="1" x14ac:dyDescent="0.25">
      <c r="A82" s="33"/>
      <c r="B82" s="40" t="s">
        <v>58</v>
      </c>
      <c r="C82" s="38"/>
      <c r="D82" s="38"/>
      <c r="E82" s="54"/>
      <c r="F82" s="39"/>
      <c r="G82" s="39"/>
      <c r="H82" s="32"/>
      <c r="I82" s="32"/>
      <c r="J82" s="32"/>
      <c r="K82" s="32"/>
      <c r="L82" s="32"/>
      <c r="M82" s="32"/>
      <c r="N82" s="32"/>
      <c r="O82" s="32"/>
    </row>
    <row r="83" spans="1:15" hidden="1" x14ac:dyDescent="0.25">
      <c r="A83" s="33"/>
      <c r="B83" s="40" t="s">
        <v>65</v>
      </c>
      <c r="C83" s="38"/>
      <c r="D83" s="38"/>
      <c r="E83" s="54"/>
      <c r="F83" s="39"/>
      <c r="G83" s="39"/>
      <c r="H83" s="32"/>
      <c r="I83" s="32"/>
      <c r="J83" s="32"/>
      <c r="K83" s="32"/>
      <c r="L83" s="32"/>
      <c r="M83" s="32"/>
      <c r="N83" s="32"/>
      <c r="O83" s="32"/>
    </row>
    <row r="84" spans="1:15" hidden="1" x14ac:dyDescent="0.25">
      <c r="A84" s="33"/>
      <c r="B84" s="40" t="s">
        <v>60</v>
      </c>
      <c r="C84" s="38"/>
      <c r="D84" s="38"/>
      <c r="E84" s="54"/>
      <c r="F84" s="39"/>
      <c r="G84" s="39"/>
      <c r="H84" s="32"/>
      <c r="I84" s="32"/>
      <c r="J84" s="32"/>
      <c r="K84" s="32"/>
      <c r="L84" s="32"/>
      <c r="M84" s="32"/>
      <c r="N84" s="32"/>
      <c r="O84" s="32"/>
    </row>
    <row r="85" spans="1:15" hidden="1" x14ac:dyDescent="0.25">
      <c r="A85" s="33"/>
      <c r="B85" s="40" t="s">
        <v>61</v>
      </c>
      <c r="C85" s="38"/>
      <c r="D85" s="38"/>
      <c r="E85" s="54"/>
      <c r="F85" s="39"/>
      <c r="G85" s="39"/>
      <c r="H85" s="32"/>
      <c r="I85" s="32"/>
      <c r="J85" s="32"/>
      <c r="K85" s="32"/>
      <c r="L85" s="32"/>
      <c r="M85" s="32"/>
      <c r="N85" s="32"/>
      <c r="O85" s="32"/>
    </row>
    <row r="86" spans="1:15" hidden="1" x14ac:dyDescent="0.25">
      <c r="A86" s="33"/>
      <c r="B86" s="40" t="s">
        <v>62</v>
      </c>
      <c r="C86" s="38"/>
      <c r="D86" s="38"/>
      <c r="E86" s="54"/>
      <c r="F86" s="39"/>
      <c r="G86" s="39"/>
      <c r="H86" s="32"/>
      <c r="I86" s="32"/>
      <c r="J86" s="32"/>
      <c r="K86" s="32"/>
      <c r="L86" s="32"/>
      <c r="M86" s="32"/>
      <c r="N86" s="32"/>
      <c r="O86" s="32"/>
    </row>
    <row r="87" spans="1:15" hidden="1" x14ac:dyDescent="0.25">
      <c r="A87" s="33"/>
      <c r="B87" s="40" t="s">
        <v>63</v>
      </c>
      <c r="C87" s="38"/>
      <c r="D87" s="38"/>
      <c r="E87" s="54"/>
      <c r="F87" s="39"/>
      <c r="G87" s="39"/>
      <c r="H87" s="32"/>
      <c r="I87" s="32"/>
      <c r="J87" s="32"/>
      <c r="K87" s="32"/>
      <c r="L87" s="32"/>
      <c r="M87" s="32"/>
      <c r="N87" s="32"/>
      <c r="O87" s="32"/>
    </row>
    <row r="88" spans="1:15" hidden="1" x14ac:dyDescent="0.25">
      <c r="A88" s="33"/>
      <c r="B88" s="40" t="s">
        <v>66</v>
      </c>
      <c r="C88" s="38"/>
      <c r="D88" s="38"/>
      <c r="E88" s="54"/>
      <c r="F88" s="39"/>
      <c r="G88" s="39"/>
      <c r="H88" s="32"/>
      <c r="I88" s="32"/>
      <c r="J88" s="32"/>
      <c r="K88" s="32"/>
      <c r="L88" s="32"/>
      <c r="M88" s="32"/>
      <c r="N88" s="32"/>
      <c r="O88" s="32"/>
    </row>
    <row r="89" spans="1:15" hidden="1" x14ac:dyDescent="0.25">
      <c r="A89" s="33" t="s">
        <v>100</v>
      </c>
      <c r="B89" s="40" t="s">
        <v>67</v>
      </c>
      <c r="C89" s="38" t="s">
        <v>84</v>
      </c>
      <c r="D89" s="38">
        <v>10000</v>
      </c>
      <c r="E89" s="53">
        <v>21</v>
      </c>
      <c r="F89" s="39"/>
      <c r="G89" s="39"/>
      <c r="H89" s="32"/>
      <c r="I89" s="32"/>
      <c r="J89" s="32"/>
      <c r="K89" s="32"/>
      <c r="L89" s="32"/>
      <c r="M89" s="32"/>
      <c r="N89" s="32"/>
      <c r="O89" s="32"/>
    </row>
    <row r="90" spans="1:15" hidden="1" x14ac:dyDescent="0.25">
      <c r="A90" s="33"/>
      <c r="B90" s="40" t="s">
        <v>58</v>
      </c>
      <c r="C90" s="38"/>
      <c r="D90" s="38"/>
      <c r="E90" s="54"/>
      <c r="F90" s="39"/>
      <c r="G90" s="39"/>
      <c r="H90" s="32"/>
      <c r="I90" s="32"/>
      <c r="J90" s="32"/>
      <c r="K90" s="32"/>
      <c r="L90" s="32"/>
      <c r="M90" s="32"/>
      <c r="N90" s="32"/>
      <c r="O90" s="32"/>
    </row>
    <row r="91" spans="1:15" hidden="1" x14ac:dyDescent="0.25">
      <c r="A91" s="33"/>
      <c r="B91" s="40" t="s">
        <v>59</v>
      </c>
      <c r="C91" s="38"/>
      <c r="D91" s="38"/>
      <c r="E91" s="54"/>
      <c r="F91" s="39"/>
      <c r="G91" s="39"/>
      <c r="H91" s="32"/>
      <c r="I91" s="32"/>
      <c r="J91" s="32"/>
      <c r="K91" s="32"/>
      <c r="L91" s="32"/>
      <c r="M91" s="32"/>
      <c r="N91" s="32"/>
      <c r="O91" s="32"/>
    </row>
    <row r="92" spans="1:15" hidden="1" x14ac:dyDescent="0.25">
      <c r="A92" s="33"/>
      <c r="B92" s="40" t="s">
        <v>60</v>
      </c>
      <c r="C92" s="38"/>
      <c r="D92" s="38"/>
      <c r="E92" s="54"/>
      <c r="F92" s="39"/>
      <c r="G92" s="39"/>
      <c r="H92" s="32"/>
      <c r="I92" s="32"/>
      <c r="J92" s="32"/>
      <c r="K92" s="32"/>
      <c r="L92" s="32"/>
      <c r="M92" s="32"/>
      <c r="N92" s="32"/>
      <c r="O92" s="32"/>
    </row>
    <row r="93" spans="1:15" hidden="1" x14ac:dyDescent="0.25">
      <c r="A93" s="33"/>
      <c r="B93" s="40" t="s">
        <v>68</v>
      </c>
      <c r="C93" s="38"/>
      <c r="D93" s="38"/>
      <c r="E93" s="54"/>
      <c r="F93" s="39"/>
      <c r="G93" s="39"/>
      <c r="H93" s="32"/>
      <c r="I93" s="32"/>
      <c r="J93" s="32"/>
      <c r="K93" s="32"/>
      <c r="L93" s="32"/>
      <c r="M93" s="32"/>
      <c r="N93" s="32"/>
      <c r="O93" s="32"/>
    </row>
    <row r="94" spans="1:15" hidden="1" x14ac:dyDescent="0.25">
      <c r="A94" s="33"/>
      <c r="B94" s="40" t="s">
        <v>62</v>
      </c>
      <c r="C94" s="38"/>
      <c r="D94" s="38"/>
      <c r="E94" s="54"/>
      <c r="F94" s="39"/>
      <c r="G94" s="39"/>
      <c r="H94" s="32"/>
      <c r="I94" s="32"/>
      <c r="J94" s="32"/>
      <c r="K94" s="32"/>
      <c r="L94" s="32"/>
      <c r="M94" s="32"/>
      <c r="N94" s="32"/>
      <c r="O94" s="32"/>
    </row>
    <row r="95" spans="1:15" hidden="1" x14ac:dyDescent="0.25">
      <c r="A95" s="33"/>
      <c r="B95" s="40" t="s">
        <v>63</v>
      </c>
      <c r="C95" s="38"/>
      <c r="D95" s="38"/>
      <c r="E95" s="54"/>
      <c r="F95" s="39"/>
      <c r="G95" s="39"/>
      <c r="H95" s="32"/>
      <c r="I95" s="32"/>
      <c r="J95" s="32"/>
      <c r="K95" s="32"/>
      <c r="L95" s="32"/>
      <c r="M95" s="32"/>
      <c r="N95" s="32"/>
      <c r="O95" s="32"/>
    </row>
    <row r="96" spans="1:15" hidden="1" x14ac:dyDescent="0.25">
      <c r="A96" s="33" t="s">
        <v>101</v>
      </c>
      <c r="B96" s="40" t="s">
        <v>69</v>
      </c>
      <c r="C96" s="38" t="s">
        <v>84</v>
      </c>
      <c r="D96" s="38">
        <v>1000</v>
      </c>
      <c r="E96" s="53">
        <v>21</v>
      </c>
      <c r="F96" s="39"/>
      <c r="G96" s="39"/>
      <c r="H96" s="32"/>
      <c r="I96" s="32"/>
      <c r="J96" s="32"/>
      <c r="K96" s="32"/>
      <c r="L96" s="32"/>
      <c r="M96" s="32"/>
      <c r="N96" s="32"/>
      <c r="O96" s="32"/>
    </row>
    <row r="97" spans="1:15" hidden="1" x14ac:dyDescent="0.25">
      <c r="A97" s="33"/>
      <c r="B97" s="40" t="s">
        <v>70</v>
      </c>
      <c r="C97" s="38"/>
      <c r="D97" s="38"/>
      <c r="E97" s="54"/>
      <c r="F97" s="39"/>
      <c r="G97" s="39"/>
      <c r="H97" s="32"/>
      <c r="I97" s="32"/>
      <c r="J97" s="32"/>
      <c r="K97" s="32"/>
      <c r="L97" s="32"/>
      <c r="M97" s="32"/>
      <c r="N97" s="32"/>
      <c r="O97" s="32"/>
    </row>
    <row r="98" spans="1:15" hidden="1" x14ac:dyDescent="0.25">
      <c r="A98" s="33"/>
      <c r="B98" s="40" t="s">
        <v>71</v>
      </c>
      <c r="C98" s="38"/>
      <c r="D98" s="38"/>
      <c r="E98" s="54"/>
      <c r="F98" s="39"/>
      <c r="G98" s="39"/>
      <c r="H98" s="32"/>
      <c r="I98" s="32"/>
      <c r="J98" s="32"/>
      <c r="K98" s="32"/>
      <c r="L98" s="32"/>
      <c r="M98" s="32"/>
      <c r="N98" s="32"/>
      <c r="O98" s="32"/>
    </row>
    <row r="99" spans="1:15" hidden="1" x14ac:dyDescent="0.25">
      <c r="A99" s="33"/>
      <c r="B99" s="40" t="s">
        <v>59</v>
      </c>
      <c r="C99" s="38"/>
      <c r="D99" s="38"/>
      <c r="E99" s="54"/>
      <c r="F99" s="39"/>
      <c r="G99" s="39"/>
      <c r="H99" s="32"/>
      <c r="I99" s="32"/>
      <c r="J99" s="32"/>
      <c r="K99" s="32"/>
      <c r="L99" s="32"/>
      <c r="M99" s="32"/>
      <c r="N99" s="32"/>
      <c r="O99" s="32"/>
    </row>
    <row r="100" spans="1:15" hidden="1" x14ac:dyDescent="0.25">
      <c r="A100" s="33"/>
      <c r="B100" s="40" t="s">
        <v>60</v>
      </c>
      <c r="C100" s="38"/>
      <c r="D100" s="38"/>
      <c r="E100" s="54"/>
      <c r="F100" s="39"/>
      <c r="G100" s="39"/>
      <c r="H100" s="32"/>
      <c r="I100" s="32"/>
      <c r="J100" s="32"/>
      <c r="K100" s="32"/>
      <c r="L100" s="32"/>
      <c r="M100" s="32"/>
      <c r="N100" s="32"/>
      <c r="O100" s="32"/>
    </row>
    <row r="101" spans="1:15" hidden="1" x14ac:dyDescent="0.25">
      <c r="A101" s="33"/>
      <c r="B101" s="40" t="s">
        <v>68</v>
      </c>
      <c r="C101" s="38"/>
      <c r="D101" s="38"/>
      <c r="E101" s="54"/>
      <c r="F101" s="39"/>
      <c r="G101" s="39"/>
      <c r="H101" s="32"/>
      <c r="I101" s="32"/>
      <c r="J101" s="32"/>
      <c r="K101" s="32"/>
      <c r="L101" s="32"/>
      <c r="M101" s="32"/>
      <c r="N101" s="32"/>
      <c r="O101" s="32"/>
    </row>
    <row r="102" spans="1:15" hidden="1" x14ac:dyDescent="0.25">
      <c r="A102" s="33"/>
      <c r="B102" s="40" t="s">
        <v>62</v>
      </c>
      <c r="C102" s="38"/>
      <c r="D102" s="38"/>
      <c r="E102" s="54"/>
      <c r="F102" s="39"/>
      <c r="G102" s="39"/>
      <c r="H102" s="32"/>
      <c r="I102" s="32"/>
      <c r="J102" s="32"/>
      <c r="K102" s="32"/>
      <c r="L102" s="32"/>
      <c r="M102" s="32"/>
      <c r="N102" s="32"/>
      <c r="O102" s="32"/>
    </row>
    <row r="103" spans="1:15" ht="45" hidden="1" x14ac:dyDescent="0.25">
      <c r="A103" s="33"/>
      <c r="B103" s="37" t="s">
        <v>72</v>
      </c>
      <c r="C103" s="38"/>
      <c r="D103" s="38"/>
      <c r="E103" s="54"/>
      <c r="F103" s="39"/>
      <c r="G103" s="39"/>
      <c r="H103" s="32"/>
      <c r="I103" s="32"/>
      <c r="J103" s="32"/>
      <c r="K103" s="32"/>
      <c r="L103" s="32"/>
      <c r="M103" s="32"/>
      <c r="N103" s="32"/>
      <c r="O103" s="32"/>
    </row>
    <row r="104" spans="1:15" ht="45" hidden="1" x14ac:dyDescent="0.25">
      <c r="A104" s="33"/>
      <c r="B104" s="37" t="s">
        <v>73</v>
      </c>
      <c r="C104" s="38"/>
      <c r="D104" s="38"/>
      <c r="E104" s="54"/>
      <c r="F104" s="39"/>
      <c r="G104" s="39"/>
      <c r="H104" s="32"/>
      <c r="I104" s="32"/>
      <c r="J104" s="32"/>
      <c r="K104" s="32"/>
      <c r="L104" s="32"/>
      <c r="M104" s="32"/>
      <c r="N104" s="32"/>
      <c r="O104" s="32"/>
    </row>
    <row r="105" spans="1:15" hidden="1" x14ac:dyDescent="0.25">
      <c r="A105" s="33"/>
      <c r="B105" s="40" t="s">
        <v>63</v>
      </c>
      <c r="C105" s="38"/>
      <c r="D105" s="38"/>
      <c r="E105" s="54"/>
      <c r="F105" s="39"/>
      <c r="G105" s="39"/>
      <c r="H105" s="32"/>
      <c r="I105" s="32"/>
      <c r="J105" s="32"/>
      <c r="K105" s="32"/>
      <c r="L105" s="32"/>
      <c r="M105" s="32"/>
      <c r="N105" s="32"/>
      <c r="O105" s="32"/>
    </row>
    <row r="106" spans="1:15" hidden="1" x14ac:dyDescent="0.25">
      <c r="A106" s="33" t="s">
        <v>102</v>
      </c>
      <c r="B106" s="40" t="s">
        <v>74</v>
      </c>
      <c r="C106" s="38" t="s">
        <v>83</v>
      </c>
      <c r="D106" s="38">
        <v>1350</v>
      </c>
      <c r="E106" s="53">
        <v>21</v>
      </c>
      <c r="F106" s="39"/>
      <c r="G106" s="39"/>
      <c r="H106" s="32"/>
      <c r="I106" s="32"/>
      <c r="J106" s="32"/>
      <c r="K106" s="32"/>
      <c r="L106" s="32"/>
      <c r="M106" s="32"/>
      <c r="N106" s="32"/>
      <c r="O106" s="32"/>
    </row>
    <row r="107" spans="1:15" hidden="1" x14ac:dyDescent="0.25">
      <c r="A107" s="33"/>
      <c r="B107" s="40" t="s">
        <v>75</v>
      </c>
      <c r="C107" s="38"/>
      <c r="D107" s="38"/>
      <c r="E107" s="54"/>
      <c r="F107" s="39"/>
      <c r="G107" s="39"/>
      <c r="H107" s="32"/>
      <c r="I107" s="32"/>
      <c r="J107" s="32"/>
      <c r="K107" s="32"/>
      <c r="L107" s="32"/>
      <c r="M107" s="32"/>
      <c r="N107" s="32"/>
      <c r="O107" s="32"/>
    </row>
    <row r="108" spans="1:15" hidden="1" x14ac:dyDescent="0.25">
      <c r="A108" s="33"/>
      <c r="B108" s="40" t="s">
        <v>76</v>
      </c>
      <c r="C108" s="38"/>
      <c r="D108" s="38"/>
      <c r="E108" s="54"/>
      <c r="F108" s="39"/>
      <c r="G108" s="39"/>
      <c r="H108" s="32"/>
      <c r="I108" s="32"/>
      <c r="J108" s="32"/>
      <c r="K108" s="32"/>
      <c r="L108" s="32"/>
      <c r="M108" s="32"/>
      <c r="N108" s="32"/>
      <c r="O108" s="32"/>
    </row>
    <row r="109" spans="1:15" hidden="1" x14ac:dyDescent="0.25">
      <c r="A109" s="33"/>
      <c r="B109" s="40" t="s">
        <v>77</v>
      </c>
      <c r="C109" s="38"/>
      <c r="D109" s="38"/>
      <c r="E109" s="54"/>
      <c r="F109" s="39"/>
      <c r="G109" s="39"/>
      <c r="H109" s="32"/>
      <c r="I109" s="32"/>
      <c r="J109" s="32"/>
      <c r="K109" s="32"/>
      <c r="L109" s="32"/>
      <c r="M109" s="32"/>
      <c r="N109" s="32"/>
      <c r="O109" s="32"/>
    </row>
    <row r="110" spans="1:15" hidden="1" x14ac:dyDescent="0.25">
      <c r="A110" s="33"/>
      <c r="B110" s="40" t="s">
        <v>62</v>
      </c>
      <c r="C110" s="38"/>
      <c r="D110" s="38"/>
      <c r="E110" s="54"/>
      <c r="F110" s="39"/>
      <c r="G110" s="39"/>
      <c r="H110" s="32"/>
      <c r="I110" s="32"/>
      <c r="J110" s="32"/>
      <c r="K110" s="32"/>
      <c r="L110" s="32"/>
      <c r="M110" s="32"/>
      <c r="N110" s="32"/>
      <c r="O110" s="32"/>
    </row>
    <row r="111" spans="1:15" hidden="1" x14ac:dyDescent="0.25">
      <c r="A111" s="33"/>
      <c r="B111" s="40" t="s">
        <v>68</v>
      </c>
      <c r="C111" s="26"/>
      <c r="D111" s="26"/>
      <c r="E111" s="50"/>
      <c r="F111" s="31"/>
      <c r="G111" s="31"/>
      <c r="H111" s="32"/>
      <c r="I111" s="32"/>
      <c r="J111" s="32"/>
      <c r="K111" s="32"/>
      <c r="L111" s="32"/>
      <c r="M111" s="32"/>
      <c r="N111" s="32"/>
      <c r="O111" s="32"/>
    </row>
    <row r="112" spans="1:15" ht="45" hidden="1" x14ac:dyDescent="0.25">
      <c r="A112" s="33"/>
      <c r="B112" s="37" t="s">
        <v>78</v>
      </c>
      <c r="C112" s="38"/>
      <c r="D112" s="38"/>
      <c r="E112" s="54"/>
      <c r="F112" s="39"/>
      <c r="G112" s="39"/>
      <c r="H112" s="32"/>
      <c r="I112" s="32"/>
      <c r="J112" s="32"/>
      <c r="K112" s="32"/>
      <c r="L112" s="32"/>
      <c r="M112" s="32"/>
      <c r="N112" s="32"/>
      <c r="O112" s="32"/>
    </row>
    <row r="113" spans="1:15" hidden="1" x14ac:dyDescent="0.25">
      <c r="A113" s="33"/>
      <c r="B113" s="40" t="s">
        <v>79</v>
      </c>
      <c r="C113" s="38"/>
      <c r="D113" s="38"/>
      <c r="E113" s="54"/>
      <c r="F113" s="39"/>
      <c r="G113" s="39"/>
      <c r="H113" s="32"/>
      <c r="I113" s="32"/>
      <c r="J113" s="32"/>
      <c r="K113" s="32"/>
      <c r="L113" s="32"/>
      <c r="M113" s="32"/>
      <c r="N113" s="32"/>
      <c r="O113" s="32"/>
    </row>
    <row r="114" spans="1:15" ht="45" hidden="1" x14ac:dyDescent="0.25">
      <c r="A114" s="33"/>
      <c r="B114" s="37" t="s">
        <v>80</v>
      </c>
      <c r="C114" s="38"/>
      <c r="D114" s="38"/>
      <c r="E114" s="54"/>
      <c r="F114" s="39"/>
      <c r="G114" s="39"/>
      <c r="H114" s="32"/>
      <c r="I114" s="32"/>
      <c r="J114" s="32"/>
      <c r="K114" s="32"/>
      <c r="L114" s="32"/>
      <c r="M114" s="32"/>
      <c r="N114" s="32"/>
      <c r="O114" s="32"/>
    </row>
    <row r="115" spans="1:15" hidden="1" x14ac:dyDescent="0.25">
      <c r="A115" s="33"/>
      <c r="B115" s="40" t="s">
        <v>63</v>
      </c>
      <c r="C115" s="38"/>
      <c r="D115" s="38"/>
      <c r="E115" s="54"/>
      <c r="F115" s="39"/>
      <c r="G115" s="39"/>
      <c r="H115" s="32"/>
      <c r="I115" s="32"/>
      <c r="J115" s="32"/>
      <c r="K115" s="32"/>
      <c r="L115" s="32"/>
      <c r="M115" s="32"/>
      <c r="N115" s="32"/>
      <c r="O115" s="32"/>
    </row>
    <row r="116" spans="1:15" hidden="1" x14ac:dyDescent="0.25">
      <c r="A116" s="33"/>
      <c r="B116" s="40"/>
      <c r="C116" s="38"/>
      <c r="D116" s="38"/>
      <c r="E116" s="54" t="s">
        <v>97</v>
      </c>
      <c r="F116" s="39"/>
      <c r="G116" s="39"/>
      <c r="H116" s="32"/>
      <c r="I116" s="32"/>
      <c r="J116" s="32"/>
      <c r="K116" s="32"/>
      <c r="L116" s="32"/>
      <c r="M116" s="32"/>
      <c r="N116" s="32"/>
      <c r="O116" s="32"/>
    </row>
    <row r="117" spans="1:15" x14ac:dyDescent="0.25">
      <c r="A117" s="22"/>
      <c r="B117" s="23"/>
      <c r="C117" s="24"/>
      <c r="D117" s="24"/>
      <c r="E117" s="57"/>
      <c r="F117" s="25"/>
      <c r="G117" s="16"/>
    </row>
    <row r="118" spans="1:15" x14ac:dyDescent="0.25">
      <c r="B118" s="14"/>
      <c r="C118" s="13"/>
      <c r="D118" s="13"/>
      <c r="E118" s="58"/>
      <c r="F118" s="15"/>
      <c r="G118" s="16"/>
    </row>
    <row r="119" spans="1:15" x14ac:dyDescent="0.25">
      <c r="B119" s="14"/>
      <c r="C119" s="13"/>
      <c r="D119" s="13"/>
      <c r="E119" s="58"/>
      <c r="F119" s="15"/>
      <c r="G119" s="16"/>
    </row>
  </sheetData>
  <pageMargins left="0.7" right="0.7"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75B2C-138D-4BEA-A1E3-63FD8E0E18DC}">
  <dimension ref="A1"/>
  <sheetViews>
    <sheetView workbookViewId="0">
      <selection activeCell="H20" sqref="H20"/>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Bendrieji reikalavimai</vt:lpstr>
      <vt:lpstr>Specifikacija</vt:lpstr>
      <vt:lpstr>verte</vt:lpstr>
      <vt:lpstr>Specifikacija!Print_Area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Kristina Pušinskienė</cp:lastModifiedBy>
  <cp:lastPrinted>2023-08-30T07:10:50Z</cp:lastPrinted>
  <dcterms:created xsi:type="dcterms:W3CDTF">2023-07-10T06:34:03Z</dcterms:created>
  <dcterms:modified xsi:type="dcterms:W3CDTF">2023-10-04T12:29:20Z</dcterms:modified>
</cp:coreProperties>
</file>