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valakeviciute\Desktop\2025-09\!NEW\"/>
    </mc:Choice>
  </mc:AlternateContent>
  <xr:revisionPtr revIDLastSave="0" documentId="8_{67EF93FA-79C7-4181-A5B5-82EB6B551A57}" xr6:coauthVersionLast="47" xr6:coauthVersionMax="47" xr10:uidLastSave="{00000000-0000-0000-0000-000000000000}"/>
  <workbookProtection workbookAlgorithmName="SHA-512" workbookHashValue="VW0sJVFuwc4mFVidEWjkksm2uJzIruSwryAFMy/VYj7WkAHQYQtUugFjAvXRbUeYpP+6eTNDVUYbNTpPvZIVhw==" workbookSaltValue="77IScSWcB59KtLLGeZW3xQ==" workbookSpinCount="100000" lockStructure="1"/>
  <bookViews>
    <workbookView xWindow="2985" yWindow="1140" windowWidth="15795" windowHeight="14205" xr2:uid="{00000000-000D-0000-FFFF-FFFF00000000}"/>
  </bookViews>
  <sheets>
    <sheet name="Pasiūlymas" sheetId="1" r:id="rId1"/>
    <sheet name="Subtiekėjai ir priedai" sheetId="2" state="hidden" r:id="rId2"/>
    <sheet name="Bendrieji reikalavim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7" i="1" l="1"/>
  <c r="H156" i="1"/>
  <c r="G118" i="1"/>
  <c r="G108" i="1"/>
  <c r="F82" i="1"/>
  <c r="G107" i="1" s="1"/>
  <c r="G72" i="1"/>
  <c r="F37" i="1"/>
  <c r="G71" i="1" s="1"/>
  <c r="G21" i="1"/>
  <c r="G156" i="1" l="1"/>
  <c r="H155" i="1"/>
  <c r="F71" i="1"/>
  <c r="F72" i="1" s="1"/>
  <c r="F73" i="1" s="1"/>
  <c r="G155" i="1"/>
  <c r="F107" i="1"/>
  <c r="F108" i="1" s="1"/>
  <c r="F109" i="1" s="1"/>
  <c r="G157" i="1" l="1"/>
</calcChain>
</file>

<file path=xl/sharedStrings.xml><?xml version="1.0" encoding="utf-8"?>
<sst xmlns="http://schemas.openxmlformats.org/spreadsheetml/2006/main" count="338" uniqueCount="299">
  <si>
    <t>PIRKIMO SĄLYGŲ PRIEDAS "PASIŪLYMO FORMA"</t>
  </si>
  <si>
    <t>MEDICININĖ ĮRANGA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</si>
  <si>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</si>
  <si>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</si>
  <si>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</si>
  <si>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</si>
  <si>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</si>
  <si>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</si>
  <si>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</si>
  <si>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</si>
  <si>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</si>
  <si>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</si>
  <si>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</si>
  <si>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</si>
  <si>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</si>
  <si>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</si>
  <si>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</si>
  <si>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</si>
  <si>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</si>
  <si>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</si>
  <si>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</si>
  <si>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</si>
  <si>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</si>
  <si>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</si>
  <si>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</si>
  <si>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</si>
  <si>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</si>
  <si>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INKSTŲ PAKAITINĖS TERAPIJOS APARATAS</t>
  </si>
  <si>
    <t>Tiekėjo pasiūlymas:</t>
  </si>
  <si>
    <t>Nr.</t>
  </si>
  <si>
    <t>Pavadinimas</t>
  </si>
  <si>
    <t>Kiekis</t>
  </si>
  <si>
    <t>Mato vienetas</t>
  </si>
  <si>
    <t>Kaina be PVM, Eur</t>
  </si>
  <si>
    <t>Suma be PVM, Eur</t>
  </si>
  <si>
    <t>Gamintojas, modelis</t>
  </si>
  <si>
    <t>Siūlomos techninės charakteristikos ir atitikimo techniniams reikalavimams patvirtinimas su nuoroda į kartu su pasiūlymu pateikto dokumento puslapį</t>
  </si>
  <si>
    <t>1.</t>
  </si>
  <si>
    <t>Inkstų pakaitinės terapijos aparatas</t>
  </si>
  <si>
    <t>1.1.</t>
  </si>
  <si>
    <t>vnt</t>
  </si>
  <si>
    <t>1.1.1.</t>
  </si>
  <si>
    <t>Inkstų pakaitinės terapijos aparatas: Modelis, Gamintojas</t>
  </si>
  <si>
    <t>1.1.2.</t>
  </si>
  <si>
    <t>Turi atlikti šias procedūras:</t>
  </si>
  <si>
    <t>1.1.3.</t>
  </si>
  <si>
    <t>1. Ilgalaikės CVVH, CVVH prediliucijos, postdiliucijos, pre-postdiliucijos režimais; CVVHD, CVVHDF postdiliucijos režimu</t>
  </si>
  <si>
    <t>1.1.4.</t>
  </si>
  <si>
    <t>2. Plazmos terapija TPE</t>
  </si>
  <si>
    <t>1.1.5.</t>
  </si>
  <si>
    <t>Galimybė atlikti beheparininę ilgalaikę inkstų pakaitinės terapijos procedūrą naudojant antikoaguliantus citrato pagrindu CVVHD ir CVVHDF režimu</t>
  </si>
  <si>
    <t>1.1.6.</t>
  </si>
  <si>
    <t>Galimybė procedūros metu keisti diliucijos režimus</t>
  </si>
  <si>
    <t>1.1.7.</t>
  </si>
  <si>
    <t> Automatinė skysčių balanso reguliavimo sistema </t>
  </si>
  <si>
    <t>1.1.8.</t>
  </si>
  <si>
    <t>Automatinis magistralių rinkinio užpildymas ir aparato pasiruošimo procedūrai testas</t>
  </si>
  <si>
    <t>1.1.9.</t>
  </si>
  <si>
    <t>Valdymas lytėjimui jautriu spalvotu ekranu</t>
  </si>
  <si>
    <t>1.1.10.</t>
  </si>
  <si>
    <t>Meniu   lietuvių   kalba,   grafinė   vartotojo sąsaja</t>
  </si>
  <si>
    <t>1.1.11.</t>
  </si>
  <si>
    <t>Pakaitinių tirpalų arba grąžinamo kraujo šildytuvas</t>
  </si>
  <si>
    <t>1.1.12.</t>
  </si>
  <si>
    <t>Dializato/ substitucinio skysčio temperatūros nustatymo ribos (jeigu gamintojo numatyta) - Ne siaurenės nei 35 ºC - 38ºC </t>
  </si>
  <si>
    <t>1.1.13.</t>
  </si>
  <si>
    <t>Kraujo,šalinamuose skysčiuose (ultrafiltrate), aptikimo įrenginys</t>
  </si>
  <si>
    <t>1.1.14.</t>
  </si>
  <si>
    <t>Integruotos heparino / kalcio kompensavimo ar infuzijos / citrato pompos</t>
  </si>
  <si>
    <t>1.1.15.</t>
  </si>
  <si>
    <t>1.1.16.</t>
  </si>
  <si>
    <t>Kalcio dozavimo greičio keitimo galimybė</t>
  </si>
  <si>
    <t>1.1.17.</t>
  </si>
  <si>
    <t>Citrato dozavimo greičio keitimo galimybė </t>
  </si>
  <si>
    <t>1.1.18.</t>
  </si>
  <si>
    <t>Svarstyklės pakaitiniam tirpalui </t>
  </si>
  <si>
    <t>1.1.19.</t>
  </si>
  <si>
    <t>Svarstyklės dializato tirpalui </t>
  </si>
  <si>
    <t>1.1.20.</t>
  </si>
  <si>
    <t>Svarstyklės nufiltruotam skysčiui </t>
  </si>
  <si>
    <t>1.1.21.</t>
  </si>
  <si>
    <t>Paciento skysčių šalinimo (ultrafiltracijos) pompos tėkmės greitis - Ribos ne siauresnės nei 0 - 2000 ml/val</t>
  </si>
  <si>
    <t>1.1.22.</t>
  </si>
  <si>
    <t>Dializato pompos tėkmės greitis - Ribos ne siauresnės nei 50 - 4500 ml/val </t>
  </si>
  <si>
    <t>1.1.23.</t>
  </si>
  <si>
    <t>Pakaitinio tirpalo pompos tėkmės greitis - Ribos ne siauresnės nei 50 - 4500 ml/val </t>
  </si>
  <si>
    <t>1.1.24.</t>
  </si>
  <si>
    <t>Kraujo pompos tėkmės greitis - Ribos ne siauresnės nei 10 - 450 ml/min </t>
  </si>
  <si>
    <t>1.1.25.</t>
  </si>
  <si>
    <t>Kraujo slėgio matavimo ribos prieš filtrą - Ribos ne siauresnės nei +40 - +200 mmHg</t>
  </si>
  <si>
    <t>1.1.26.</t>
  </si>
  <si>
    <t>Arterinio kraujo spaudimo matavimo ribos - Ribos ne siauresnės nei -250 - +300 mmHg </t>
  </si>
  <si>
    <t>1.1.27.</t>
  </si>
  <si>
    <t>Veninio kraujo spaudimo matavimo ribos - Ribos ne siauresnės nei +10 - +350 mmHg </t>
  </si>
  <si>
    <t>1.1.28.</t>
  </si>
  <si>
    <t>Oro detektorius grįžtamojoje (veninėje) kraujo linijoje - Turi aptikti oro burbulus ir/arba mikroburbulus</t>
  </si>
  <si>
    <t>1.1.29.</t>
  </si>
  <si>
    <t>Įrenginys susiejantis naudojamus priemonių rinkinius ir atliekamas procedūras</t>
  </si>
  <si>
    <t>1.1.30.</t>
  </si>
  <si>
    <t>Akumuliatorius - Palaiko mažiausiai 15 min darbą nesant elektros tiekimui.</t>
  </si>
  <si>
    <t>1.1.31.</t>
  </si>
  <si>
    <t>Elektros maitinimas - 230 V, 50 Hz</t>
  </si>
  <si>
    <t>1.1.32.</t>
  </si>
  <si>
    <t>Garantinis aptarnavimo laikotarpis: ≥ 24 mėn.</t>
  </si>
  <si>
    <t>1.1.33.</t>
  </si>
  <si>
    <t>Siūlomos prekės turi būti pažymėtos CE ženklu, kuris nurodo atitikimą svarbiausiems reikalavimams, keliamiems pagal Europos Parlamento ir Tarybos Reglamento (ES) 2017/745 nuostatas. Kartu su pasiūlymu turi būti pateikta galiojančio CE sertifikato arba EB atitikties deklaracijos kopija.</t>
  </si>
  <si>
    <t>Suma be PVM</t>
  </si>
  <si>
    <t>Taikomas PVM dydis (%)</t>
  </si>
  <si>
    <t>PVM suma</t>
  </si>
  <si>
    <t>Suma su PVM</t>
  </si>
  <si>
    <t>2. DALIS</t>
  </si>
  <si>
    <t>KRAUJO DUJŲ ANALIZATORIUS</t>
  </si>
  <si>
    <t>2.</t>
  </si>
  <si>
    <t>Kraujo dujų analizatorius</t>
  </si>
  <si>
    <t>2.1.</t>
  </si>
  <si>
    <t>2.1.1.</t>
  </si>
  <si>
    <t>Kraujo dujų analizatorius: Modelis,  Gamintojas</t>
  </si>
  <si>
    <t>2.1.2.</t>
  </si>
  <si>
    <t>Analizatoriaus tipas: Portatyvus, kasetinis, jungiamas į elektros tinklą ir turi bateriją</t>
  </si>
  <si>
    <t>2.1.3.</t>
  </si>
  <si>
    <t>Ekranas ir spausdintuvas: Aktyvus lietimui ekranas ir integruotas spausdintuvas</t>
  </si>
  <si>
    <t>2.1.4.</t>
  </si>
  <si>
    <t>Tyrimo kasetės:</t>
  </si>
  <si>
    <t>2.1.5.</t>
  </si>
  <si>
    <t>1. Tyrimo kasetės turi būti vienkartinės, į analizatorių dedamos po vieną</t>
  </si>
  <si>
    <t>2.1.6.</t>
  </si>
  <si>
    <t>2. Viena kasete turi būti matuojami šie parametrai: pH, pCO2, pO2, Na+, K+, Cl-, Ca++, Hct ir apskaičiuojami parametrai: HCO3, TCO2, BEb, BEecf, sO2, tHb</t>
  </si>
  <si>
    <t>2.1.7.</t>
  </si>
  <si>
    <t>Analizuojamas mėginys:</t>
  </si>
  <si>
    <t>2.1.8.</t>
  </si>
  <si>
    <t>1. Mėginio tūris - ne daugiau kaip 145 µl</t>
  </si>
  <si>
    <t>2.1.9.</t>
  </si>
  <si>
    <t>2. Mėginys išmatuojamas ne ilgiau kaip per 65 sek. (±5 sek.). po mėginio įvedimo;</t>
  </si>
  <si>
    <t>2.1.10.</t>
  </si>
  <si>
    <t>Mėginio bei paciento identifikaciniai duomenys: Galimybė įvesti paciento duomenis: 1. Paciento vardą, ID, 2. Mėginio ID, 3. Lytį, 4. Mėginio tipą, 5. Kūno temperatūrą.</t>
  </si>
  <si>
    <t>2.1.11.</t>
  </si>
  <si>
    <t>Analizės konteksto ir kokybės duomenys:</t>
  </si>
  <si>
    <t>2.1.12.</t>
  </si>
  <si>
    <t>1. Turi būti pateiktos normos reikšmės arterinio, veninio ir kapiliarinio kraujo mėginiams,    </t>
  </si>
  <si>
    <t>2.1.13.</t>
  </si>
  <si>
    <t>2. Kokybės kontroliniai rezultatai;</t>
  </si>
  <si>
    <t>2.1.14.</t>
  </si>
  <si>
    <t> Duomenų valdymas:</t>
  </si>
  <si>
    <t>2.1.15.</t>
  </si>
  <si>
    <t>1. Atmintis: galimybė saugoti ne mažiau kaip 10 000 tyrimų rezultatų.</t>
  </si>
  <si>
    <t>2.1.16.</t>
  </si>
  <si>
    <t>2. Duomenų perdavimo sąsajos: USB arba Ethernet (LAN) arba WiFi.</t>
  </si>
  <si>
    <t>2.1.17.</t>
  </si>
  <si>
    <t>3. Gali jungtis į LIS / HIS per standartinius HL7 protokolus.</t>
  </si>
  <si>
    <t>2.1.18.</t>
  </si>
  <si>
    <t>4. Apsauga: slaptažodžiu apsaugota prieiga</t>
  </si>
  <si>
    <t>2.1.19.</t>
  </si>
  <si>
    <t>Klaidingų ir patologinių tyrimų rezultatų pažymėjimas</t>
  </si>
  <si>
    <t>2.1.20.</t>
  </si>
  <si>
    <t>Instaliuota prietaise mokomoji demonstracinė programa arba pateikiama trumpa ir aiški animuota instrukcija</t>
  </si>
  <si>
    <t>2.1.21.</t>
  </si>
  <si>
    <t>Klaidos pranešimas ekrane įdėjus neveiklią kasetę</t>
  </si>
  <si>
    <t>2.1.22.</t>
  </si>
  <si>
    <t>Automatinė kalibracija arba kokybės kontrolė pagal gamintojo rekomendacijas</t>
  </si>
  <si>
    <t>2.1.23.</t>
  </si>
  <si>
    <t>Garantinis aptarnavimo laikotarpis ≥ 24 mėn.</t>
  </si>
  <si>
    <t>2.1.24.</t>
  </si>
  <si>
    <t>Siūlomos prekės turi būti pažymėtos CE ženklu, kuris nurodo atitikimą svarbiausiems reikalavimams, keliamiems pagal Europos Parlamento ir Tarybos Reglamentų (ES) 2017/746 ir (ES) 2024/1860 nuostatas. Kartu su pasiūlymu turi būti pateikta galiojančio CE sertifikato arba EB atitikties deklaracijos kopija.</t>
  </si>
  <si>
    <t>3. DALIS</t>
  </si>
  <si>
    <t>VIDEOBRONCHOSKOPAS</t>
  </si>
  <si>
    <t>3.</t>
  </si>
  <si>
    <t>Videobronchoskopas</t>
  </si>
  <si>
    <t>3.1.</t>
  </si>
  <si>
    <t>3.1.1.</t>
  </si>
  <si>
    <t>Videobronchoskopas: Modelis, Gamintojas</t>
  </si>
  <si>
    <t>3.1.2.</t>
  </si>
  <si>
    <t>Vaizdo procesorius: 1 vnt.</t>
  </si>
  <si>
    <t>3.1.3.</t>
  </si>
  <si>
    <t>Paskirtis:</t>
  </si>
  <si>
    <t>3.1.4.</t>
  </si>
  <si>
    <t>1. Skirtas naudoti su lanksčiais vaizdo bronchoskopais</t>
  </si>
  <si>
    <t>3.1.5.</t>
  </si>
  <si>
    <t>2. Nešiojamas, su rankena</t>
  </si>
  <si>
    <t>3.1.6.</t>
  </si>
  <si>
    <t>Valdymo panelės įstrižainė ≥10 colių</t>
  </si>
  <si>
    <t>3.1.7.</t>
  </si>
  <si>
    <t>Ekranas: Lietimui jautrus</t>
  </si>
  <si>
    <t>3.1.8.</t>
  </si>
  <si>
    <t>Ekrano skiriamoji geba ne mažiau  1920x1080</t>
  </si>
  <si>
    <t>3.1.9.</t>
  </si>
  <si>
    <t>Signalų išvestys:</t>
  </si>
  <si>
    <t>3.1.10.</t>
  </si>
  <si>
    <t>1.USB;</t>
  </si>
  <si>
    <t>3.1.11.</t>
  </si>
  <si>
    <t>2.LAN.</t>
  </si>
  <si>
    <t>3.1.12.</t>
  </si>
  <si>
    <t>Endoskopinio vaizdo paryškinimas:</t>
  </si>
  <si>
    <t>3.1.13.</t>
  </si>
  <si>
    <t>1 Būtinas, naudojant virtualią chromoendoskopiją.</t>
  </si>
  <si>
    <t>3.1.14.</t>
  </si>
  <si>
    <t>Diafragmos režimai:</t>
  </si>
  <si>
    <t>3.1.15.</t>
  </si>
  <si>
    <t>1.Automatinis šviesumo reguliavimas;</t>
  </si>
  <si>
    <t>3.1.16.</t>
  </si>
  <si>
    <t>2.Rankinis šviesumo reguliavimas.</t>
  </si>
  <si>
    <t>3.1.17.</t>
  </si>
  <si>
    <t>Endoskopinių video vaizdų bei stop kadrų išsaugojimas</t>
  </si>
  <si>
    <t>3.1.18.</t>
  </si>
  <si>
    <t>Duomenų perdavimas: Į USB laikmeną arba LAN tinklu</t>
  </si>
  <si>
    <t>3.1.19.</t>
  </si>
  <si>
    <t>Meniu lietuvių kalba</t>
  </si>
  <si>
    <t>3.1.20.</t>
  </si>
  <si>
    <t>Vidinė atmintis ne mažiau 64 GB talpos</t>
  </si>
  <si>
    <t>3.1.21.</t>
  </si>
  <si>
    <t>Baterija:</t>
  </si>
  <si>
    <t>3.1.22.</t>
  </si>
  <si>
    <t>1. Ličio jonų ar lygiavertė</t>
  </si>
  <si>
    <t>3.1.23.</t>
  </si>
  <si>
    <t>2. Darbo laikas ne mažiau 3 val.</t>
  </si>
  <si>
    <t>Vaizdo bronchoskopas - 15 vnt.:</t>
  </si>
  <si>
    <t>1. Apžiūros laukas ≥ 120º;</t>
  </si>
  <si>
    <t>2. Lauko gylis ne mažiau kaip nuo 5 iki 50 mm;</t>
  </si>
  <si>
    <t>3. Lenkimo kampai: Aukštyn ≥210º/ Žemyn ≥ 180º;</t>
  </si>
  <si>
    <t>4. Įvedimo vamzdelio diametras ≤ 5,3 mm;</t>
  </si>
  <si>
    <t>5. Kanalo diametras ≥ 3,0 mm;</t>
  </si>
  <si>
    <t>6. Darbinis ilgis ≤ 600 mm;</t>
  </si>
  <si>
    <t>7. Vienkartinis sterilioje pakuotėje.</t>
  </si>
  <si>
    <t>3.1.32.</t>
  </si>
  <si>
    <t>Procesoriaus krovimo stotelė - 1 vnt.:</t>
  </si>
  <si>
    <t>3.1.33.</t>
  </si>
  <si>
    <t>1. Pastatoma ant stalo</t>
  </si>
  <si>
    <t>3.1.34.</t>
  </si>
  <si>
    <t>2 Signalų išvestys: USB; arba DVI-D arba LAN (RJ 45)</t>
  </si>
  <si>
    <t>3.1.35.</t>
  </si>
  <si>
    <t>3.1.36.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</si>
  <si>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</si>
  <si>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</si>
  <si>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</si>
  <si>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</si>
  <si>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</si>
  <si>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</si>
  <si>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</si>
  <si>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</si>
  <si>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</si>
  <si>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</si>
  <si>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</si>
  <si>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</si>
  <si>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</si>
  <si>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</si>
  <si>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</si>
  <si>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</si>
  <si>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</si>
  <si>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</si>
  <si>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</si>
  <si>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</si>
  <si>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</si>
  <si>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</si>
  <si>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16478 2025-06-26 15:39:33</t>
  </si>
  <si>
    <t>Bendrieji reikalavimai</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</si>
  <si>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Pateikti minimalūs reikalavimai. Tiekėjai gali siūlyti geresnių charakteristikų pirkimo objektą.</t>
  </si>
  <si>
    <t>Garantinis laikotarpis: 1. Ne mažiau nei 24 mėnesiai (garantinio aptarnavimo laikas pradedamas skaičiuoti nuo perdavimo-priėmimo akto pasirašymo datos); 2. Į garantiją įskaičiuotas nemokamai atliekamas įrangos remontas, įskaitant remontui atlikti reikalingas detales bei medžiagas, o taip pat ir gamintojo rekomenduojamu periodiškumu nemokamai atliekama techninė priežiūra (jei reikalinga), įskaitant techninei priežiūrai atlikti reikalingas detales ir medžiagas. Reikalavimai netaikomi garantijos sąlygų neatitinkančių gedimų atvejams, kai įranga sugenda dėl vartotojo kaltės.</t>
  </si>
  <si>
    <t>Tiekėjas pristato įrangą į Viešąją įstaigą Utenos ligoninę, parengia įrangą darbui bei apmoko personalą ne vėliau kaip per 3 mėnesius nuo sutarties įsigaliojimo.</t>
  </si>
  <si>
    <r>
      <t xml:space="preserve">Siūlomos prekės turi būti pažymėtos CE ženklu, kuris nurodo atitikimą svarbiausiems reikalavimams, keliamiems pagal Europos Parlamento ir Tarybos Reglamento (ES) 2017/745 nuostatas. </t>
    </r>
    <r>
      <rPr>
        <b/>
        <sz val="10"/>
        <color theme="1"/>
        <rFont val="Calibri"/>
        <family val="2"/>
        <scheme val="major"/>
      </rPr>
      <t>Kartu su pasiūlymu</t>
    </r>
    <r>
      <rPr>
        <sz val="10"/>
        <color theme="1"/>
        <rFont val="Calibri"/>
        <family val="2"/>
        <scheme val="major"/>
      </rPr>
      <t xml:space="preserve"> turi būti pateikta galiojančio CE sertifikato arba EB atitikties deklaracijos kopija. </t>
    </r>
    <r>
      <rPr>
        <b/>
        <sz val="10"/>
        <color theme="1"/>
        <rFont val="Calibri"/>
        <family val="2"/>
        <scheme val="major"/>
      </rPr>
      <t xml:space="preserve">(1 ir 3 pirkimo dalims)                                                                                                                                                                                                                                                                  </t>
    </r>
    <r>
      <rPr>
        <sz val="10"/>
        <color theme="1"/>
        <rFont val="Calibri"/>
        <family val="2"/>
        <scheme val="major"/>
      </rPr>
      <t xml:space="preserve">Siūlomos prekės turi būti pažymėtos CE ženklu, kuris nurodo atitikimą svarbiausiems reikalavimams, keliamiems pagal Europos Parlamento ir Tarybos Reglamentų (ES) 2017/746 ir (ES) 2024/1860 nuostatas. </t>
    </r>
    <r>
      <rPr>
        <b/>
        <sz val="10"/>
        <color theme="1"/>
        <rFont val="Calibri"/>
        <family val="2"/>
        <scheme val="major"/>
      </rPr>
      <t>Kartu su pasiūlymu</t>
    </r>
    <r>
      <rPr>
        <sz val="10"/>
        <color theme="1"/>
        <rFont val="Calibri"/>
        <family val="2"/>
        <scheme val="major"/>
      </rPr>
      <t xml:space="preserve"> turi būti pateikta galiojančio CE sertifikato arba EB atitikties deklaracijos kopija</t>
    </r>
    <r>
      <rPr>
        <b/>
        <sz val="10"/>
        <color theme="1"/>
        <rFont val="Calibri"/>
        <family val="2"/>
        <scheme val="major"/>
      </rPr>
      <t xml:space="preserve"> (2 pirkimo daliai)           </t>
    </r>
    <r>
      <rPr>
        <sz val="10"/>
        <color theme="1"/>
        <rFont val="Calibri"/>
        <family val="2"/>
        <scheme val="major"/>
      </rPr>
      <t xml:space="preserve">                                                                                                                                                                                                                                             </t>
    </r>
  </si>
  <si>
    <r>
      <rPr>
        <b/>
        <sz val="10"/>
        <color theme="1"/>
        <rFont val="Calibri"/>
        <family val="2"/>
        <scheme val="major"/>
      </rPr>
      <t>Kartu su pasiūlymu</t>
    </r>
    <r>
      <rPr>
        <sz val="10"/>
        <color theme="1"/>
        <rFont val="Calibri"/>
        <family val="2"/>
        <scheme val="major"/>
      </rPr>
      <t xml:space="preserve"> privaloma pateikti atitikimą techniniams reikalavimams patvirtinančią gamintojo dokumentaciją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</si>
  <si>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r>
      <rPr>
        <b/>
        <sz val="10"/>
        <color theme="1"/>
        <rFont val="Calibri"/>
        <family val="2"/>
        <scheme val="major"/>
      </rPr>
      <t>Kartu su įranga</t>
    </r>
    <r>
      <rPr>
        <sz val="10"/>
        <color theme="1"/>
        <rFont val="Calibri"/>
        <family val="2"/>
        <scheme val="major"/>
      </rPr>
      <t xml:space="preserve"> pateikiama dokumentacija: 1. Naudojimo instrukcija lietuvių ir anglų kalba; 2. Serviso dokumentacija lietuvių arba anglų kalba.</t>
    </r>
  </si>
  <si>
    <t>Taikomas PVM dydis (%) - įrašo tiekėjas</t>
  </si>
  <si>
    <t>vnt.</t>
  </si>
  <si>
    <t>3.2.1.</t>
  </si>
  <si>
    <t>3.2.2.</t>
  </si>
  <si>
    <t>3.2.3.</t>
  </si>
  <si>
    <t>3.2.4.</t>
  </si>
  <si>
    <t>3.2.5.</t>
  </si>
  <si>
    <t>3.2.6.</t>
  </si>
  <si>
    <t>3.2.7.</t>
  </si>
  <si>
    <t>3.2.</t>
  </si>
  <si>
    <t>Heparino dozavimo greitis, rezoliucija - Ribos ne siauresnės nei 0,5 - 15 ml/val; Rezoliucija ≤ 0,1 ml/val</t>
  </si>
  <si>
    <t>EDAN Instruments Inc., modelis i15</t>
  </si>
  <si>
    <t>Kraujo dujų analizatorius i15, EDAN Instruments Inc. CE_IVDR_i15_i15A</t>
  </si>
  <si>
    <t>Portatyvus, kasetinis, jungiamas į elektros tinklą ir turi bateriją.  i15 User manual, 23(13), 178(168) lapai</t>
  </si>
  <si>
    <t>Aktyvus lietimui ekranas ir integruotas spausdintuvas.  i15 User manual, 23(13) lapas</t>
  </si>
  <si>
    <t>Duomenų valdymas:</t>
  </si>
  <si>
    <t>Tyrimo kasetės vienkartinės, į analizatorių dedamos po vieną. i15 User manual, 19(9), 23(13) lapai</t>
  </si>
  <si>
    <t>Viena kasete matuojami šie parametrai: pH, pCO2, pO2, Na+, K+, Cl-, Ca++, Hct ir apskaičiuojami parametrai: HCO3, TCO2, BEb, BEecf, sO2, tHb. i15 User manual, 25(15) lapas</t>
  </si>
  <si>
    <t>Mėginio tūris - 80 µl.  i15 User manual, 178(168) lapas</t>
  </si>
  <si>
    <t>Mėginys išmatuojamas per 70 sek. po mėginio įvedimo. i15 User manual, 178(168) lapas</t>
  </si>
  <si>
    <t>Galimybė įvesti paciento duomenis: 1. Paciento vardą, ID, 2. Mėginio ID, 3. Lytį, 4. Mėginio tipą, 5. Kūno temperatūrą.  i15 User manual, 60(50); 71(61) lapai</t>
  </si>
  <si>
    <t>Pateikiamos normos reikšmės arterinio, veninio ir kapiliarinio kraujo mėginiams.  i15 User manual, 63(53), 181(171) lapai</t>
  </si>
  <si>
    <t>Kokybės kontroliniai rezultatai. i15 User manual, 91(81) lapas</t>
  </si>
  <si>
    <t>Galimybė saugoti iki 10 000 tyrimų rezultatų. i15 User manual, 127(117) lapas.</t>
  </si>
  <si>
    <t>Duomenų perdavimo sąsajos: USB arba Ethernet (LAN) arba WiFi. i15 User manual, 52(42), 79(69) lapai.</t>
  </si>
  <si>
    <t>Gali jungtis į LIS / HIS per standartinius HL7 protokolus. i15 User manual, 187(177) lapas.</t>
  </si>
  <si>
    <t>Slaptažodžiu apsaugota prieiga. i15 User manual, 36(26) lapas.</t>
  </si>
  <si>
    <t>Klaidingų ir patologinių tyrimų rezultatų pažymėjimas. i15 User manual, 79(69) lapas.</t>
  </si>
  <si>
    <t>Prietaise instaliuota mokomoji demonstracinė programa.  i15 User manual, 43(33) lapas.</t>
  </si>
  <si>
    <t>Klaidos pranešimas ekrane įdėjus neveiklią kasetę yra.  i15 User manual, 72(62) lapas.</t>
  </si>
  <si>
    <t>Automatinė kalibracija yra.  i15 User manual, 74(64) lapas.</t>
  </si>
  <si>
    <t>Garantinis aptarnavimo laikotarpis 24 mėn. Garantuojamas</t>
  </si>
  <si>
    <t>Siūlomos prekės pažymėtos CE ženklu, kuris nurodo atitikimą svarbiausiems reikalavimams, keliamiems pagal Europos Parlamento ir Tarybos Reglamentų (ES) 2017/746 ir (ES) 2024/1860 nuostatas. Kartu su pasiūlymu pateikta galiojančios EB atitikties deklaracijos kopija. CE_IVDR_i15_i15A</t>
  </si>
  <si>
    <t>Vilnius</t>
  </si>
  <si>
    <t>UAB "Diagnostinės sistemos"</t>
  </si>
  <si>
    <t>Kalvarijų sodų 1-oji g. 2 LT-08315 Vilnius</t>
  </si>
  <si>
    <t>LT222634219</t>
  </si>
  <si>
    <t>LT90 7044 0600 0112 1835
AB SEB bankas, banko kodas 70440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</si>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</sst>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ajor"/>
    </font>
    <font>
      <sz val="10"/>
      <color theme="1"/>
      <name val="Calibri"/>
      <family val="2"/>
      <scheme val="major"/>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rgb="FFBFBFBF"/>
      </patternFill>
    </fill>
    <fill>
      <patternFill patternType="solid">
        <fgColor theme="0" tint="-0.249977111117893"/>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89">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3" xfId="0" applyFont="1" applyFill="1" applyBorder="1"/>
    <xf numFmtId="0" fontId="6" fillId="2" borderId="4"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4" borderId="0" xfId="0" applyFont="1" applyFill="1"/>
    <xf numFmtId="0" fontId="6" fillId="5" borderId="1" xfId="0" applyFont="1" applyFill="1" applyBorder="1" applyProtection="1">
      <protection locked="0"/>
    </xf>
    <xf numFmtId="0" fontId="6" fillId="4" borderId="0" xfId="0" applyFont="1" applyFill="1"/>
    <xf numFmtId="0" fontId="7" fillId="4" borderId="23" xfId="0" applyFont="1" applyFill="1" applyBorder="1"/>
    <xf numFmtId="0" fontId="6" fillId="4" borderId="23" xfId="0" applyFont="1" applyFill="1" applyBorder="1"/>
    <xf numFmtId="0" fontId="6" fillId="6" borderId="23" xfId="0" applyFont="1" applyFill="1" applyBorder="1" applyProtection="1">
      <protection locked="0"/>
    </xf>
    <xf numFmtId="0" fontId="6" fillId="5" borderId="23" xfId="0" applyFont="1" applyFill="1" applyBorder="1" applyProtection="1">
      <protection locked="0"/>
    </xf>
    <xf numFmtId="0" fontId="6" fillId="3" borderId="8"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7" fillId="4" borderId="23" xfId="0" applyFont="1" applyFill="1" applyBorder="1" applyAlignment="1">
      <alignment wrapText="1"/>
    </xf>
    <xf numFmtId="0" fontId="6" fillId="4" borderId="23" xfId="0" applyFont="1" applyFill="1" applyBorder="1" applyAlignment="1">
      <alignment wrapText="1"/>
    </xf>
    <xf numFmtId="0" fontId="5" fillId="4" borderId="23" xfId="0" applyFont="1" applyFill="1" applyBorder="1" applyAlignment="1">
      <alignment wrapText="1"/>
    </xf>
    <xf numFmtId="0" fontId="10" fillId="7" borderId="0" xfId="0" applyFont="1" applyFill="1" applyAlignment="1">
      <alignment vertical="top"/>
    </xf>
    <xf numFmtId="0" fontId="11" fillId="8" borderId="0" xfId="0" applyFont="1" applyFill="1" applyAlignment="1">
      <alignment horizontal="justify" wrapText="1"/>
    </xf>
    <xf numFmtId="0" fontId="11" fillId="8" borderId="0" xfId="0" applyFont="1" applyFill="1" applyAlignment="1">
      <alignment horizontal="justify" vertical="distributed" wrapText="1"/>
    </xf>
    <xf numFmtId="0" fontId="10" fillId="7" borderId="0" xfId="0" applyFont="1" applyFill="1" applyAlignment="1">
      <alignment horizontal="center" wrapText="1"/>
    </xf>
    <xf numFmtId="0" fontId="11" fillId="8" borderId="0" xfId="0" applyFont="1" applyFill="1" applyAlignment="1">
      <alignment horizontal="center" vertical="center"/>
    </xf>
    <xf numFmtId="0" fontId="11" fillId="8" borderId="0" xfId="0" applyFont="1" applyFill="1" applyAlignment="1">
      <alignment horizontal="justify" vertical="center" wrapText="1"/>
    </xf>
    <xf numFmtId="0" fontId="11" fillId="9" borderId="0" xfId="0" applyFont="1" applyFill="1" applyAlignment="1">
      <alignment vertical="center" wrapText="1"/>
    </xf>
    <xf numFmtId="0" fontId="4" fillId="4" borderId="23" xfId="0" applyFont="1" applyFill="1" applyBorder="1"/>
    <xf numFmtId="0" fontId="3" fillId="4" borderId="23" xfId="0" applyFont="1" applyFill="1" applyBorder="1"/>
    <xf numFmtId="0" fontId="6" fillId="11" borderId="23" xfId="0" applyFont="1" applyFill="1" applyBorder="1" applyAlignment="1">
      <alignment wrapText="1"/>
    </xf>
    <xf numFmtId="0" fontId="6" fillId="10" borderId="23" xfId="0" applyFont="1" applyFill="1" applyBorder="1" applyProtection="1">
      <protection locked="0"/>
    </xf>
    <xf numFmtId="0" fontId="6" fillId="0" borderId="23" xfId="0" applyFont="1" applyBorder="1" applyProtection="1">
      <protection locked="0"/>
    </xf>
    <xf numFmtId="0" fontId="2" fillId="4" borderId="23" xfId="0" applyFont="1" applyFill="1" applyBorder="1" applyAlignment="1">
      <alignment wrapText="1"/>
    </xf>
    <xf numFmtId="0" fontId="1" fillId="5" borderId="23" xfId="0" applyFont="1" applyFill="1" applyBorder="1" applyProtection="1">
      <protection locked="0"/>
    </xf>
    <xf numFmtId="14" fontId="6" fillId="5" borderId="1" xfId="0" applyNumberFormat="1" applyFont="1" applyFill="1" applyBorder="1" applyProtection="1">
      <protection locked="0"/>
    </xf>
    <xf numFmtId="0" fontId="1" fillId="5" borderId="1" xfId="0" applyFont="1" applyFill="1" applyBorder="1" applyProtection="1">
      <protection locked="0"/>
    </xf>
    <xf numFmtId="0" fontId="1" fillId="5" borderId="0" xfId="0" applyFont="1" applyFill="1" applyProtection="1">
      <protection locked="0"/>
    </xf>
    <xf numFmtId="0" fontId="6" fillId="2" borderId="0" xfId="0" applyFont="1" applyFill="1"/>
    <xf numFmtId="0" fontId="6"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6" fillId="2" borderId="1" xfId="0" applyFont="1" applyFill="1" applyBorder="1" applyAlignment="1">
      <alignment vertical="center" wrapText="1"/>
    </xf>
    <xf numFmtId="0" fontId="0" fillId="0" borderId="15" xfId="0" applyBorder="1"/>
    <xf numFmtId="0" fontId="6" fillId="4" borderId="23" xfId="0" applyFont="1" applyFill="1" applyBorder="1" applyAlignment="1">
      <alignment vertical="center" wrapText="1"/>
    </xf>
    <xf numFmtId="0" fontId="0" fillId="0" borderId="23" xfId="0" applyBorder="1"/>
    <xf numFmtId="0" fontId="6" fillId="2" borderId="0" xfId="0" applyFont="1" applyFill="1" applyAlignment="1">
      <alignment vertical="center" wrapText="1"/>
    </xf>
    <xf numFmtId="49" fontId="8" fillId="2" borderId="2" xfId="0" applyNumberFormat="1" applyFont="1" applyFill="1" applyBorder="1" applyAlignment="1">
      <alignment horizontal="left" vertical="center"/>
    </xf>
    <xf numFmtId="0" fontId="0" fillId="0" borderId="22" xfId="0" applyBorder="1"/>
    <xf numFmtId="0" fontId="6"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8" fillId="2" borderId="2" xfId="0" applyNumberFormat="1" applyFont="1" applyFill="1" applyBorder="1" applyAlignment="1">
      <alignment horizontal="left" vertical="center" wrapText="1"/>
    </xf>
    <xf numFmtId="0" fontId="7" fillId="2" borderId="0" xfId="0" applyFont="1" applyFill="1"/>
    <xf numFmtId="0" fontId="7" fillId="2" borderId="0" xfId="0" applyFont="1" applyFill="1" applyAlignment="1">
      <alignment horizontal="left" wrapText="1"/>
    </xf>
    <xf numFmtId="0" fontId="6" fillId="5" borderId="1" xfId="0" applyFont="1" applyFill="1" applyBorder="1" applyAlignment="1" applyProtection="1">
      <alignment horizontal="left" vertical="center" wrapText="1"/>
      <protection locked="0"/>
    </xf>
    <xf numFmtId="0" fontId="0" fillId="0" borderId="16" xfId="0" applyBorder="1"/>
    <xf numFmtId="0" fontId="6" fillId="3" borderId="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4" borderId="1" xfId="0" applyFont="1" applyFill="1" applyBorder="1" applyAlignment="1">
      <alignment horizontal="left" vertical="center" wrapText="1"/>
    </xf>
    <xf numFmtId="0" fontId="6" fillId="5" borderId="17" xfId="0" applyFont="1" applyFill="1" applyBorder="1" applyAlignment="1" applyProtection="1">
      <alignment horizontal="center" vertical="center" wrapText="1"/>
      <protection locked="0"/>
    </xf>
    <xf numFmtId="0" fontId="0" fillId="0" borderId="17" xfId="0" applyBorder="1"/>
    <xf numFmtId="0" fontId="6" fillId="3" borderId="8" xfId="0"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0" fillId="0" borderId="13" xfId="0" applyBorder="1"/>
    <xf numFmtId="0" fontId="0" fillId="0" borderId="12" xfId="0" applyBorder="1"/>
    <xf numFmtId="0" fontId="6" fillId="2" borderId="0" xfId="0" applyFont="1" applyFill="1" applyAlignment="1">
      <alignment horizontal="right"/>
    </xf>
    <xf numFmtId="0" fontId="6" fillId="3" borderId="10" xfId="0" applyFont="1" applyFill="1" applyBorder="1" applyAlignment="1" applyProtection="1">
      <alignment horizontal="center" vertical="center" wrapText="1"/>
      <protection locked="0"/>
    </xf>
    <xf numFmtId="0" fontId="0" fillId="0" borderId="20" xfId="0" applyBorder="1"/>
    <xf numFmtId="0" fontId="9" fillId="2" borderId="0" xfId="0" applyFont="1" applyFill="1" applyAlignment="1">
      <alignment horizontal="left" vertical="top" wrapText="1"/>
    </xf>
    <xf numFmtId="0" fontId="6" fillId="2" borderId="4" xfId="0" applyFont="1" applyFill="1" applyBorder="1" applyAlignment="1">
      <alignment horizontal="center" vertical="center" wrapText="1"/>
    </xf>
    <xf numFmtId="0" fontId="6" fillId="3" borderId="0" xfId="0" applyFont="1" applyFill="1" applyProtection="1">
      <protection locked="0"/>
    </xf>
    <xf numFmtId="0" fontId="6" fillId="2" borderId="6" xfId="0" applyFont="1" applyFill="1" applyBorder="1" applyAlignment="1">
      <alignment horizontal="center" vertical="center" wrapText="1"/>
    </xf>
    <xf numFmtId="0" fontId="0" fillId="0" borderId="14" xfId="0" applyBorder="1"/>
    <xf numFmtId="0" fontId="6" fillId="3" borderId="9" xfId="0" applyFont="1" applyFill="1" applyBorder="1" applyAlignment="1" applyProtection="1">
      <alignment horizontal="center" vertical="center" wrapText="1"/>
      <protection locked="0"/>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0" fillId="0" borderId="19" xfId="0" applyBorder="1"/>
    <xf numFmtId="0" fontId="6" fillId="5" borderId="10" xfId="0" applyFont="1" applyFill="1" applyBorder="1" applyAlignment="1" applyProtection="1">
      <alignment horizontal="left" vertical="center" wrapText="1"/>
      <protection locked="0"/>
    </xf>
    <xf numFmtId="0" fontId="6"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7" fillId="2" borderId="0" xfId="0" applyFont="1" applyFill="1" applyAlignment="1">
      <alignment horizontal="left"/>
    </xf>
    <xf numFmtId="0" fontId="7" fillId="2" borderId="0" xfId="0" applyFont="1" applyFill="1" applyAlignment="1">
      <alignment horizontal="left" vertical="center" wrapText="1"/>
    </xf>
  </cellXfs>
  <cellStyles count="2">
    <cellStyle name="Normal" xfId="0" builtinId="0"/>
    <cellStyle name="Normal 2" xfId="1" xr:uid="{1B340393-04DB-4C77-B0BF-B86A316DB2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57"/>
  <sheetViews>
    <sheetView tabSelected="1" topLeftCell="A116" zoomScale="85" zoomScaleNormal="85" workbookViewId="0">
      <selection activeCell="C17" sqref="C17:F18"/>
    </sheetView>
  </sheetViews>
  <sheetFormatPr defaultColWidth="10.875" defaultRowHeight="15" x14ac:dyDescent="0.25"/>
  <cols>
    <col min="1" max="1" width="9.125" style="1" customWidth="1"/>
    <col min="2" max="2" width="78" style="1" customWidth="1"/>
    <col min="3" max="3" width="13" style="1" customWidth="1"/>
    <col min="4" max="4" width="13.125" style="1" customWidth="1"/>
    <col min="5" max="5" width="15.25" style="1" customWidth="1"/>
    <col min="6" max="6" width="15" style="1" customWidth="1"/>
    <col min="7" max="7" width="24.375" style="1" customWidth="1"/>
    <col min="8" max="8" width="45.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41">
        <v>45859</v>
      </c>
    </row>
    <row r="9" spans="1:6" x14ac:dyDescent="0.25">
      <c r="A9" s="4" t="s">
        <v>5</v>
      </c>
      <c r="B9" s="13">
        <v>1</v>
      </c>
    </row>
    <row r="10" spans="1:6" x14ac:dyDescent="0.25">
      <c r="A10" s="4" t="s">
        <v>6</v>
      </c>
      <c r="B10" s="42" t="s">
        <v>293</v>
      </c>
    </row>
    <row r="12" spans="1:6" ht="15.75" x14ac:dyDescent="0.25">
      <c r="A12" s="48" t="s">
        <v>7</v>
      </c>
      <c r="B12" s="49"/>
      <c r="C12" s="45" t="s">
        <v>294</v>
      </c>
      <c r="D12" s="46"/>
      <c r="E12" s="46"/>
      <c r="F12" s="47"/>
    </row>
    <row r="13" spans="1:6" ht="15.95" customHeight="1" x14ac:dyDescent="0.25">
      <c r="A13" s="53" t="s">
        <v>8</v>
      </c>
      <c r="B13" s="54"/>
      <c r="C13" s="45">
        <v>122263421</v>
      </c>
      <c r="D13" s="46"/>
      <c r="E13" s="46"/>
      <c r="F13" s="47"/>
    </row>
    <row r="14" spans="1:6" ht="15.95" customHeight="1" x14ac:dyDescent="0.25">
      <c r="A14" s="53" t="s">
        <v>9</v>
      </c>
      <c r="B14" s="54"/>
      <c r="C14" s="45" t="s">
        <v>295</v>
      </c>
      <c r="D14" s="46"/>
      <c r="E14" s="46"/>
      <c r="F14" s="47"/>
    </row>
    <row r="15" spans="1:6" ht="15.95" customHeight="1" x14ac:dyDescent="0.25">
      <c r="A15" s="48" t="s">
        <v>10</v>
      </c>
      <c r="B15" s="49"/>
      <c r="C15" s="45" t="s">
        <v>296</v>
      </c>
      <c r="D15" s="46"/>
      <c r="E15" s="46"/>
      <c r="F15" s="47"/>
    </row>
    <row r="16" spans="1:6" ht="63" customHeight="1" x14ac:dyDescent="0.25">
      <c r="A16" s="57" t="s">
        <v>11</v>
      </c>
      <c r="B16" s="54"/>
      <c r="C16" s="45" t="s">
        <v>297</v>
      </c>
      <c r="D16" s="46"/>
      <c r="E16" s="46"/>
      <c r="F16" s="47"/>
    </row>
    <row r="17" spans="1:7" ht="15.95" customHeight="1" x14ac:dyDescent="0.25">
      <c r="A17" s="48" t="s">
        <v>12</v>
      </c>
      <c r="B17" s="49"/>
      <c r="C17" s="45"/>
      <c r="D17" s="46"/>
      <c r="E17" s="46"/>
      <c r="F17" s="47"/>
    </row>
    <row r="18" spans="1:7" ht="15.95" customHeight="1" x14ac:dyDescent="0.25">
      <c r="A18" s="48" t="s">
        <v>13</v>
      </c>
      <c r="B18" s="49"/>
      <c r="C18" s="45"/>
      <c r="D18" s="46"/>
      <c r="E18" s="46"/>
      <c r="F18" s="47"/>
    </row>
    <row r="19" spans="1:7" ht="48" customHeight="1" x14ac:dyDescent="0.25">
      <c r="A19" s="48" t="s">
        <v>14</v>
      </c>
      <c r="B19" s="49"/>
      <c r="C19" s="45"/>
      <c r="D19" s="46"/>
      <c r="E19" s="46"/>
      <c r="F19" s="47"/>
    </row>
    <row r="20" spans="1:7" ht="54.95" customHeight="1" x14ac:dyDescent="0.25">
      <c r="A20" s="48" t="s">
        <v>15</v>
      </c>
      <c r="B20" s="49"/>
      <c r="C20" s="45"/>
      <c r="D20" s="46"/>
      <c r="E20" s="46"/>
      <c r="F20" s="47"/>
    </row>
    <row r="21" spans="1:7" ht="71.099999999999994" customHeight="1" x14ac:dyDescent="0.25">
      <c r="A21" s="50" t="s">
        <v>16</v>
      </c>
      <c r="B21" s="51"/>
      <c r="C21" s="55"/>
      <c r="D21" s="56"/>
      <c r="E21" s="56"/>
      <c r="F21" s="5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8" t="s">
        <v>17</v>
      </c>
      <c r="B23" s="44"/>
      <c r="C23" s="44"/>
      <c r="D23" s="44"/>
      <c r="E23" s="44"/>
      <c r="F23" s="44"/>
    </row>
    <row r="24" spans="1:7" x14ac:dyDescent="0.25">
      <c r="A24" s="44" t="s">
        <v>18</v>
      </c>
      <c r="B24" s="44"/>
      <c r="C24" s="44"/>
      <c r="D24" s="44"/>
      <c r="E24" s="44"/>
      <c r="F24" s="44"/>
    </row>
    <row r="25" spans="1:7" x14ac:dyDescent="0.25">
      <c r="A25" s="44" t="s">
        <v>19</v>
      </c>
      <c r="B25" s="44"/>
      <c r="C25" s="44"/>
      <c r="D25" s="44"/>
      <c r="E25" s="44"/>
      <c r="F25" s="44"/>
    </row>
    <row r="26" spans="1:7" x14ac:dyDescent="0.25">
      <c r="A26" s="44" t="s">
        <v>20</v>
      </c>
      <c r="B26" s="44"/>
      <c r="C26" s="44"/>
      <c r="D26" s="44"/>
      <c r="E26" s="44"/>
      <c r="F26" s="44"/>
    </row>
    <row r="27" spans="1:7" x14ac:dyDescent="0.25">
      <c r="A27" s="44" t="s">
        <v>21</v>
      </c>
      <c r="B27" s="44"/>
      <c r="C27" s="44"/>
      <c r="D27" s="44"/>
      <c r="E27" s="44"/>
      <c r="F27" s="44"/>
    </row>
    <row r="28" spans="1:7" ht="32.1" customHeight="1" x14ac:dyDescent="0.25">
      <c r="A28" s="52" t="s">
        <v>22</v>
      </c>
      <c r="B28" s="44"/>
      <c r="C28" s="44"/>
      <c r="D28" s="44"/>
      <c r="E28" s="44"/>
      <c r="F28" s="44"/>
    </row>
    <row r="29" spans="1:7" x14ac:dyDescent="0.25">
      <c r="A29" s="44" t="s">
        <v>23</v>
      </c>
      <c r="B29" s="44"/>
      <c r="C29" s="44"/>
      <c r="D29" s="44"/>
      <c r="E29" s="44"/>
      <c r="F29" s="44"/>
    </row>
    <row r="30" spans="1:7" x14ac:dyDescent="0.25">
      <c r="A30" s="14" t="s">
        <v>24</v>
      </c>
      <c r="D30" s="43" t="s">
        <v>298</v>
      </c>
    </row>
    <row r="31" spans="1:7" x14ac:dyDescent="0.25">
      <c r="A31" s="14" t="s">
        <v>25</v>
      </c>
    </row>
    <row r="32" spans="1:7" x14ac:dyDescent="0.25">
      <c r="A32" s="12" t="s">
        <v>26</v>
      </c>
      <c r="B32" s="12" t="s">
        <v>27</v>
      </c>
    </row>
    <row r="34" spans="1:8" x14ac:dyDescent="0.25">
      <c r="A34" s="12" t="s">
        <v>28</v>
      </c>
    </row>
    <row r="35" spans="1:8" ht="45" x14ac:dyDescent="0.25">
      <c r="A35" s="15" t="s">
        <v>29</v>
      </c>
      <c r="B35" s="15" t="s">
        <v>30</v>
      </c>
      <c r="C35" s="15" t="s">
        <v>31</v>
      </c>
      <c r="D35" s="15" t="s">
        <v>32</v>
      </c>
      <c r="E35" s="15" t="s">
        <v>33</v>
      </c>
      <c r="F35" s="15" t="s">
        <v>34</v>
      </c>
      <c r="G35" s="15" t="s">
        <v>35</v>
      </c>
      <c r="H35" s="24" t="s">
        <v>36</v>
      </c>
    </row>
    <row r="36" spans="1:8" x14ac:dyDescent="0.25">
      <c r="A36" s="15" t="s">
        <v>37</v>
      </c>
      <c r="B36" s="24" t="s">
        <v>38</v>
      </c>
      <c r="C36" s="16"/>
      <c r="D36" s="16"/>
      <c r="E36" s="16"/>
      <c r="F36" s="16"/>
      <c r="G36" s="16"/>
      <c r="H36" s="16"/>
    </row>
    <row r="37" spans="1:8" x14ac:dyDescent="0.25">
      <c r="A37" s="16" t="s">
        <v>39</v>
      </c>
      <c r="B37" s="25" t="s">
        <v>38</v>
      </c>
      <c r="C37" s="16">
        <v>1</v>
      </c>
      <c r="D37" s="16" t="s">
        <v>40</v>
      </c>
      <c r="E37" s="17"/>
      <c r="F37" s="16" t="str">
        <f>IF(ISBLANK(E37),"", PRODUCT(C37,E37))</f>
        <v/>
      </c>
      <c r="G37" s="18"/>
      <c r="H37" s="16"/>
    </row>
    <row r="38" spans="1:8" x14ac:dyDescent="0.25">
      <c r="A38" s="16" t="s">
        <v>41</v>
      </c>
      <c r="B38" s="25" t="s">
        <v>42</v>
      </c>
      <c r="C38" s="16"/>
      <c r="D38" s="16"/>
      <c r="E38" s="16"/>
      <c r="F38" s="16"/>
      <c r="G38" s="16"/>
      <c r="H38" s="18"/>
    </row>
    <row r="39" spans="1:8" x14ac:dyDescent="0.25">
      <c r="A39" s="16" t="s">
        <v>43</v>
      </c>
      <c r="B39" s="25" t="s">
        <v>44</v>
      </c>
      <c r="C39" s="16"/>
      <c r="D39" s="16"/>
      <c r="E39" s="16"/>
      <c r="F39" s="16"/>
      <c r="G39" s="16"/>
      <c r="H39" s="18"/>
    </row>
    <row r="40" spans="1:8" ht="30" x14ac:dyDescent="0.25">
      <c r="A40" s="16" t="s">
        <v>45</v>
      </c>
      <c r="B40" s="25" t="s">
        <v>46</v>
      </c>
      <c r="C40" s="16"/>
      <c r="D40" s="16"/>
      <c r="E40" s="16"/>
      <c r="F40" s="16"/>
      <c r="G40" s="16"/>
      <c r="H40" s="18"/>
    </row>
    <row r="41" spans="1:8" x14ac:dyDescent="0.25">
      <c r="A41" s="16" t="s">
        <v>47</v>
      </c>
      <c r="B41" s="25" t="s">
        <v>48</v>
      </c>
      <c r="C41" s="16"/>
      <c r="D41" s="16"/>
      <c r="E41" s="16"/>
      <c r="F41" s="16"/>
      <c r="G41" s="16"/>
      <c r="H41" s="18"/>
    </row>
    <row r="42" spans="1:8" ht="30" x14ac:dyDescent="0.25">
      <c r="A42" s="16" t="s">
        <v>49</v>
      </c>
      <c r="B42" s="25" t="s">
        <v>50</v>
      </c>
      <c r="C42" s="16"/>
      <c r="D42" s="16"/>
      <c r="E42" s="16"/>
      <c r="F42" s="16"/>
      <c r="G42" s="16"/>
      <c r="H42" s="18"/>
    </row>
    <row r="43" spans="1:8" x14ac:dyDescent="0.25">
      <c r="A43" s="16" t="s">
        <v>51</v>
      </c>
      <c r="B43" s="25" t="s">
        <v>52</v>
      </c>
      <c r="C43" s="16"/>
      <c r="D43" s="16"/>
      <c r="E43" s="16"/>
      <c r="F43" s="16"/>
      <c r="G43" s="16"/>
      <c r="H43" s="18"/>
    </row>
    <row r="44" spans="1:8" x14ac:dyDescent="0.25">
      <c r="A44" s="16" t="s">
        <v>53</v>
      </c>
      <c r="B44" s="25" t="s">
        <v>54</v>
      </c>
      <c r="C44" s="16"/>
      <c r="D44" s="16"/>
      <c r="E44" s="16"/>
      <c r="F44" s="16"/>
      <c r="G44" s="16"/>
      <c r="H44" s="18"/>
    </row>
    <row r="45" spans="1:8" x14ac:dyDescent="0.25">
      <c r="A45" s="16" t="s">
        <v>55</v>
      </c>
      <c r="B45" s="25" t="s">
        <v>56</v>
      </c>
      <c r="C45" s="16"/>
      <c r="D45" s="16"/>
      <c r="E45" s="16"/>
      <c r="F45" s="16"/>
      <c r="G45" s="16"/>
      <c r="H45" s="18"/>
    </row>
    <row r="46" spans="1:8" x14ac:dyDescent="0.25">
      <c r="A46" s="16" t="s">
        <v>57</v>
      </c>
      <c r="B46" s="25" t="s">
        <v>58</v>
      </c>
      <c r="C46" s="16"/>
      <c r="D46" s="16"/>
      <c r="E46" s="16"/>
      <c r="F46" s="16"/>
      <c r="G46" s="16"/>
      <c r="H46" s="18"/>
    </row>
    <row r="47" spans="1:8" x14ac:dyDescent="0.25">
      <c r="A47" s="16" t="s">
        <v>59</v>
      </c>
      <c r="B47" s="25" t="s">
        <v>60</v>
      </c>
      <c r="C47" s="16"/>
      <c r="D47" s="16"/>
      <c r="E47" s="16"/>
      <c r="F47" s="16"/>
      <c r="G47" s="16"/>
      <c r="H47" s="18"/>
    </row>
    <row r="48" spans="1:8" x14ac:dyDescent="0.25">
      <c r="A48" s="16" t="s">
        <v>61</v>
      </c>
      <c r="B48" s="25" t="s">
        <v>62</v>
      </c>
      <c r="C48" s="16"/>
      <c r="D48" s="16"/>
      <c r="E48" s="16"/>
      <c r="F48" s="16"/>
      <c r="G48" s="16"/>
      <c r="H48" s="18"/>
    </row>
    <row r="49" spans="1:8" ht="30" x14ac:dyDescent="0.25">
      <c r="A49" s="16" t="s">
        <v>63</v>
      </c>
      <c r="B49" s="25" t="s">
        <v>64</v>
      </c>
      <c r="C49" s="16"/>
      <c r="D49" s="16"/>
      <c r="E49" s="16"/>
      <c r="F49" s="16"/>
      <c r="G49" s="16"/>
      <c r="H49" s="18"/>
    </row>
    <row r="50" spans="1:8" x14ac:dyDescent="0.25">
      <c r="A50" s="16" t="s">
        <v>65</v>
      </c>
      <c r="B50" s="25" t="s">
        <v>66</v>
      </c>
      <c r="C50" s="16"/>
      <c r="D50" s="16"/>
      <c r="E50" s="16"/>
      <c r="F50" s="16"/>
      <c r="G50" s="16"/>
      <c r="H50" s="18"/>
    </row>
    <row r="51" spans="1:8" x14ac:dyDescent="0.25">
      <c r="A51" s="16" t="s">
        <v>67</v>
      </c>
      <c r="B51" s="25" t="s">
        <v>68</v>
      </c>
      <c r="C51" s="16"/>
      <c r="D51" s="16"/>
      <c r="E51" s="16"/>
      <c r="F51" s="16"/>
      <c r="G51" s="16"/>
      <c r="H51" s="18"/>
    </row>
    <row r="52" spans="1:8" ht="30" x14ac:dyDescent="0.25">
      <c r="A52" s="16" t="s">
        <v>69</v>
      </c>
      <c r="B52" s="39" t="s">
        <v>270</v>
      </c>
      <c r="C52" s="16"/>
      <c r="D52" s="16"/>
      <c r="E52" s="16"/>
      <c r="F52" s="16"/>
      <c r="G52" s="16"/>
      <c r="H52" s="18"/>
    </row>
    <row r="53" spans="1:8" x14ac:dyDescent="0.25">
      <c r="A53" s="16" t="s">
        <v>70</v>
      </c>
      <c r="B53" s="25" t="s">
        <v>71</v>
      </c>
      <c r="C53" s="16"/>
      <c r="D53" s="16"/>
      <c r="E53" s="16"/>
      <c r="F53" s="16"/>
      <c r="G53" s="16"/>
      <c r="H53" s="18"/>
    </row>
    <row r="54" spans="1:8" x14ac:dyDescent="0.25">
      <c r="A54" s="16" t="s">
        <v>72</v>
      </c>
      <c r="B54" s="25" t="s">
        <v>73</v>
      </c>
      <c r="C54" s="16"/>
      <c r="D54" s="16"/>
      <c r="E54" s="16"/>
      <c r="F54" s="16"/>
      <c r="G54" s="16"/>
      <c r="H54" s="18"/>
    </row>
    <row r="55" spans="1:8" x14ac:dyDescent="0.25">
      <c r="A55" s="16" t="s">
        <v>74</v>
      </c>
      <c r="B55" s="25" t="s">
        <v>75</v>
      </c>
      <c r="C55" s="16"/>
      <c r="D55" s="16"/>
      <c r="E55" s="16"/>
      <c r="F55" s="16"/>
      <c r="G55" s="16"/>
      <c r="H55" s="18"/>
    </row>
    <row r="56" spans="1:8" x14ac:dyDescent="0.25">
      <c r="A56" s="16" t="s">
        <v>76</v>
      </c>
      <c r="B56" s="25" t="s">
        <v>77</v>
      </c>
      <c r="C56" s="16"/>
      <c r="D56" s="16"/>
      <c r="E56" s="16"/>
      <c r="F56" s="16"/>
      <c r="G56" s="16"/>
      <c r="H56" s="18"/>
    </row>
    <row r="57" spans="1:8" x14ac:dyDescent="0.25">
      <c r="A57" s="16" t="s">
        <v>78</v>
      </c>
      <c r="B57" s="25" t="s">
        <v>79</v>
      </c>
      <c r="C57" s="16"/>
      <c r="D57" s="16"/>
      <c r="E57" s="16"/>
      <c r="F57" s="16"/>
      <c r="G57" s="16"/>
      <c r="H57" s="18"/>
    </row>
    <row r="58" spans="1:8" ht="30" x14ac:dyDescent="0.25">
      <c r="A58" s="16" t="s">
        <v>80</v>
      </c>
      <c r="B58" s="25" t="s">
        <v>81</v>
      </c>
      <c r="C58" s="16"/>
      <c r="D58" s="16"/>
      <c r="E58" s="16"/>
      <c r="F58" s="16"/>
      <c r="G58" s="16"/>
      <c r="H58" s="18"/>
    </row>
    <row r="59" spans="1:8" x14ac:dyDescent="0.25">
      <c r="A59" s="16" t="s">
        <v>82</v>
      </c>
      <c r="B59" s="25" t="s">
        <v>83</v>
      </c>
      <c r="C59" s="16"/>
      <c r="D59" s="16"/>
      <c r="E59" s="16"/>
      <c r="F59" s="16"/>
      <c r="G59" s="16"/>
      <c r="H59" s="18"/>
    </row>
    <row r="60" spans="1:8" x14ac:dyDescent="0.25">
      <c r="A60" s="16" t="s">
        <v>84</v>
      </c>
      <c r="B60" s="25" t="s">
        <v>85</v>
      </c>
      <c r="C60" s="16"/>
      <c r="D60" s="16"/>
      <c r="E60" s="16"/>
      <c r="F60" s="16"/>
      <c r="G60" s="16"/>
      <c r="H60" s="18"/>
    </row>
    <row r="61" spans="1:8" x14ac:dyDescent="0.25">
      <c r="A61" s="16" t="s">
        <v>86</v>
      </c>
      <c r="B61" s="25" t="s">
        <v>87</v>
      </c>
      <c r="C61" s="16"/>
      <c r="D61" s="16"/>
      <c r="E61" s="16"/>
      <c r="F61" s="16"/>
      <c r="G61" s="16"/>
      <c r="H61" s="18"/>
    </row>
    <row r="62" spans="1:8" x14ac:dyDescent="0.25">
      <c r="A62" s="16" t="s">
        <v>88</v>
      </c>
      <c r="B62" s="25" t="s">
        <v>89</v>
      </c>
      <c r="C62" s="16"/>
      <c r="D62" s="16"/>
      <c r="E62" s="16"/>
      <c r="F62" s="16"/>
      <c r="G62" s="16"/>
      <c r="H62" s="18"/>
    </row>
    <row r="63" spans="1:8" x14ac:dyDescent="0.25">
      <c r="A63" s="16" t="s">
        <v>90</v>
      </c>
      <c r="B63" s="25" t="s">
        <v>91</v>
      </c>
      <c r="C63" s="16"/>
      <c r="D63" s="16"/>
      <c r="E63" s="16"/>
      <c r="F63" s="16"/>
      <c r="G63" s="16"/>
      <c r="H63" s="18"/>
    </row>
    <row r="64" spans="1:8" x14ac:dyDescent="0.25">
      <c r="A64" s="16" t="s">
        <v>92</v>
      </c>
      <c r="B64" s="25" t="s">
        <v>93</v>
      </c>
      <c r="C64" s="16"/>
      <c r="D64" s="16"/>
      <c r="E64" s="16"/>
      <c r="F64" s="16"/>
      <c r="G64" s="16"/>
      <c r="H64" s="18"/>
    </row>
    <row r="65" spans="1:8" ht="30" x14ac:dyDescent="0.25">
      <c r="A65" s="16" t="s">
        <v>94</v>
      </c>
      <c r="B65" s="25" t="s">
        <v>95</v>
      </c>
      <c r="C65" s="16"/>
      <c r="D65" s="16"/>
      <c r="E65" s="16"/>
      <c r="F65" s="16"/>
      <c r="G65" s="16"/>
      <c r="H65" s="18"/>
    </row>
    <row r="66" spans="1:8" x14ac:dyDescent="0.25">
      <c r="A66" s="16" t="s">
        <v>96</v>
      </c>
      <c r="B66" s="25" t="s">
        <v>97</v>
      </c>
      <c r="C66" s="16"/>
      <c r="D66" s="16"/>
      <c r="E66" s="16"/>
      <c r="F66" s="16"/>
      <c r="G66" s="16"/>
      <c r="H66" s="18"/>
    </row>
    <row r="67" spans="1:8" x14ac:dyDescent="0.25">
      <c r="A67" s="16" t="s">
        <v>98</v>
      </c>
      <c r="B67" s="25" t="s">
        <v>99</v>
      </c>
      <c r="C67" s="16"/>
      <c r="D67" s="16"/>
      <c r="E67" s="16"/>
      <c r="F67" s="16"/>
      <c r="G67" s="16"/>
      <c r="H67" s="18"/>
    </row>
    <row r="68" spans="1:8" x14ac:dyDescent="0.25">
      <c r="A68" s="16" t="s">
        <v>100</v>
      </c>
      <c r="B68" s="25" t="s">
        <v>101</v>
      </c>
      <c r="C68" s="16"/>
      <c r="D68" s="16"/>
      <c r="E68" s="16"/>
      <c r="F68" s="16"/>
      <c r="G68" s="16"/>
      <c r="H68" s="18"/>
    </row>
    <row r="69" spans="1:8" x14ac:dyDescent="0.25">
      <c r="A69" s="16" t="s">
        <v>102</v>
      </c>
      <c r="B69" s="25" t="s">
        <v>103</v>
      </c>
      <c r="C69" s="16"/>
      <c r="D69" s="16"/>
      <c r="E69" s="16"/>
      <c r="F69" s="16"/>
      <c r="G69" s="16"/>
      <c r="H69" s="18"/>
    </row>
    <row r="70" spans="1:8" ht="51" customHeight="1" x14ac:dyDescent="0.25">
      <c r="A70" s="16" t="s">
        <v>104</v>
      </c>
      <c r="B70" s="26" t="s">
        <v>105</v>
      </c>
      <c r="C70" s="16"/>
      <c r="D70" s="16"/>
      <c r="E70" s="16"/>
      <c r="F70" s="16"/>
      <c r="G70" s="16"/>
      <c r="H70" s="18"/>
    </row>
    <row r="71" spans="1:8" x14ac:dyDescent="0.25">
      <c r="E71" s="15" t="s">
        <v>106</v>
      </c>
      <c r="F71" s="15" t="str">
        <f>IF((COUNT(C37:C70)&lt;&gt;COUNT(F37:F70)),"", ROUND(SUM(F37:F70),2))</f>
        <v/>
      </c>
      <c r="G71" s="14" t="str">
        <f>IF((COUNT(C37:C70)&lt;&gt;COUNT(F37:F70)),"Neužpildytos visų objektų kainos", "")</f>
        <v>Neužpildytos visų objektų kainos</v>
      </c>
    </row>
    <row r="72" spans="1:8" x14ac:dyDescent="0.25">
      <c r="C72" s="15" t="s">
        <v>107</v>
      </c>
      <c r="D72" s="18"/>
      <c r="E72" s="15" t="s">
        <v>108</v>
      </c>
      <c r="F72" s="15" t="str">
        <f>IF(OR(F71="",D72=""),"", ROUND(PRODUCT(D72,F71)/100,2))</f>
        <v/>
      </c>
      <c r="G72" s="14" t="str">
        <f>IF(D72="", "Nurodykite taikomą PVM dydį", "")</f>
        <v>Nurodykite taikomą PVM dydį</v>
      </c>
    </row>
    <row r="73" spans="1:8" x14ac:dyDescent="0.25">
      <c r="E73" s="15" t="s">
        <v>109</v>
      </c>
      <c r="F73" s="15">
        <f>IF(ISBLANK(F72), "", ROUND(SUM(F71:F72),2))</f>
        <v>0</v>
      </c>
    </row>
    <row r="77" spans="1:8" x14ac:dyDescent="0.25">
      <c r="A77" s="12" t="s">
        <v>110</v>
      </c>
      <c r="B77" s="12" t="s">
        <v>111</v>
      </c>
    </row>
    <row r="79" spans="1:8" x14ac:dyDescent="0.25">
      <c r="A79" s="12" t="s">
        <v>28</v>
      </c>
    </row>
    <row r="80" spans="1:8" ht="45" x14ac:dyDescent="0.25">
      <c r="A80" s="15" t="s">
        <v>29</v>
      </c>
      <c r="B80" s="15" t="s">
        <v>30</v>
      </c>
      <c r="C80" s="15" t="s">
        <v>31</v>
      </c>
      <c r="D80" s="15" t="s">
        <v>32</v>
      </c>
      <c r="E80" s="15" t="s">
        <v>33</v>
      </c>
      <c r="F80" s="15" t="s">
        <v>34</v>
      </c>
      <c r="G80" s="15" t="s">
        <v>35</v>
      </c>
      <c r="H80" s="24" t="s">
        <v>36</v>
      </c>
    </row>
    <row r="81" spans="1:8" x14ac:dyDescent="0.25">
      <c r="A81" s="15" t="s">
        <v>112</v>
      </c>
      <c r="B81" s="15" t="s">
        <v>113</v>
      </c>
      <c r="C81" s="16"/>
      <c r="D81" s="16"/>
      <c r="E81" s="16"/>
      <c r="F81" s="16"/>
      <c r="G81" s="16"/>
      <c r="H81" s="16"/>
    </row>
    <row r="82" spans="1:8" x14ac:dyDescent="0.25">
      <c r="A82" s="16" t="s">
        <v>114</v>
      </c>
      <c r="B82" s="25" t="s">
        <v>113</v>
      </c>
      <c r="C82" s="16">
        <v>1</v>
      </c>
      <c r="D82" s="16" t="s">
        <v>40</v>
      </c>
      <c r="E82" s="17">
        <v>6818</v>
      </c>
      <c r="F82" s="16">
        <f>IF(ISBLANK(E82),"", PRODUCT(C82,E82))</f>
        <v>6818</v>
      </c>
      <c r="G82" s="40" t="s">
        <v>271</v>
      </c>
      <c r="H82" s="16"/>
    </row>
    <row r="83" spans="1:8" x14ac:dyDescent="0.25">
      <c r="A83" s="16" t="s">
        <v>115</v>
      </c>
      <c r="B83" s="25" t="s">
        <v>116</v>
      </c>
      <c r="C83" s="16"/>
      <c r="D83" s="16"/>
      <c r="E83" s="16"/>
      <c r="F83" s="16"/>
      <c r="G83" s="16"/>
      <c r="H83" s="40" t="s">
        <v>272</v>
      </c>
    </row>
    <row r="84" spans="1:8" x14ac:dyDescent="0.25">
      <c r="A84" s="16" t="s">
        <v>117</v>
      </c>
      <c r="B84" s="25" t="s">
        <v>118</v>
      </c>
      <c r="C84" s="16"/>
      <c r="D84" s="16"/>
      <c r="E84" s="16"/>
      <c r="F84" s="16"/>
      <c r="G84" s="16"/>
      <c r="H84" s="40" t="s">
        <v>273</v>
      </c>
    </row>
    <row r="85" spans="1:8" x14ac:dyDescent="0.25">
      <c r="A85" s="16" t="s">
        <v>119</v>
      </c>
      <c r="B85" s="25" t="s">
        <v>120</v>
      </c>
      <c r="C85" s="16"/>
      <c r="D85" s="16"/>
      <c r="E85" s="16"/>
      <c r="F85" s="16"/>
      <c r="G85" s="16"/>
      <c r="H85" s="40" t="s">
        <v>274</v>
      </c>
    </row>
    <row r="86" spans="1:8" x14ac:dyDescent="0.25">
      <c r="A86" s="16" t="s">
        <v>121</v>
      </c>
      <c r="B86" s="25" t="s">
        <v>122</v>
      </c>
      <c r="C86" s="16"/>
      <c r="D86" s="16"/>
      <c r="E86" s="16"/>
      <c r="F86" s="16"/>
      <c r="G86" s="16"/>
      <c r="H86" s="40" t="s">
        <v>122</v>
      </c>
    </row>
    <row r="87" spans="1:8" x14ac:dyDescent="0.25">
      <c r="A87" s="16" t="s">
        <v>123</v>
      </c>
      <c r="B87" s="25" t="s">
        <v>124</v>
      </c>
      <c r="C87" s="16"/>
      <c r="D87" s="16"/>
      <c r="E87" s="16"/>
      <c r="F87" s="16"/>
      <c r="G87" s="16"/>
      <c r="H87" s="40" t="s">
        <v>276</v>
      </c>
    </row>
    <row r="88" spans="1:8" ht="30" x14ac:dyDescent="0.25">
      <c r="A88" s="16" t="s">
        <v>125</v>
      </c>
      <c r="B88" s="25" t="s">
        <v>126</v>
      </c>
      <c r="C88" s="16"/>
      <c r="D88" s="16"/>
      <c r="E88" s="16"/>
      <c r="F88" s="16"/>
      <c r="G88" s="16"/>
      <c r="H88" s="40" t="s">
        <v>277</v>
      </c>
    </row>
    <row r="89" spans="1:8" x14ac:dyDescent="0.25">
      <c r="A89" s="16" t="s">
        <v>127</v>
      </c>
      <c r="B89" s="25" t="s">
        <v>128</v>
      </c>
      <c r="C89" s="16"/>
      <c r="D89" s="16"/>
      <c r="E89" s="16"/>
      <c r="F89" s="16"/>
      <c r="G89" s="16"/>
      <c r="H89" s="40" t="s">
        <v>128</v>
      </c>
    </row>
    <row r="90" spans="1:8" x14ac:dyDescent="0.25">
      <c r="A90" s="16" t="s">
        <v>129</v>
      </c>
      <c r="B90" s="25" t="s">
        <v>130</v>
      </c>
      <c r="C90" s="16"/>
      <c r="D90" s="16"/>
      <c r="E90" s="16"/>
      <c r="F90" s="16"/>
      <c r="G90" s="16"/>
      <c r="H90" s="40" t="s">
        <v>278</v>
      </c>
    </row>
    <row r="91" spans="1:8" x14ac:dyDescent="0.25">
      <c r="A91" s="16" t="s">
        <v>131</v>
      </c>
      <c r="B91" s="25" t="s">
        <v>132</v>
      </c>
      <c r="C91" s="16"/>
      <c r="D91" s="16"/>
      <c r="E91" s="16"/>
      <c r="F91" s="16"/>
      <c r="G91" s="16"/>
      <c r="H91" s="40" t="s">
        <v>279</v>
      </c>
    </row>
    <row r="92" spans="1:8" ht="30" x14ac:dyDescent="0.25">
      <c r="A92" s="16" t="s">
        <v>133</v>
      </c>
      <c r="B92" s="25" t="s">
        <v>134</v>
      </c>
      <c r="C92" s="16"/>
      <c r="D92" s="16"/>
      <c r="E92" s="16"/>
      <c r="F92" s="16"/>
      <c r="G92" s="16"/>
      <c r="H92" s="40" t="s">
        <v>280</v>
      </c>
    </row>
    <row r="93" spans="1:8" x14ac:dyDescent="0.25">
      <c r="A93" s="16" t="s">
        <v>135</v>
      </c>
      <c r="B93" s="25" t="s">
        <v>136</v>
      </c>
      <c r="C93" s="16"/>
      <c r="D93" s="16"/>
      <c r="E93" s="16"/>
      <c r="F93" s="16"/>
      <c r="G93" s="16"/>
      <c r="H93" s="40" t="s">
        <v>136</v>
      </c>
    </row>
    <row r="94" spans="1:8" x14ac:dyDescent="0.25">
      <c r="A94" s="16" t="s">
        <v>137</v>
      </c>
      <c r="B94" s="25" t="s">
        <v>138</v>
      </c>
      <c r="C94" s="16"/>
      <c r="D94" s="16"/>
      <c r="E94" s="16"/>
      <c r="F94" s="16"/>
      <c r="G94" s="16"/>
      <c r="H94" s="40" t="s">
        <v>281</v>
      </c>
    </row>
    <row r="95" spans="1:8" x14ac:dyDescent="0.25">
      <c r="A95" s="16" t="s">
        <v>139</v>
      </c>
      <c r="B95" s="25" t="s">
        <v>140</v>
      </c>
      <c r="C95" s="16"/>
      <c r="D95" s="16"/>
      <c r="E95" s="16"/>
      <c r="F95" s="16"/>
      <c r="G95" s="16"/>
      <c r="H95" s="40" t="s">
        <v>282</v>
      </c>
    </row>
    <row r="96" spans="1:8" x14ac:dyDescent="0.25">
      <c r="A96" s="16" t="s">
        <v>141</v>
      </c>
      <c r="B96" s="25" t="s">
        <v>142</v>
      </c>
      <c r="C96" s="16"/>
      <c r="D96" s="16"/>
      <c r="E96" s="16"/>
      <c r="F96" s="16"/>
      <c r="G96" s="16"/>
      <c r="H96" s="40" t="s">
        <v>275</v>
      </c>
    </row>
    <row r="97" spans="1:8" x14ac:dyDescent="0.25">
      <c r="A97" s="16" t="s">
        <v>143</v>
      </c>
      <c r="B97" s="25" t="s">
        <v>144</v>
      </c>
      <c r="C97" s="16"/>
      <c r="D97" s="16"/>
      <c r="E97" s="16"/>
      <c r="F97" s="16"/>
      <c r="G97" s="16"/>
      <c r="H97" s="40" t="s">
        <v>283</v>
      </c>
    </row>
    <row r="98" spans="1:8" x14ac:dyDescent="0.25">
      <c r="A98" s="16" t="s">
        <v>145</v>
      </c>
      <c r="B98" s="25" t="s">
        <v>146</v>
      </c>
      <c r="C98" s="16"/>
      <c r="D98" s="16"/>
      <c r="E98" s="16"/>
      <c r="F98" s="16"/>
      <c r="G98" s="16"/>
      <c r="H98" s="40" t="s">
        <v>284</v>
      </c>
    </row>
    <row r="99" spans="1:8" x14ac:dyDescent="0.25">
      <c r="A99" s="16" t="s">
        <v>147</v>
      </c>
      <c r="B99" s="25" t="s">
        <v>148</v>
      </c>
      <c r="C99" s="16"/>
      <c r="D99" s="16"/>
      <c r="E99" s="16"/>
      <c r="F99" s="16"/>
      <c r="G99" s="16"/>
      <c r="H99" s="40" t="s">
        <v>285</v>
      </c>
    </row>
    <row r="100" spans="1:8" x14ac:dyDescent="0.25">
      <c r="A100" s="16" t="s">
        <v>149</v>
      </c>
      <c r="B100" s="25" t="s">
        <v>150</v>
      </c>
      <c r="C100" s="16"/>
      <c r="D100" s="16"/>
      <c r="E100" s="16"/>
      <c r="F100" s="16"/>
      <c r="G100" s="16"/>
      <c r="H100" s="40" t="s">
        <v>286</v>
      </c>
    </row>
    <row r="101" spans="1:8" x14ac:dyDescent="0.25">
      <c r="A101" s="16" t="s">
        <v>151</v>
      </c>
      <c r="B101" s="25" t="s">
        <v>152</v>
      </c>
      <c r="C101" s="16"/>
      <c r="D101" s="16"/>
      <c r="E101" s="16"/>
      <c r="F101" s="16"/>
      <c r="G101" s="16"/>
      <c r="H101" s="40" t="s">
        <v>287</v>
      </c>
    </row>
    <row r="102" spans="1:8" ht="30" x14ac:dyDescent="0.25">
      <c r="A102" s="16" t="s">
        <v>153</v>
      </c>
      <c r="B102" s="25" t="s">
        <v>154</v>
      </c>
      <c r="C102" s="16"/>
      <c r="D102" s="16"/>
      <c r="E102" s="16"/>
      <c r="F102" s="16"/>
      <c r="G102" s="16"/>
      <c r="H102" s="40" t="s">
        <v>288</v>
      </c>
    </row>
    <row r="103" spans="1:8" x14ac:dyDescent="0.25">
      <c r="A103" s="16" t="s">
        <v>155</v>
      </c>
      <c r="B103" s="25" t="s">
        <v>156</v>
      </c>
      <c r="C103" s="16"/>
      <c r="D103" s="16"/>
      <c r="E103" s="16"/>
      <c r="F103" s="16"/>
      <c r="G103" s="16"/>
      <c r="H103" s="40" t="s">
        <v>289</v>
      </c>
    </row>
    <row r="104" spans="1:8" x14ac:dyDescent="0.25">
      <c r="A104" s="16" t="s">
        <v>157</v>
      </c>
      <c r="B104" s="25" t="s">
        <v>158</v>
      </c>
      <c r="C104" s="16"/>
      <c r="D104" s="16"/>
      <c r="E104" s="16"/>
      <c r="F104" s="16"/>
      <c r="G104" s="16"/>
      <c r="H104" s="40" t="s">
        <v>290</v>
      </c>
    </row>
    <row r="105" spans="1:8" x14ac:dyDescent="0.25">
      <c r="A105" s="16" t="s">
        <v>159</v>
      </c>
      <c r="B105" s="25" t="s">
        <v>160</v>
      </c>
      <c r="C105" s="16"/>
      <c r="D105" s="16"/>
      <c r="E105" s="16"/>
      <c r="F105" s="16"/>
      <c r="G105" s="16"/>
      <c r="H105" s="40" t="s">
        <v>291</v>
      </c>
    </row>
    <row r="106" spans="1:8" ht="60" x14ac:dyDescent="0.25">
      <c r="A106" s="16" t="s">
        <v>161</v>
      </c>
      <c r="B106" s="26" t="s">
        <v>162</v>
      </c>
      <c r="C106" s="16"/>
      <c r="D106" s="16"/>
      <c r="E106" s="16"/>
      <c r="F106" s="16"/>
      <c r="G106" s="16"/>
      <c r="H106" s="40" t="s">
        <v>292</v>
      </c>
    </row>
    <row r="107" spans="1:8" x14ac:dyDescent="0.25">
      <c r="E107" s="15" t="s">
        <v>106</v>
      </c>
      <c r="F107" s="15">
        <f>IF((COUNT(C82:C106)&lt;&gt;COUNT(F82:F106)),"", ROUND(SUM(F82:F106),2))</f>
        <v>6818</v>
      </c>
      <c r="G107" s="14" t="str">
        <f>IF((COUNT(C82:C106)&lt;&gt;COUNT(F82:F106)),"Neužpildytos visų objektų kainos", "")</f>
        <v/>
      </c>
    </row>
    <row r="108" spans="1:8" x14ac:dyDescent="0.25">
      <c r="C108" s="15" t="s">
        <v>107</v>
      </c>
      <c r="D108" s="18">
        <v>21</v>
      </c>
      <c r="E108" s="15" t="s">
        <v>108</v>
      </c>
      <c r="F108" s="15">
        <f>IF(OR(F107="",D108=""),"", ROUND(PRODUCT(D108,F107)/100,2))</f>
        <v>1431.78</v>
      </c>
      <c r="G108" s="14" t="str">
        <f>IF(D108="", "Nurodykite taikomą PVM dydį", "")</f>
        <v/>
      </c>
    </row>
    <row r="109" spans="1:8" x14ac:dyDescent="0.25">
      <c r="E109" s="15" t="s">
        <v>109</v>
      </c>
      <c r="F109" s="15">
        <f>IF(ISBLANK(F108), "", ROUND(SUM(F107:F108),2))</f>
        <v>8249.7800000000007</v>
      </c>
    </row>
    <row r="113" spans="1:9" x14ac:dyDescent="0.25">
      <c r="A113" s="12" t="s">
        <v>163</v>
      </c>
      <c r="B113" s="12" t="s">
        <v>164</v>
      </c>
    </row>
    <row r="115" spans="1:9" x14ac:dyDescent="0.25">
      <c r="A115" s="12" t="s">
        <v>28</v>
      </c>
    </row>
    <row r="116" spans="1:9" ht="90" x14ac:dyDescent="0.25">
      <c r="A116" s="15" t="s">
        <v>29</v>
      </c>
      <c r="B116" s="15" t="s">
        <v>30</v>
      </c>
      <c r="C116" s="15" t="s">
        <v>31</v>
      </c>
      <c r="D116" s="15" t="s">
        <v>32</v>
      </c>
      <c r="E116" s="15" t="s">
        <v>33</v>
      </c>
      <c r="F116" s="24" t="s">
        <v>260</v>
      </c>
      <c r="G116" s="15" t="s">
        <v>34</v>
      </c>
      <c r="H116" s="15" t="s">
        <v>35</v>
      </c>
      <c r="I116" s="24" t="s">
        <v>36</v>
      </c>
    </row>
    <row r="117" spans="1:9" x14ac:dyDescent="0.25">
      <c r="A117" s="15" t="s">
        <v>165</v>
      </c>
      <c r="B117" s="24" t="s">
        <v>166</v>
      </c>
      <c r="C117" s="16"/>
      <c r="D117" s="16"/>
      <c r="E117" s="16"/>
      <c r="F117" s="16"/>
      <c r="G117" s="16"/>
      <c r="H117" s="16"/>
      <c r="I117" s="16"/>
    </row>
    <row r="118" spans="1:9" x14ac:dyDescent="0.25">
      <c r="A118" s="16" t="s">
        <v>167</v>
      </c>
      <c r="B118" s="25" t="s">
        <v>166</v>
      </c>
      <c r="C118" s="16">
        <v>1</v>
      </c>
      <c r="D118" s="16" t="s">
        <v>40</v>
      </c>
      <c r="E118" s="17"/>
      <c r="F118" s="17"/>
      <c r="G118" s="16" t="str">
        <f>IF(ISBLANK(E118),"", PRODUCT(C118,E118))</f>
        <v/>
      </c>
      <c r="H118" s="18"/>
      <c r="I118" s="16"/>
    </row>
    <row r="119" spans="1:9" x14ac:dyDescent="0.25">
      <c r="A119" s="16" t="s">
        <v>168</v>
      </c>
      <c r="B119" s="25" t="s">
        <v>169</v>
      </c>
      <c r="C119" s="16"/>
      <c r="D119" s="16"/>
      <c r="E119" s="16"/>
      <c r="F119" s="16"/>
      <c r="G119" s="16"/>
      <c r="H119" s="16"/>
      <c r="I119" s="18"/>
    </row>
    <row r="120" spans="1:9" x14ac:dyDescent="0.25">
      <c r="A120" s="16" t="s">
        <v>170</v>
      </c>
      <c r="B120" s="25" t="s">
        <v>171</v>
      </c>
      <c r="C120" s="16"/>
      <c r="D120" s="16"/>
      <c r="E120" s="16"/>
      <c r="F120" s="16"/>
      <c r="G120" s="16"/>
      <c r="H120" s="16"/>
      <c r="I120" s="18"/>
    </row>
    <row r="121" spans="1:9" x14ac:dyDescent="0.25">
      <c r="A121" s="16" t="s">
        <v>172</v>
      </c>
      <c r="B121" s="25" t="s">
        <v>173</v>
      </c>
      <c r="C121" s="16"/>
      <c r="D121" s="16"/>
      <c r="E121" s="16"/>
      <c r="F121" s="16"/>
      <c r="G121" s="16"/>
      <c r="H121" s="16"/>
      <c r="I121" s="18"/>
    </row>
    <row r="122" spans="1:9" x14ac:dyDescent="0.25">
      <c r="A122" s="16" t="s">
        <v>174</v>
      </c>
      <c r="B122" s="25" t="s">
        <v>175</v>
      </c>
      <c r="C122" s="16"/>
      <c r="D122" s="16"/>
      <c r="E122" s="16"/>
      <c r="F122" s="16"/>
      <c r="G122" s="16"/>
      <c r="H122" s="16"/>
      <c r="I122" s="18"/>
    </row>
    <row r="123" spans="1:9" x14ac:dyDescent="0.25">
      <c r="A123" s="16" t="s">
        <v>176</v>
      </c>
      <c r="B123" s="25" t="s">
        <v>177</v>
      </c>
      <c r="C123" s="16"/>
      <c r="D123" s="16"/>
      <c r="E123" s="16"/>
      <c r="F123" s="16"/>
      <c r="G123" s="16"/>
      <c r="H123" s="16"/>
      <c r="I123" s="18"/>
    </row>
    <row r="124" spans="1:9" x14ac:dyDescent="0.25">
      <c r="A124" s="16" t="s">
        <v>178</v>
      </c>
      <c r="B124" s="25" t="s">
        <v>179</v>
      </c>
      <c r="C124" s="16"/>
      <c r="D124" s="16"/>
      <c r="E124" s="16"/>
      <c r="F124" s="16"/>
      <c r="G124" s="16"/>
      <c r="H124" s="16"/>
      <c r="I124" s="18"/>
    </row>
    <row r="125" spans="1:9" x14ac:dyDescent="0.25">
      <c r="A125" s="16" t="s">
        <v>180</v>
      </c>
      <c r="B125" s="25" t="s">
        <v>181</v>
      </c>
      <c r="C125" s="16"/>
      <c r="D125" s="16"/>
      <c r="E125" s="16"/>
      <c r="F125" s="16"/>
      <c r="G125" s="16"/>
      <c r="H125" s="16"/>
      <c r="I125" s="18"/>
    </row>
    <row r="126" spans="1:9" x14ac:dyDescent="0.25">
      <c r="A126" s="16" t="s">
        <v>182</v>
      </c>
      <c r="B126" s="25" t="s">
        <v>183</v>
      </c>
      <c r="C126" s="16"/>
      <c r="D126" s="16"/>
      <c r="E126" s="16"/>
      <c r="F126" s="16"/>
      <c r="G126" s="16"/>
      <c r="H126" s="16"/>
      <c r="I126" s="18"/>
    </row>
    <row r="127" spans="1:9" x14ac:dyDescent="0.25">
      <c r="A127" s="16" t="s">
        <v>184</v>
      </c>
      <c r="B127" s="25" t="s">
        <v>185</v>
      </c>
      <c r="C127" s="16"/>
      <c r="D127" s="16"/>
      <c r="E127" s="16"/>
      <c r="F127" s="16"/>
      <c r="G127" s="16"/>
      <c r="H127" s="16"/>
      <c r="I127" s="18"/>
    </row>
    <row r="128" spans="1:9" x14ac:dyDescent="0.25">
      <c r="A128" s="16" t="s">
        <v>186</v>
      </c>
      <c r="B128" s="25" t="s">
        <v>187</v>
      </c>
      <c r="C128" s="16"/>
      <c r="D128" s="16"/>
      <c r="E128" s="16"/>
      <c r="F128" s="16"/>
      <c r="G128" s="16"/>
      <c r="H128" s="16"/>
      <c r="I128" s="18"/>
    </row>
    <row r="129" spans="1:9" x14ac:dyDescent="0.25">
      <c r="A129" s="16" t="s">
        <v>188</v>
      </c>
      <c r="B129" s="25" t="s">
        <v>189</v>
      </c>
      <c r="C129" s="16"/>
      <c r="D129" s="16"/>
      <c r="E129" s="16"/>
      <c r="F129" s="16"/>
      <c r="G129" s="16"/>
      <c r="H129" s="16"/>
      <c r="I129" s="18"/>
    </row>
    <row r="130" spans="1:9" x14ac:dyDescent="0.25">
      <c r="A130" s="16" t="s">
        <v>190</v>
      </c>
      <c r="B130" s="25" t="s">
        <v>191</v>
      </c>
      <c r="C130" s="16"/>
      <c r="D130" s="16"/>
      <c r="E130" s="16"/>
      <c r="F130" s="16"/>
      <c r="G130" s="16"/>
      <c r="H130" s="16"/>
      <c r="I130" s="18"/>
    </row>
    <row r="131" spans="1:9" x14ac:dyDescent="0.25">
      <c r="A131" s="16" t="s">
        <v>192</v>
      </c>
      <c r="B131" s="25" t="s">
        <v>193</v>
      </c>
      <c r="C131" s="16"/>
      <c r="D131" s="16"/>
      <c r="E131" s="16"/>
      <c r="F131" s="16"/>
      <c r="G131" s="16"/>
      <c r="H131" s="16"/>
      <c r="I131" s="18"/>
    </row>
    <row r="132" spans="1:9" x14ac:dyDescent="0.25">
      <c r="A132" s="16" t="s">
        <v>194</v>
      </c>
      <c r="B132" s="25" t="s">
        <v>195</v>
      </c>
      <c r="C132" s="16"/>
      <c r="D132" s="16"/>
      <c r="E132" s="16"/>
      <c r="F132" s="16"/>
      <c r="G132" s="16"/>
      <c r="H132" s="16"/>
      <c r="I132" s="18"/>
    </row>
    <row r="133" spans="1:9" x14ac:dyDescent="0.25">
      <c r="A133" s="16" t="s">
        <v>196</v>
      </c>
      <c r="B133" s="25" t="s">
        <v>197</v>
      </c>
      <c r="C133" s="16"/>
      <c r="D133" s="16"/>
      <c r="E133" s="16"/>
      <c r="F133" s="16"/>
      <c r="G133" s="16"/>
      <c r="H133" s="16"/>
      <c r="I133" s="18"/>
    </row>
    <row r="134" spans="1:9" x14ac:dyDescent="0.25">
      <c r="A134" s="16" t="s">
        <v>198</v>
      </c>
      <c r="B134" s="25" t="s">
        <v>199</v>
      </c>
      <c r="C134" s="16"/>
      <c r="D134" s="16"/>
      <c r="E134" s="16"/>
      <c r="F134" s="16"/>
      <c r="G134" s="16"/>
      <c r="H134" s="16"/>
      <c r="I134" s="18"/>
    </row>
    <row r="135" spans="1:9" x14ac:dyDescent="0.25">
      <c r="A135" s="16" t="s">
        <v>200</v>
      </c>
      <c r="B135" s="25" t="s">
        <v>201</v>
      </c>
      <c r="C135" s="16"/>
      <c r="D135" s="16"/>
      <c r="E135" s="16"/>
      <c r="F135" s="16"/>
      <c r="G135" s="16"/>
      <c r="H135" s="16"/>
      <c r="I135" s="18"/>
    </row>
    <row r="136" spans="1:9" x14ac:dyDescent="0.25">
      <c r="A136" s="16" t="s">
        <v>202</v>
      </c>
      <c r="B136" s="25" t="s">
        <v>203</v>
      </c>
      <c r="C136" s="16"/>
      <c r="D136" s="16"/>
      <c r="E136" s="16"/>
      <c r="F136" s="16"/>
      <c r="G136" s="16"/>
      <c r="H136" s="16"/>
      <c r="I136" s="18"/>
    </row>
    <row r="137" spans="1:9" x14ac:dyDescent="0.25">
      <c r="A137" s="16" t="s">
        <v>204</v>
      </c>
      <c r="B137" s="25" t="s">
        <v>205</v>
      </c>
      <c r="C137" s="16"/>
      <c r="D137" s="16"/>
      <c r="E137" s="16"/>
      <c r="F137" s="16"/>
      <c r="G137" s="16"/>
      <c r="H137" s="16"/>
      <c r="I137" s="18"/>
    </row>
    <row r="138" spans="1:9" x14ac:dyDescent="0.25">
      <c r="A138" s="16" t="s">
        <v>206</v>
      </c>
      <c r="B138" s="25" t="s">
        <v>207</v>
      </c>
      <c r="C138" s="16"/>
      <c r="D138" s="16"/>
      <c r="E138" s="16"/>
      <c r="F138" s="16"/>
      <c r="G138" s="16"/>
      <c r="H138" s="16"/>
      <c r="I138" s="18"/>
    </row>
    <row r="139" spans="1:9" x14ac:dyDescent="0.25">
      <c r="A139" s="16" t="s">
        <v>208</v>
      </c>
      <c r="B139" s="25" t="s">
        <v>209</v>
      </c>
      <c r="C139" s="16"/>
      <c r="D139" s="16"/>
      <c r="E139" s="16"/>
      <c r="F139" s="16"/>
      <c r="G139" s="16"/>
      <c r="H139" s="16"/>
      <c r="I139" s="18"/>
    </row>
    <row r="140" spans="1:9" x14ac:dyDescent="0.25">
      <c r="A140" s="16" t="s">
        <v>210</v>
      </c>
      <c r="B140" s="25" t="s">
        <v>211</v>
      </c>
      <c r="C140" s="16"/>
      <c r="D140" s="16"/>
      <c r="E140" s="16"/>
      <c r="F140" s="16"/>
      <c r="G140" s="16"/>
      <c r="H140" s="16"/>
      <c r="I140" s="18"/>
    </row>
    <row r="141" spans="1:9" x14ac:dyDescent="0.25">
      <c r="A141" s="16" t="s">
        <v>212</v>
      </c>
      <c r="B141" s="25" t="s">
        <v>213</v>
      </c>
      <c r="C141" s="16"/>
      <c r="D141" s="16"/>
      <c r="E141" s="16"/>
      <c r="F141" s="16"/>
      <c r="G141" s="16"/>
      <c r="H141" s="16"/>
      <c r="I141" s="18"/>
    </row>
    <row r="142" spans="1:9" x14ac:dyDescent="0.25">
      <c r="A142" s="16" t="s">
        <v>222</v>
      </c>
      <c r="B142" s="25" t="s">
        <v>223</v>
      </c>
      <c r="C142" s="16"/>
      <c r="D142" s="16"/>
      <c r="E142" s="16"/>
      <c r="F142" s="16"/>
      <c r="G142" s="16"/>
      <c r="H142" s="16"/>
      <c r="I142" s="18"/>
    </row>
    <row r="143" spans="1:9" x14ac:dyDescent="0.25">
      <c r="A143" s="16" t="s">
        <v>224</v>
      </c>
      <c r="B143" s="25" t="s">
        <v>225</v>
      </c>
      <c r="C143" s="16"/>
      <c r="D143" s="16"/>
      <c r="E143" s="16"/>
      <c r="F143" s="16"/>
      <c r="G143" s="16"/>
      <c r="H143" s="16"/>
      <c r="I143" s="18"/>
    </row>
    <row r="144" spans="1:9" x14ac:dyDescent="0.25">
      <c r="A144" s="16" t="s">
        <v>226</v>
      </c>
      <c r="B144" s="25" t="s">
        <v>227</v>
      </c>
      <c r="C144" s="16"/>
      <c r="D144" s="16"/>
      <c r="E144" s="16"/>
      <c r="F144" s="16"/>
      <c r="G144" s="16"/>
      <c r="H144" s="16"/>
      <c r="I144" s="18"/>
    </row>
    <row r="145" spans="1:9" x14ac:dyDescent="0.25">
      <c r="A145" s="16" t="s">
        <v>228</v>
      </c>
      <c r="B145" s="25" t="s">
        <v>160</v>
      </c>
      <c r="C145" s="16"/>
      <c r="D145" s="16"/>
      <c r="E145" s="16"/>
      <c r="F145" s="16"/>
      <c r="G145" s="16"/>
      <c r="H145" s="16"/>
      <c r="I145" s="18"/>
    </row>
    <row r="146" spans="1:9" ht="64.5" customHeight="1" x14ac:dyDescent="0.25">
      <c r="A146" s="16" t="s">
        <v>229</v>
      </c>
      <c r="B146" s="26" t="s">
        <v>105</v>
      </c>
      <c r="C146" s="16"/>
      <c r="D146" s="16"/>
      <c r="E146" s="16"/>
      <c r="F146" s="16"/>
      <c r="G146" s="16"/>
      <c r="H146" s="16"/>
      <c r="I146" s="18"/>
    </row>
    <row r="147" spans="1:9" x14ac:dyDescent="0.25">
      <c r="A147" s="35" t="s">
        <v>269</v>
      </c>
      <c r="B147" s="36" t="s">
        <v>214</v>
      </c>
      <c r="C147" s="16">
        <v>15</v>
      </c>
      <c r="D147" s="34" t="s">
        <v>261</v>
      </c>
      <c r="E147" s="37"/>
      <c r="F147" s="37"/>
      <c r="G147" s="16" t="str">
        <f>IF(ISBLANK(E147),"", PRODUCT(C147,E147))</f>
        <v/>
      </c>
      <c r="H147" s="38"/>
      <c r="I147" s="18"/>
    </row>
    <row r="148" spans="1:9" x14ac:dyDescent="0.25">
      <c r="A148" s="35" t="s">
        <v>262</v>
      </c>
      <c r="B148" s="36" t="s">
        <v>215</v>
      </c>
      <c r="C148" s="16"/>
      <c r="D148" s="16"/>
      <c r="E148" s="16"/>
      <c r="F148" s="16"/>
      <c r="G148" s="16"/>
      <c r="H148" s="16"/>
      <c r="I148" s="18"/>
    </row>
    <row r="149" spans="1:9" x14ac:dyDescent="0.25">
      <c r="A149" s="35" t="s">
        <v>263</v>
      </c>
      <c r="B149" s="36" t="s">
        <v>216</v>
      </c>
      <c r="C149" s="16"/>
      <c r="D149" s="16"/>
      <c r="E149" s="16"/>
      <c r="F149" s="16"/>
      <c r="G149" s="16"/>
      <c r="H149" s="16"/>
      <c r="I149" s="18"/>
    </row>
    <row r="150" spans="1:9" x14ac:dyDescent="0.25">
      <c r="A150" s="35" t="s">
        <v>264</v>
      </c>
      <c r="B150" s="36" t="s">
        <v>217</v>
      </c>
      <c r="C150" s="16"/>
      <c r="D150" s="16"/>
      <c r="E150" s="16"/>
      <c r="F150" s="16"/>
      <c r="G150" s="16"/>
      <c r="H150" s="16"/>
      <c r="I150" s="18"/>
    </row>
    <row r="151" spans="1:9" x14ac:dyDescent="0.25">
      <c r="A151" s="35" t="s">
        <v>265</v>
      </c>
      <c r="B151" s="36" t="s">
        <v>218</v>
      </c>
      <c r="C151" s="16"/>
      <c r="D151" s="16"/>
      <c r="E151" s="16"/>
      <c r="F151" s="16"/>
      <c r="G151" s="16"/>
      <c r="H151" s="16"/>
      <c r="I151" s="18"/>
    </row>
    <row r="152" spans="1:9" x14ac:dyDescent="0.25">
      <c r="A152" s="35" t="s">
        <v>266</v>
      </c>
      <c r="B152" s="36" t="s">
        <v>219</v>
      </c>
      <c r="C152" s="16"/>
      <c r="D152" s="16"/>
      <c r="E152" s="16"/>
      <c r="F152" s="16"/>
      <c r="G152" s="16"/>
      <c r="H152" s="16"/>
      <c r="I152" s="18"/>
    </row>
    <row r="153" spans="1:9" x14ac:dyDescent="0.25">
      <c r="A153" s="35" t="s">
        <v>267</v>
      </c>
      <c r="B153" s="36" t="s">
        <v>220</v>
      </c>
      <c r="C153" s="16"/>
      <c r="D153" s="16"/>
      <c r="E153" s="16"/>
      <c r="F153" s="16"/>
      <c r="G153" s="16"/>
      <c r="H153" s="16"/>
      <c r="I153" s="18"/>
    </row>
    <row r="154" spans="1:9" x14ac:dyDescent="0.25">
      <c r="A154" s="35" t="s">
        <v>268</v>
      </c>
      <c r="B154" s="36" t="s">
        <v>221</v>
      </c>
      <c r="C154" s="16"/>
      <c r="D154" s="16"/>
      <c r="E154" s="16"/>
      <c r="F154" s="16"/>
      <c r="G154" s="16"/>
      <c r="H154" s="16"/>
      <c r="I154" s="18"/>
    </row>
    <row r="155" spans="1:9" x14ac:dyDescent="0.25">
      <c r="E155" s="15" t="s">
        <v>106</v>
      </c>
      <c r="F155" s="15"/>
      <c r="G155" s="15" t="str">
        <f>IF((COUNT(C118:C154)&lt;&gt;COUNT(G118:G154)),"", ROUND(SUM(G118:G154),2))</f>
        <v/>
      </c>
      <c r="H155" s="14" t="str">
        <f>IF((COUNT(C118:C154)&lt;&gt;COUNT(G118:G154)),"Neužpildytos visų objektų kainos", "")</f>
        <v>Neužpildytos visų objektų kainos</v>
      </c>
    </row>
    <row r="156" spans="1:9" x14ac:dyDescent="0.25">
      <c r="E156" s="15" t="s">
        <v>108</v>
      </c>
      <c r="F156" s="15"/>
      <c r="G156" s="15" t="e">
        <f>F118*G118/100+F147*G147/100</f>
        <v>#VALUE!</v>
      </c>
      <c r="H156" s="14" t="str">
        <f>IF(D156="", "Nurodykite taikomą PVM dydį", "")</f>
        <v>Nurodykite taikomą PVM dydį</v>
      </c>
    </row>
    <row r="157" spans="1:9" x14ac:dyDescent="0.25">
      <c r="E157" s="15" t="s">
        <v>109</v>
      </c>
      <c r="F157" s="15"/>
      <c r="G157" s="15" t="e">
        <f>IF(ISBLANK(G156), "", ROUND(SUM(G155:G156),2))</f>
        <v>#VALUE!</v>
      </c>
    </row>
  </sheetData>
  <sheetProtection algorithmName="SHA-512" hashValue="MPwwowDAaSS0Jne9DlJe2MZIKPjZNnIliQtqJzn97aNmyy2klYPwmJiFKcrBg2YkoBzzOTNXMyhyATsVOpKNyg==" saltValue="isMcte9mJgvcNq7Owhj6n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9" t="s">
        <v>230</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7"/>
      <c r="B4" s="7"/>
      <c r="C4" s="7"/>
      <c r="D4" s="7"/>
      <c r="E4" s="7"/>
      <c r="F4" s="7"/>
      <c r="G4" s="7"/>
      <c r="H4" s="7"/>
      <c r="I4" s="7"/>
      <c r="J4" s="7"/>
    </row>
    <row r="5" spans="1:11" ht="48" customHeight="1" x14ac:dyDescent="0.25">
      <c r="A5" s="75" t="s">
        <v>231</v>
      </c>
      <c r="B5" s="70"/>
      <c r="C5" s="68" t="s">
        <v>232</v>
      </c>
      <c r="D5" s="69"/>
      <c r="E5" s="70"/>
      <c r="F5" s="68" t="s">
        <v>233</v>
      </c>
      <c r="G5" s="69"/>
      <c r="H5" s="70"/>
      <c r="I5" s="68" t="s">
        <v>234</v>
      </c>
      <c r="J5" s="70"/>
      <c r="K5" s="9" t="s">
        <v>235</v>
      </c>
    </row>
    <row r="6" spans="1:11" ht="48.95" customHeight="1" x14ac:dyDescent="0.25">
      <c r="A6" s="62"/>
      <c r="B6" s="49"/>
      <c r="C6" s="63"/>
      <c r="D6" s="61"/>
      <c r="E6" s="49"/>
      <c r="F6" s="63"/>
      <c r="G6" s="61"/>
      <c r="H6" s="49"/>
      <c r="I6" s="63"/>
      <c r="J6" s="49"/>
      <c r="K6" s="19"/>
    </row>
    <row r="7" spans="1:11" ht="48.95" customHeight="1" x14ac:dyDescent="0.25">
      <c r="A7" s="62"/>
      <c r="B7" s="49"/>
      <c r="C7" s="63"/>
      <c r="D7" s="61"/>
      <c r="E7" s="49"/>
      <c r="F7" s="63"/>
      <c r="G7" s="61"/>
      <c r="H7" s="49"/>
      <c r="I7" s="63"/>
      <c r="J7" s="49"/>
      <c r="K7" s="19"/>
    </row>
    <row r="8" spans="1:11" ht="48.95" customHeight="1" x14ac:dyDescent="0.25">
      <c r="A8" s="62"/>
      <c r="B8" s="49"/>
      <c r="C8" s="63"/>
      <c r="D8" s="61"/>
      <c r="E8" s="49"/>
      <c r="F8" s="63"/>
      <c r="G8" s="61"/>
      <c r="H8" s="49"/>
      <c r="I8" s="63"/>
      <c r="J8" s="49"/>
      <c r="K8" s="19"/>
    </row>
    <row r="9" spans="1:11" ht="48.95" customHeight="1" x14ac:dyDescent="0.25">
      <c r="A9" s="62"/>
      <c r="B9" s="49"/>
      <c r="C9" s="63"/>
      <c r="D9" s="61"/>
      <c r="E9" s="49"/>
      <c r="F9" s="63"/>
      <c r="G9" s="61"/>
      <c r="H9" s="49"/>
      <c r="I9" s="63"/>
      <c r="J9" s="49"/>
      <c r="K9" s="19"/>
    </row>
    <row r="10" spans="1:11" ht="48.95" customHeight="1" x14ac:dyDescent="0.25">
      <c r="A10" s="62"/>
      <c r="B10" s="49"/>
      <c r="C10" s="63"/>
      <c r="D10" s="61"/>
      <c r="E10" s="49"/>
      <c r="F10" s="63"/>
      <c r="G10" s="61"/>
      <c r="H10" s="49"/>
      <c r="I10" s="63"/>
      <c r="J10" s="49"/>
      <c r="K10" s="19"/>
    </row>
    <row r="11" spans="1:11" ht="48.95" customHeight="1" x14ac:dyDescent="0.25">
      <c r="A11" s="62"/>
      <c r="B11" s="49"/>
      <c r="C11" s="63"/>
      <c r="D11" s="61"/>
      <c r="E11" s="49"/>
      <c r="F11" s="63"/>
      <c r="G11" s="61"/>
      <c r="H11" s="49"/>
      <c r="I11" s="63"/>
      <c r="J11" s="49"/>
      <c r="K11" s="19"/>
    </row>
    <row r="12" spans="1:11" ht="48.95" customHeight="1" x14ac:dyDescent="0.25">
      <c r="A12" s="62"/>
      <c r="B12" s="49"/>
      <c r="C12" s="63"/>
      <c r="D12" s="61"/>
      <c r="E12" s="49"/>
      <c r="F12" s="63"/>
      <c r="G12" s="61"/>
      <c r="H12" s="49"/>
      <c r="I12" s="63"/>
      <c r="J12" s="49"/>
      <c r="K12" s="19"/>
    </row>
    <row r="13" spans="1:11" ht="48.95" customHeight="1" x14ac:dyDescent="0.25">
      <c r="A13" s="62"/>
      <c r="B13" s="49"/>
      <c r="C13" s="63"/>
      <c r="D13" s="61"/>
      <c r="E13" s="49"/>
      <c r="F13" s="63"/>
      <c r="G13" s="61"/>
      <c r="H13" s="49"/>
      <c r="I13" s="63"/>
      <c r="J13" s="49"/>
      <c r="K13" s="19"/>
    </row>
    <row r="14" spans="1:11" ht="48.95" customHeight="1" x14ac:dyDescent="0.25">
      <c r="A14" s="62"/>
      <c r="B14" s="49"/>
      <c r="C14" s="63"/>
      <c r="D14" s="61"/>
      <c r="E14" s="49"/>
      <c r="F14" s="63"/>
      <c r="G14" s="61"/>
      <c r="H14" s="49"/>
      <c r="I14" s="63"/>
      <c r="J14" s="49"/>
      <c r="K14" s="19"/>
    </row>
    <row r="15" spans="1:11" ht="48" customHeight="1" thickBot="1" x14ac:dyDescent="0.3">
      <c r="A15" s="79"/>
      <c r="B15" s="73"/>
      <c r="C15" s="72"/>
      <c r="D15" s="82"/>
      <c r="E15" s="73"/>
      <c r="F15" s="72"/>
      <c r="G15" s="82"/>
      <c r="H15" s="73"/>
      <c r="I15" s="72"/>
      <c r="J15" s="73"/>
      <c r="K15" s="20"/>
    </row>
    <row r="16" spans="1:11" ht="18.95" customHeight="1" x14ac:dyDescent="0.25">
      <c r="A16" s="10"/>
      <c r="B16" s="10"/>
      <c r="C16" s="10"/>
      <c r="D16" s="10"/>
      <c r="E16" s="10"/>
      <c r="F16" s="10"/>
      <c r="G16" s="10"/>
      <c r="H16" s="10"/>
      <c r="I16" s="10"/>
      <c r="J16" s="10"/>
      <c r="K16" s="11"/>
    </row>
    <row r="17" spans="1:11" ht="48.95" customHeight="1" x14ac:dyDescent="0.25">
      <c r="A17" s="88" t="s">
        <v>236</v>
      </c>
      <c r="B17" s="44"/>
      <c r="C17" s="44"/>
      <c r="D17" s="44"/>
      <c r="E17" s="44"/>
      <c r="F17" s="44"/>
      <c r="G17" s="44"/>
      <c r="H17" s="44"/>
      <c r="I17" s="44"/>
      <c r="J17" s="44"/>
      <c r="K17" s="44"/>
    </row>
    <row r="18" spans="1:11" ht="15.95" customHeight="1" thickBot="1" x14ac:dyDescent="0.3">
      <c r="A18" s="10"/>
      <c r="B18" s="10"/>
      <c r="C18" s="10"/>
      <c r="D18" s="10"/>
      <c r="E18" s="10"/>
      <c r="F18" s="10"/>
      <c r="G18" s="10"/>
      <c r="H18" s="10"/>
      <c r="I18" s="10"/>
      <c r="J18" s="10"/>
      <c r="K18" s="11"/>
    </row>
    <row r="19" spans="1:11" ht="48.95" customHeight="1" x14ac:dyDescent="0.25">
      <c r="A19" s="75" t="s">
        <v>30</v>
      </c>
      <c r="B19" s="70"/>
      <c r="C19" s="68" t="s">
        <v>232</v>
      </c>
      <c r="D19" s="69"/>
      <c r="E19" s="70"/>
      <c r="F19" s="68" t="s">
        <v>237</v>
      </c>
      <c r="G19" s="69"/>
      <c r="H19" s="70"/>
      <c r="I19" s="77" t="s">
        <v>234</v>
      </c>
      <c r="J19" s="78"/>
      <c r="K19" s="11"/>
    </row>
    <row r="20" spans="1:11" ht="48.95" customHeight="1" x14ac:dyDescent="0.25">
      <c r="A20" s="62"/>
      <c r="B20" s="49"/>
      <c r="C20" s="63"/>
      <c r="D20" s="61"/>
      <c r="E20" s="49"/>
      <c r="F20" s="63"/>
      <c r="G20" s="61"/>
      <c r="H20" s="49"/>
      <c r="I20" s="67"/>
      <c r="J20" s="66"/>
      <c r="K20" s="11"/>
    </row>
    <row r="21" spans="1:11" ht="48.95" customHeight="1" x14ac:dyDescent="0.25">
      <c r="A21" s="62"/>
      <c r="B21" s="49"/>
      <c r="C21" s="63"/>
      <c r="D21" s="61"/>
      <c r="E21" s="49"/>
      <c r="F21" s="63"/>
      <c r="G21" s="61"/>
      <c r="H21" s="49"/>
      <c r="I21" s="67"/>
      <c r="J21" s="66"/>
      <c r="K21" s="11"/>
    </row>
    <row r="22" spans="1:11" ht="48.95" customHeight="1" x14ac:dyDescent="0.25">
      <c r="A22" s="62"/>
      <c r="B22" s="49"/>
      <c r="C22" s="63"/>
      <c r="D22" s="61"/>
      <c r="E22" s="49"/>
      <c r="F22" s="63"/>
      <c r="G22" s="61"/>
      <c r="H22" s="49"/>
      <c r="I22" s="67"/>
      <c r="J22" s="66"/>
      <c r="K22" s="11"/>
    </row>
    <row r="23" spans="1:11" ht="48.95" customHeight="1" x14ac:dyDescent="0.25">
      <c r="A23" s="62"/>
      <c r="B23" s="49"/>
      <c r="C23" s="63"/>
      <c r="D23" s="61"/>
      <c r="E23" s="49"/>
      <c r="F23" s="63"/>
      <c r="G23" s="61"/>
      <c r="H23" s="49"/>
      <c r="I23" s="67"/>
      <c r="J23" s="66"/>
      <c r="K23" s="11"/>
    </row>
    <row r="24" spans="1:11" ht="48.95" customHeight="1" x14ac:dyDescent="0.25">
      <c r="A24" s="62"/>
      <c r="B24" s="49"/>
      <c r="C24" s="63"/>
      <c r="D24" s="61"/>
      <c r="E24" s="49"/>
      <c r="F24" s="63"/>
      <c r="G24" s="61"/>
      <c r="H24" s="49"/>
      <c r="I24" s="67"/>
      <c r="J24" s="66"/>
      <c r="K24" s="11"/>
    </row>
    <row r="25" spans="1:11" ht="48.95" customHeight="1" x14ac:dyDescent="0.25">
      <c r="A25" s="62"/>
      <c r="B25" s="49"/>
      <c r="C25" s="63"/>
      <c r="D25" s="61"/>
      <c r="E25" s="49"/>
      <c r="F25" s="63"/>
      <c r="G25" s="61"/>
      <c r="H25" s="49"/>
      <c r="I25" s="67"/>
      <c r="J25" s="66"/>
      <c r="K25" s="11"/>
    </row>
    <row r="26" spans="1:11" ht="48.95" customHeight="1" x14ac:dyDescent="0.25">
      <c r="A26" s="62"/>
      <c r="B26" s="49"/>
      <c r="C26" s="63"/>
      <c r="D26" s="61"/>
      <c r="E26" s="49"/>
      <c r="F26" s="63"/>
      <c r="G26" s="61"/>
      <c r="H26" s="49"/>
      <c r="I26" s="67"/>
      <c r="J26" s="66"/>
      <c r="K26" s="11"/>
    </row>
    <row r="27" spans="1:11" ht="48.95" customHeight="1" x14ac:dyDescent="0.25">
      <c r="A27" s="62"/>
      <c r="B27" s="49"/>
      <c r="C27" s="63"/>
      <c r="D27" s="61"/>
      <c r="E27" s="49"/>
      <c r="F27" s="63"/>
      <c r="G27" s="61"/>
      <c r="H27" s="49"/>
      <c r="I27" s="67"/>
      <c r="J27" s="66"/>
      <c r="K27" s="11"/>
    </row>
    <row r="28" spans="1:11" ht="48.95" customHeight="1" x14ac:dyDescent="0.25">
      <c r="A28" s="62"/>
      <c r="B28" s="49"/>
      <c r="C28" s="63"/>
      <c r="D28" s="61"/>
      <c r="E28" s="49"/>
      <c r="F28" s="63"/>
      <c r="G28" s="61"/>
      <c r="H28" s="49"/>
      <c r="I28" s="67"/>
      <c r="J28" s="66"/>
      <c r="K28" s="11"/>
    </row>
    <row r="29" spans="1:11" ht="48.95" customHeight="1" x14ac:dyDescent="0.25">
      <c r="A29" s="62"/>
      <c r="B29" s="49"/>
      <c r="C29" s="63"/>
      <c r="D29" s="61"/>
      <c r="E29" s="49"/>
      <c r="F29" s="63"/>
      <c r="G29" s="61"/>
      <c r="H29" s="49"/>
      <c r="I29" s="67"/>
      <c r="J29" s="66"/>
      <c r="K29" s="11"/>
    </row>
    <row r="31" spans="1:11" ht="33" customHeight="1" x14ac:dyDescent="0.25">
      <c r="A31" s="74"/>
      <c r="B31" s="44"/>
      <c r="C31" s="44"/>
      <c r="D31" s="44"/>
      <c r="E31" s="44"/>
      <c r="F31" s="44"/>
      <c r="G31" s="44"/>
      <c r="H31" s="44"/>
      <c r="I31" s="44"/>
      <c r="J31" s="44"/>
    </row>
    <row r="33" spans="1:10" ht="15.95" customHeight="1" x14ac:dyDescent="0.25">
      <c r="A33" s="87" t="s">
        <v>238</v>
      </c>
      <c r="B33" s="44"/>
      <c r="C33" s="44"/>
      <c r="D33" s="44"/>
      <c r="E33" s="44"/>
      <c r="F33" s="44"/>
      <c r="G33" s="44"/>
      <c r="H33" s="44"/>
      <c r="I33" s="44"/>
      <c r="J33" s="44"/>
    </row>
    <row r="34" spans="1:10" ht="15.95" customHeight="1" thickBot="1" x14ac:dyDescent="0.3"/>
    <row r="35" spans="1:10" ht="15.95" customHeight="1" x14ac:dyDescent="0.25">
      <c r="A35" s="8" t="s">
        <v>29</v>
      </c>
      <c r="B35" s="80" t="s">
        <v>239</v>
      </c>
      <c r="C35" s="69"/>
      <c r="D35" s="69"/>
      <c r="E35" s="69"/>
      <c r="F35" s="69"/>
      <c r="G35" s="70"/>
      <c r="H35" s="81" t="s">
        <v>240</v>
      </c>
      <c r="I35" s="69"/>
      <c r="J35" s="78"/>
    </row>
    <row r="36" spans="1:10" ht="48" customHeight="1" x14ac:dyDescent="0.25">
      <c r="A36" s="21" t="s">
        <v>241</v>
      </c>
      <c r="B36" s="64" t="s">
        <v>242</v>
      </c>
      <c r="C36" s="61"/>
      <c r="D36" s="61"/>
      <c r="E36" s="61"/>
      <c r="F36" s="61"/>
      <c r="G36" s="49"/>
      <c r="H36" s="65"/>
      <c r="I36" s="61"/>
      <c r="J36" s="66"/>
    </row>
    <row r="37" spans="1:10" ht="48" customHeight="1" x14ac:dyDescent="0.25">
      <c r="A37" s="21" t="s">
        <v>243</v>
      </c>
      <c r="B37" s="64" t="s">
        <v>244</v>
      </c>
      <c r="C37" s="61"/>
      <c r="D37" s="61"/>
      <c r="E37" s="61"/>
      <c r="F37" s="61"/>
      <c r="G37" s="49"/>
      <c r="H37" s="65"/>
      <c r="I37" s="61"/>
      <c r="J37" s="66"/>
    </row>
    <row r="38" spans="1:10" ht="48" customHeight="1" x14ac:dyDescent="0.25">
      <c r="A38" s="21" t="s">
        <v>245</v>
      </c>
      <c r="B38" s="64" t="s">
        <v>246</v>
      </c>
      <c r="C38" s="61"/>
      <c r="D38" s="61"/>
      <c r="E38" s="61"/>
      <c r="F38" s="61"/>
      <c r="G38" s="49"/>
      <c r="H38" s="65"/>
      <c r="I38" s="61"/>
      <c r="J38" s="66"/>
    </row>
    <row r="39" spans="1:10" ht="48" customHeight="1" x14ac:dyDescent="0.25">
      <c r="A39" s="21" t="s">
        <v>247</v>
      </c>
      <c r="B39" s="64" t="s">
        <v>248</v>
      </c>
      <c r="C39" s="61"/>
      <c r="D39" s="61"/>
      <c r="E39" s="61"/>
      <c r="F39" s="61"/>
      <c r="G39" s="49"/>
      <c r="H39" s="65"/>
      <c r="I39" s="61"/>
      <c r="J39" s="66"/>
    </row>
    <row r="40" spans="1:10" ht="48" customHeight="1" x14ac:dyDescent="0.25">
      <c r="A40" s="22"/>
      <c r="B40" s="60"/>
      <c r="C40" s="61"/>
      <c r="D40" s="61"/>
      <c r="E40" s="61"/>
      <c r="F40" s="61"/>
      <c r="G40" s="49"/>
      <c r="H40" s="65"/>
      <c r="I40" s="61"/>
      <c r="J40" s="66"/>
    </row>
    <row r="41" spans="1:10" ht="48" customHeight="1" x14ac:dyDescent="0.25">
      <c r="A41" s="22"/>
      <c r="B41" s="60"/>
      <c r="C41" s="61"/>
      <c r="D41" s="61"/>
      <c r="E41" s="61"/>
      <c r="F41" s="61"/>
      <c r="G41" s="49"/>
      <c r="H41" s="65"/>
      <c r="I41" s="61"/>
      <c r="J41" s="66"/>
    </row>
    <row r="42" spans="1:10" ht="48" customHeight="1" x14ac:dyDescent="0.25">
      <c r="A42" s="22"/>
      <c r="B42" s="60"/>
      <c r="C42" s="61"/>
      <c r="D42" s="61"/>
      <c r="E42" s="61"/>
      <c r="F42" s="61"/>
      <c r="G42" s="49"/>
      <c r="H42" s="65"/>
      <c r="I42" s="61"/>
      <c r="J42" s="66"/>
    </row>
    <row r="43" spans="1:10" ht="48" customHeight="1" x14ac:dyDescent="0.25">
      <c r="A43" s="22"/>
      <c r="B43" s="60"/>
      <c r="C43" s="61"/>
      <c r="D43" s="61"/>
      <c r="E43" s="61"/>
      <c r="F43" s="61"/>
      <c r="G43" s="49"/>
      <c r="H43" s="65"/>
      <c r="I43" s="61"/>
      <c r="J43" s="66"/>
    </row>
    <row r="44" spans="1:10" ht="48" customHeight="1" x14ac:dyDescent="0.25">
      <c r="A44" s="22"/>
      <c r="B44" s="60"/>
      <c r="C44" s="61"/>
      <c r="D44" s="61"/>
      <c r="E44" s="61"/>
      <c r="F44" s="61"/>
      <c r="G44" s="49"/>
      <c r="H44" s="65"/>
      <c r="I44" s="61"/>
      <c r="J44" s="66"/>
    </row>
    <row r="45" spans="1:10" ht="48" customHeight="1" x14ac:dyDescent="0.25">
      <c r="A45" s="22"/>
      <c r="B45" s="60"/>
      <c r="C45" s="61"/>
      <c r="D45" s="61"/>
      <c r="E45" s="61"/>
      <c r="F45" s="61"/>
      <c r="G45" s="49"/>
      <c r="H45" s="65"/>
      <c r="I45" s="61"/>
      <c r="J45" s="66"/>
    </row>
    <row r="46" spans="1:10" ht="48.95" customHeight="1" thickBot="1" x14ac:dyDescent="0.3">
      <c r="A46" s="23"/>
      <c r="B46" s="83"/>
      <c r="C46" s="82"/>
      <c r="D46" s="82"/>
      <c r="E46" s="82"/>
      <c r="F46" s="82"/>
      <c r="G46" s="73"/>
      <c r="H46" s="84"/>
      <c r="I46" s="85"/>
      <c r="J46" s="86"/>
    </row>
    <row r="48" spans="1:10" ht="102" customHeight="1" x14ac:dyDescent="0.25">
      <c r="A48" s="74" t="s">
        <v>249</v>
      </c>
      <c r="B48" s="44"/>
      <c r="C48" s="44"/>
      <c r="D48" s="44"/>
      <c r="E48" s="44"/>
      <c r="F48" s="44"/>
      <c r="G48" s="44"/>
      <c r="H48" s="44"/>
      <c r="I48" s="44"/>
      <c r="J48" s="44"/>
    </row>
    <row r="51" spans="1:10" x14ac:dyDescent="0.25">
      <c r="A51" s="71" t="s">
        <v>250</v>
      </c>
      <c r="B51" s="44"/>
      <c r="C51" s="44"/>
      <c r="D51" s="44"/>
      <c r="E51" s="76"/>
      <c r="F51" s="44"/>
      <c r="G51" s="44"/>
      <c r="H51" s="44"/>
      <c r="I51" s="44"/>
      <c r="J51" s="44"/>
    </row>
    <row r="53" spans="1:10" x14ac:dyDescent="0.25">
      <c r="A53" s="71" t="s">
        <v>251</v>
      </c>
      <c r="B53" s="44"/>
      <c r="C53" s="44"/>
      <c r="D53" s="44"/>
      <c r="E53" s="76"/>
      <c r="F53" s="44"/>
      <c r="G53" s="44"/>
      <c r="H53" s="44"/>
      <c r="I53" s="44"/>
      <c r="J53" s="44"/>
    </row>
    <row r="100" spans="1:1" ht="15.75" x14ac:dyDescent="0.25">
      <c r="A100" t="s">
        <v>252</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79AF-5649-4FA0-B4E8-0A3FB2D59E76}">
  <dimension ref="A1:B7"/>
  <sheetViews>
    <sheetView topLeftCell="A4" workbookViewId="0">
      <selection activeCell="B5" sqref="B5"/>
    </sheetView>
  </sheetViews>
  <sheetFormatPr defaultRowHeight="15.75" x14ac:dyDescent="0.25"/>
  <cols>
    <col min="2" max="2" width="106.125" customWidth="1"/>
  </cols>
  <sheetData>
    <row r="1" spans="1:2" x14ac:dyDescent="0.25">
      <c r="A1" s="27"/>
      <c r="B1" s="30" t="s">
        <v>253</v>
      </c>
    </row>
    <row r="2" spans="1:2" ht="60" customHeight="1" x14ac:dyDescent="0.25">
      <c r="A2" s="31">
        <v>1</v>
      </c>
      <c r="B2" s="32" t="s">
        <v>254</v>
      </c>
    </row>
    <row r="3" spans="1:2" ht="305.25" customHeight="1" x14ac:dyDescent="0.25">
      <c r="A3" s="31">
        <v>2</v>
      </c>
      <c r="B3" s="29" t="s">
        <v>258</v>
      </c>
    </row>
    <row r="4" spans="1:2" ht="94.5" customHeight="1" x14ac:dyDescent="0.25">
      <c r="A4" s="31">
        <v>3</v>
      </c>
      <c r="B4" s="28" t="s">
        <v>257</v>
      </c>
    </row>
    <row r="5" spans="1:2" ht="69.75" customHeight="1" x14ac:dyDescent="0.25">
      <c r="A5" s="31">
        <v>4</v>
      </c>
      <c r="B5" s="33" t="s">
        <v>255</v>
      </c>
    </row>
    <row r="6" spans="1:2" ht="24" customHeight="1" x14ac:dyDescent="0.25">
      <c r="A6" s="31">
        <v>5</v>
      </c>
      <c r="B6" s="33" t="s">
        <v>259</v>
      </c>
    </row>
    <row r="7" spans="1:2" ht="36" customHeight="1" x14ac:dyDescent="0.25">
      <c r="A7" s="31">
        <v>6</v>
      </c>
      <c r="B7" s="33" t="s">
        <v>256</v>
      </c>
    </row>
  </sheetData>
  <sheetProtection algorithmName="SHA-512" hashValue="xmvNz/wDUenTHynTulNjMWP1aYVwdTD5DYhw4Fg+22ypdVcOnHvuFWPsW6w3/YzPGUOceI74SF+ut01A+6yirw==" saltValue="jzukKrQVCVLVzfRnNSjq4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Bendrieji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pc220</dc:creator>
  <cp:lastModifiedBy>Milda Valakevičiūtė</cp:lastModifiedBy>
  <dcterms:created xsi:type="dcterms:W3CDTF">2023-04-04T12:16:45Z</dcterms:created>
  <dcterms:modified xsi:type="dcterms:W3CDTF">2025-09-30T04:18:00Z</dcterms:modified>
</cp:coreProperties>
</file>