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374/"/>
    </mc:Choice>
  </mc:AlternateContent>
  <xr:revisionPtr revIDLastSave="1" documentId="13_ncr:1_{C3AE853E-C9A3-4A12-8BF8-056F483C968B}" xr6:coauthVersionLast="47" xr6:coauthVersionMax="47" xr10:uidLastSave="{C255A409-F33D-4387-8D60-8CA673301282}"/>
  <bookViews>
    <workbookView xWindow="-108" yWindow="-108" windowWidth="23256" windowHeight="12576"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Z453" i="1" s="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H451" i="1"/>
  <c r="OF451" i="1"/>
  <c r="Y451" i="1"/>
  <c r="X451" i="1"/>
  <c r="V451" i="1"/>
  <c r="T451" i="1"/>
  <c r="R451" i="1"/>
  <c r="P451" i="1"/>
  <c r="N451" i="1"/>
  <c r="L451" i="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AC182" i="1" s="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J446" i="1"/>
  <c r="OF446" i="1"/>
  <c r="OH446" i="1" s="1"/>
  <c r="AA446" i="1"/>
  <c r="Y446" i="1"/>
  <c r="X446" i="1"/>
  <c r="V446" i="1"/>
  <c r="T446" i="1"/>
  <c r="R446" i="1"/>
  <c r="P446" i="1"/>
  <c r="N446" i="1"/>
  <c r="L446" i="1"/>
  <c r="J446" i="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AC186" i="1"/>
  <c r="OG419" i="1"/>
  <c r="OI453" i="1"/>
  <c r="OG451" i="1"/>
  <c r="OI451" i="1" s="1"/>
  <c r="AC174" i="1"/>
  <c r="AB174" i="1" s="1"/>
  <c r="AC170" i="1"/>
  <c r="OG417" i="1"/>
  <c r="OI417" i="1" s="1"/>
  <c r="Z418" i="1"/>
  <c r="Z419" i="1"/>
  <c r="OG418" i="1"/>
  <c r="OI418" i="1" s="1"/>
  <c r="Z451" i="1"/>
  <c r="Z454" i="1"/>
  <c r="OG454" i="1"/>
  <c r="OI454" i="1" s="1"/>
  <c r="Z434" i="1"/>
  <c r="OG452" i="1"/>
  <c r="OI452" i="1" s="1"/>
  <c r="OG438" i="1"/>
  <c r="Z452" i="1"/>
  <c r="Z417" i="1"/>
  <c r="OI419"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B182"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18" i="1" l="1"/>
  <c r="Z130" i="1"/>
  <c r="Z134" i="1"/>
  <c r="OG142" i="1"/>
  <c r="AC114" i="1"/>
  <c r="AB114" i="1" s="1"/>
  <c r="AC154" i="1"/>
  <c r="AB154" i="1" s="1"/>
  <c r="Z158"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I142" i="1"/>
  <c r="OG150" i="1"/>
  <c r="OI150" i="1" s="1"/>
  <c r="AB150" i="1"/>
  <c r="OG154" i="1"/>
  <c r="OI154" i="1" s="1"/>
  <c r="Z154" i="1"/>
  <c r="OG158" i="1"/>
  <c r="OI158" i="1" s="1"/>
  <c r="AC162" i="1"/>
  <c r="AB162" i="1" s="1"/>
  <c r="OG162" i="1"/>
  <c r="OI162" i="1" s="1"/>
  <c r="AC158" i="1"/>
  <c r="AB158" i="1" s="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2" i="1"/>
  <c r="AD453" i="1"/>
  <c r="AD451" i="1"/>
  <c r="AD419" i="1"/>
  <c r="AD417" i="1"/>
  <c r="AD418" i="1"/>
  <c r="OG102" i="1"/>
  <c r="AD104"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2" i="1"/>
  <c r="AE453" i="1"/>
  <c r="AE451" i="1"/>
  <c r="AE419" i="1"/>
  <c r="AE417" i="1"/>
  <c r="AE418"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2" i="1"/>
  <c r="AF451" i="1"/>
  <c r="AF419" i="1"/>
  <c r="AF417" i="1"/>
  <c r="AF418"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3" i="1" l="1"/>
  <c r="AG454" i="1"/>
  <c r="AG451" i="1"/>
  <c r="AG419" i="1"/>
  <c r="AG417" i="1"/>
  <c r="AG418" i="1"/>
  <c r="AG452"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2"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54" i="1" l="1"/>
  <c r="AI453" i="1"/>
  <c r="AI452" i="1"/>
  <c r="AI451" i="1"/>
  <c r="AI418" i="1"/>
  <c r="AI419" i="1"/>
  <c r="AI417" i="1"/>
  <c r="AI486" i="1"/>
  <c r="AI495" i="1"/>
  <c r="AI497" i="1"/>
  <c r="AI384" i="1"/>
  <c r="AI226" i="1"/>
  <c r="AI227" i="1"/>
  <c r="AI229" i="1"/>
  <c r="AI482" i="1"/>
  <c r="AI402" i="1"/>
  <c r="AI382" i="1"/>
  <c r="AI358"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88" i="1"/>
  <c r="AI490" i="1"/>
  <c r="AI492" i="1"/>
  <c r="AI500" i="1"/>
  <c r="AI387" i="1"/>
  <c r="AI232" i="1"/>
  <c r="AI312" i="1"/>
  <c r="AI314" i="1"/>
  <c r="AI317" i="1"/>
  <c r="AI472" i="1"/>
  <c r="AI476" i="1"/>
  <c r="AI484" i="1"/>
  <c r="AI491" i="1"/>
  <c r="AI380" i="1"/>
  <c r="AI339" i="1"/>
  <c r="AI218" i="1"/>
  <c r="AI308" i="1"/>
  <c r="AI310" i="1"/>
  <c r="AI313"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5" i="1"/>
  <c r="AA419" i="1"/>
  <c r="AA418" i="1"/>
  <c r="AA417" i="1"/>
  <c r="AI381" i="1"/>
  <c r="AI362" i="1"/>
  <c r="AI340" i="1"/>
  <c r="AI342" i="1"/>
  <c r="AI311" i="1"/>
  <c r="AI480" i="1"/>
  <c r="AI487" i="1"/>
  <c r="AI496" i="1"/>
  <c r="AI383" i="1"/>
  <c r="AI361" i="1"/>
  <c r="AI338" i="1"/>
  <c r="AI303" i="1"/>
  <c r="AI307" i="1"/>
  <c r="AI456" i="1"/>
  <c r="AI458" i="1"/>
  <c r="AI460"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222" i="1"/>
  <c r="AI223" i="1"/>
  <c r="AI225" i="1"/>
  <c r="AI228"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386" i="1"/>
  <c r="AI343" i="1"/>
  <c r="AI457" i="1"/>
  <c r="AI461" i="1"/>
  <c r="AA454" i="1"/>
  <c r="AA452" i="1"/>
  <c r="AA451" i="1"/>
  <c r="AA453"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1" i="1" l="1"/>
  <c r="AC419" i="1"/>
  <c r="AB419" i="1" s="1"/>
  <c r="AC417" i="1"/>
  <c r="AB417" i="1" s="1"/>
  <c r="AC418" i="1"/>
  <c r="AB418" i="1" s="1"/>
  <c r="AJ190" i="1"/>
  <c r="AJ454" i="1"/>
  <c r="AJ452" i="1"/>
  <c r="AJ451" i="1"/>
  <c r="AJ453" i="1"/>
  <c r="AJ419" i="1"/>
  <c r="AJ418" i="1"/>
  <c r="AJ417" i="1"/>
  <c r="AB456" i="1"/>
  <c r="AC454" i="1"/>
  <c r="AB454" i="1" s="1"/>
  <c r="AC452" i="1"/>
  <c r="AB452" i="1" s="1"/>
  <c r="AC453" i="1"/>
  <c r="AB453"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2" i="1"/>
  <c r="AK453" i="1"/>
  <c r="AK419" i="1"/>
  <c r="AK451" i="1"/>
  <c r="AK418" i="1"/>
  <c r="AK417" i="1"/>
  <c r="AK70" i="1"/>
  <c r="AK78" i="1"/>
  <c r="AK74" i="1"/>
  <c r="AK82"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2" i="1"/>
  <c r="AL453" i="1"/>
  <c r="AL451" i="1"/>
  <c r="AL418" i="1"/>
  <c r="AL419" i="1"/>
  <c r="AL417"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2" i="1"/>
  <c r="AM453" i="1"/>
  <c r="AM419" i="1"/>
  <c r="AM418" i="1"/>
  <c r="AM451"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3" i="1" l="1"/>
  <c r="AN452" i="1"/>
  <c r="AN454" i="1"/>
  <c r="AN419" i="1"/>
  <c r="AN451" i="1"/>
  <c r="AN417" i="1"/>
  <c r="AN418"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3" i="1" l="1"/>
  <c r="AO454" i="1"/>
  <c r="AO451" i="1"/>
  <c r="AO419" i="1"/>
  <c r="AO452" i="1"/>
  <c r="AO417" i="1"/>
  <c r="AO418"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2" i="1"/>
  <c r="AP451" i="1"/>
  <c r="AP418" i="1"/>
  <c r="AP417" i="1"/>
  <c r="AP419"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3" i="1"/>
  <c r="AQ452" i="1"/>
  <c r="AQ451" i="1"/>
  <c r="AQ418" i="1"/>
  <c r="AQ419"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1" i="1"/>
  <c r="AR453" i="1"/>
  <c r="AR419" i="1"/>
  <c r="AR418"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19" i="1"/>
  <c r="AS451" i="1"/>
  <c r="AS417" i="1"/>
  <c r="AS418"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2" i="1"/>
  <c r="AT453" i="1"/>
  <c r="AT451" i="1"/>
  <c r="AT419" i="1"/>
  <c r="AT417" i="1"/>
  <c r="AT418"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2" i="1"/>
  <c r="AU453" i="1"/>
  <c r="AU451" i="1"/>
  <c r="AU419" i="1"/>
  <c r="AU417" i="1"/>
  <c r="AU418"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3" i="1" l="1"/>
  <c r="AV454" i="1"/>
  <c r="AV451" i="1"/>
  <c r="AV419" i="1"/>
  <c r="AV452" i="1"/>
  <c r="AV417" i="1"/>
  <c r="AV418"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3" i="1" l="1"/>
  <c r="AW454" i="1"/>
  <c r="AW452" i="1"/>
  <c r="AW451" i="1"/>
  <c r="AW419" i="1"/>
  <c r="AW417" i="1"/>
  <c r="AW418"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9" i="1"/>
  <c r="AZ418"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19" i="1"/>
  <c r="BA451" i="1"/>
  <c r="BA418"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2" i="1"/>
  <c r="BB453" i="1"/>
  <c r="BB451" i="1"/>
  <c r="BB419" i="1"/>
  <c r="BB418"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2" i="1"/>
  <c r="BC453" i="1"/>
  <c r="BC419" i="1"/>
  <c r="BC451"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19" i="1"/>
  <c r="BD451" i="1"/>
  <c r="BD417" i="1"/>
  <c r="BD418"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1" i="1"/>
  <c r="BE419" i="1"/>
  <c r="BE452" i="1"/>
  <c r="BE417" i="1"/>
  <c r="BE418"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8" i="1"/>
  <c r="BF419"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3" i="1"/>
  <c r="BG452" i="1"/>
  <c r="BG451" i="1"/>
  <c r="BG418" i="1"/>
  <c r="BG417" i="1"/>
  <c r="BG419"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2" i="1"/>
  <c r="BH451" i="1"/>
  <c r="BH453" i="1"/>
  <c r="BH419" i="1"/>
  <c r="BH418"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2" i="1"/>
  <c r="BI453" i="1"/>
  <c r="BI419" i="1"/>
  <c r="BI451" i="1"/>
  <c r="BI417" i="1"/>
  <c r="BI418"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2" i="1"/>
  <c r="BJ453" i="1"/>
  <c r="BJ451" i="1"/>
  <c r="BJ417" i="1"/>
  <c r="BJ418"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2" i="1"/>
  <c r="BK453" i="1"/>
  <c r="BK451" i="1"/>
  <c r="BK419"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7" i="1"/>
  <c r="BL418"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3" i="1" l="1"/>
  <c r="BM454" i="1"/>
  <c r="BM451" i="1"/>
  <c r="BM419" i="1"/>
  <c r="BM452"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51" i="1"/>
  <c r="BN418" i="1"/>
  <c r="BN419"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3" i="1"/>
  <c r="BO452" i="1"/>
  <c r="BO451" i="1"/>
  <c r="BO418" i="1"/>
  <c r="BO417" i="1"/>
  <c r="BO419"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1" i="1"/>
  <c r="BP453" i="1"/>
  <c r="BP419" i="1"/>
  <c r="BP418"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19" i="1"/>
  <c r="BQ451" i="1"/>
  <c r="BQ417" i="1"/>
  <c r="BQ418"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2" i="1"/>
  <c r="BR453" i="1"/>
  <c r="BR451" i="1"/>
  <c r="BR419" i="1"/>
  <c r="BR418" i="1"/>
  <c r="BR417"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2" i="1"/>
  <c r="BS453" i="1"/>
  <c r="BS419" i="1"/>
  <c r="BS418" i="1"/>
  <c r="BS451"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3" i="1" l="1"/>
  <c r="BT452" i="1"/>
  <c r="BT419" i="1"/>
  <c r="BT451" i="1"/>
  <c r="BT454" i="1"/>
  <c r="BT417" i="1"/>
  <c r="BT418"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3" i="1" l="1"/>
  <c r="BU454" i="1"/>
  <c r="BU451" i="1"/>
  <c r="BU419" i="1"/>
  <c r="BU452" i="1"/>
  <c r="BU418"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19" i="1"/>
  <c r="BX418" i="1"/>
  <c r="BX417" i="1"/>
  <c r="BX453"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19" i="1"/>
  <c r="BY451" i="1"/>
  <c r="BY417" i="1"/>
  <c r="BY453" i="1"/>
  <c r="BY418"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2" i="1"/>
  <c r="BZ453" i="1"/>
  <c r="BZ451" i="1"/>
  <c r="BZ417" i="1"/>
  <c r="BZ419" i="1"/>
  <c r="BZ418"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2" i="1"/>
  <c r="CA453" i="1"/>
  <c r="CA451" i="1"/>
  <c r="CA419" i="1"/>
  <c r="CA418"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3" i="1" l="1"/>
  <c r="CB454" i="1"/>
  <c r="CB452" i="1"/>
  <c r="CB451" i="1"/>
  <c r="CB419" i="1"/>
  <c r="CB417" i="1"/>
  <c r="CB418"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3" i="1" l="1"/>
  <c r="CC454" i="1"/>
  <c r="CC452" i="1"/>
  <c r="CC451" i="1"/>
  <c r="CC419" i="1"/>
  <c r="CC418"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8" i="1"/>
  <c r="CD419"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8" i="1"/>
  <c r="CE419"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1" i="1"/>
  <c r="CF453"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18" i="1"/>
  <c r="CG417" i="1"/>
  <c r="CG451"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2" i="1"/>
  <c r="CH453" i="1"/>
  <c r="CH451" i="1"/>
  <c r="CH419"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2" i="1"/>
  <c r="CI453"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3" i="1" l="1"/>
  <c r="CJ454" i="1"/>
  <c r="CJ452" i="1"/>
  <c r="CJ419" i="1"/>
  <c r="CJ451" i="1"/>
  <c r="CJ417" i="1"/>
  <c r="CJ418"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1" i="1"/>
  <c r="CK419" i="1"/>
  <c r="CK452" i="1"/>
  <c r="CK417" i="1"/>
  <c r="CK418"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3" i="1"/>
  <c r="CL452" i="1"/>
  <c r="CL451" i="1"/>
  <c r="CL418" i="1"/>
  <c r="CL419"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8" i="1"/>
  <c r="CM419"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3" i="1"/>
  <c r="CN452" i="1"/>
  <c r="CN451" i="1"/>
  <c r="CN419" i="1"/>
  <c r="CN418"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3" i="1" l="1"/>
  <c r="CO454" i="1"/>
  <c r="CO452" i="1"/>
  <c r="CO419" i="1"/>
  <c r="CO451" i="1"/>
  <c r="CO417" i="1"/>
  <c r="CO418"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2" i="1"/>
  <c r="CP451" i="1"/>
  <c r="CP419" i="1"/>
  <c r="CP417" i="1"/>
  <c r="CP418"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2" i="1"/>
  <c r="CQ451" i="1"/>
  <c r="CQ419" i="1"/>
  <c r="CQ453" i="1"/>
  <c r="CQ417" i="1"/>
  <c r="CQ418"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3" i="1" l="1"/>
  <c r="CR454" i="1"/>
  <c r="CR452" i="1"/>
  <c r="CR451" i="1"/>
  <c r="CR419" i="1"/>
  <c r="CR417" i="1"/>
  <c r="CR418"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1" i="1"/>
  <c r="CS419" i="1"/>
  <c r="CS417" i="1"/>
  <c r="CS418" i="1"/>
  <c r="CS452"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3" i="1" l="1"/>
  <c r="CT454"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3" i="1" l="1"/>
  <c r="CU454" i="1"/>
  <c r="CU452" i="1"/>
  <c r="CU451" i="1"/>
  <c r="CU418" i="1"/>
  <c r="CU419"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9" i="1"/>
  <c r="CV418"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3" i="1" l="1"/>
  <c r="CW454"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2" i="1"/>
  <c r="CX451" i="1"/>
  <c r="CX453" i="1"/>
  <c r="CX418" i="1"/>
  <c r="CX417" i="1"/>
  <c r="CX419"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2" i="1"/>
  <c r="CY453" i="1"/>
  <c r="CY419" i="1"/>
  <c r="CY418" i="1"/>
  <c r="CY417" i="1"/>
  <c r="CY451"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52" i="1"/>
  <c r="CZ419" i="1"/>
  <c r="CZ451" i="1"/>
  <c r="CZ417" i="1"/>
  <c r="CZ418" i="1"/>
  <c r="CZ454"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1" i="1"/>
  <c r="DA419" i="1"/>
  <c r="DA452" i="1"/>
  <c r="DA417" i="1"/>
  <c r="DA418"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8" i="1"/>
  <c r="DB417" i="1"/>
  <c r="DB419"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3" i="1" l="1"/>
  <c r="DC454" i="1"/>
  <c r="DC452" i="1"/>
  <c r="DC451" i="1"/>
  <c r="DC418" i="1"/>
  <c r="DC419"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52" i="1"/>
  <c r="DD451" i="1"/>
  <c r="DD419" i="1"/>
  <c r="DD418"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7" i="1"/>
  <c r="DE418"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2" i="1"/>
  <c r="DF453" i="1"/>
  <c r="DF451" i="1"/>
  <c r="DF417" i="1"/>
  <c r="DF419" i="1"/>
  <c r="DF418"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2" i="1"/>
  <c r="DG453" i="1"/>
  <c r="DG451" i="1"/>
  <c r="DG419" i="1"/>
  <c r="DG417" i="1"/>
  <c r="DG418"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3" i="1" l="1"/>
  <c r="DH454" i="1"/>
  <c r="DH451" i="1"/>
  <c r="DH419" i="1"/>
  <c r="DH452" i="1"/>
  <c r="DH417" i="1"/>
  <c r="DH418"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51" i="1"/>
  <c r="DI419" i="1"/>
  <c r="DI417" i="1"/>
  <c r="DI418"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2" i="1"/>
  <c r="DL451" i="1"/>
  <c r="DL419" i="1"/>
  <c r="DL418"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3" i="1" l="1"/>
  <c r="DM454" i="1"/>
  <c r="DM452"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2" i="1"/>
  <c r="DN453" i="1"/>
  <c r="DN451" i="1"/>
  <c r="DN419"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2" i="1"/>
  <c r="DO453"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54" i="1"/>
  <c r="DP452" i="1"/>
  <c r="DP419" i="1"/>
  <c r="DP451" i="1"/>
  <c r="DP417" i="1"/>
  <c r="DP418"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1" i="1"/>
  <c r="DQ419" i="1"/>
  <c r="DQ452" i="1"/>
  <c r="DQ417" i="1"/>
  <c r="DQ418"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8" i="1"/>
  <c r="DR417" i="1"/>
  <c r="DR419"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8" i="1"/>
  <c r="DS417" i="1"/>
  <c r="DS419"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9" i="1"/>
  <c r="DT418"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3" i="1" l="1"/>
  <c r="DU454" i="1"/>
  <c r="DU452" i="1"/>
  <c r="DU419" i="1"/>
  <c r="DU451" i="1"/>
  <c r="DU417" i="1"/>
  <c r="DU418"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2" i="1"/>
  <c r="DV451" i="1"/>
  <c r="DV419"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2" i="1"/>
  <c r="DW451" i="1"/>
  <c r="DW419" i="1"/>
  <c r="DW453"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3" i="1" l="1"/>
  <c r="DX454" i="1"/>
  <c r="DX452" i="1"/>
  <c r="DX451" i="1"/>
  <c r="DX419" i="1"/>
  <c r="DX417" i="1"/>
  <c r="DX418"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3" i="1" l="1"/>
  <c r="DY451" i="1"/>
  <c r="DY419" i="1"/>
  <c r="DY452" i="1"/>
  <c r="DY454"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8" i="1"/>
  <c r="DZ419"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8" i="1"/>
  <c r="EA419"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7" i="1"/>
  <c r="EC418"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2" i="1"/>
  <c r="ED453" i="1"/>
  <c r="ED451" i="1"/>
  <c r="ED419"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2" i="1"/>
  <c r="EE453"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3" i="1" l="1"/>
  <c r="EF452" i="1"/>
  <c r="EF454" i="1"/>
  <c r="EF419" i="1"/>
  <c r="EF451" i="1"/>
  <c r="EF417" i="1"/>
  <c r="EF418"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1" i="1"/>
  <c r="EG419" i="1"/>
  <c r="EG452"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3" i="1" l="1"/>
  <c r="EH454" i="1"/>
  <c r="EH452"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7" i="1"/>
  <c r="EK418"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2" i="1"/>
  <c r="EL453" i="1"/>
  <c r="EL451" i="1"/>
  <c r="EL419" i="1"/>
  <c r="EL417" i="1"/>
  <c r="EL418"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2" i="1"/>
  <c r="EM453" i="1"/>
  <c r="EM451" i="1"/>
  <c r="EM419" i="1"/>
  <c r="EM418"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3" i="1" l="1"/>
  <c r="EN454" i="1"/>
  <c r="EN452" i="1"/>
  <c r="EN451" i="1"/>
  <c r="EN419" i="1"/>
  <c r="EN417" i="1"/>
  <c r="EN418"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3" i="1" l="1"/>
  <c r="EO454" i="1"/>
  <c r="EO452" i="1"/>
  <c r="EO451" i="1"/>
  <c r="EO419" i="1"/>
  <c r="EO418"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8" i="1"/>
  <c r="EP419"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3" i="1" l="1"/>
  <c r="EQ454" i="1"/>
  <c r="EQ452" i="1"/>
  <c r="EQ451" i="1"/>
  <c r="EQ418" i="1"/>
  <c r="EQ417" i="1"/>
  <c r="EQ419"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2" i="1"/>
  <c r="ET453" i="1"/>
  <c r="ET451" i="1"/>
  <c r="ET419"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2" i="1"/>
  <c r="EU453"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3" i="1" l="1"/>
  <c r="EV454" i="1"/>
  <c r="EV452" i="1"/>
  <c r="EV419" i="1"/>
  <c r="EV451" i="1"/>
  <c r="EV417" i="1"/>
  <c r="EV418"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3" i="1" l="1"/>
  <c r="EW454" i="1"/>
  <c r="EW451" i="1"/>
  <c r="EW419" i="1"/>
  <c r="EW452" i="1"/>
  <c r="EW417" i="1"/>
  <c r="EW418"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3" i="1" l="1"/>
  <c r="EX454" i="1"/>
  <c r="EX452" i="1"/>
  <c r="EX451" i="1"/>
  <c r="EX418" i="1"/>
  <c r="EX419"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8" i="1"/>
  <c r="EY419"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2" i="1"/>
  <c r="EZ451" i="1"/>
  <c r="EZ419" i="1"/>
  <c r="EZ418"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17" i="1"/>
  <c r="FA451" i="1"/>
  <c r="FA418"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51" i="1"/>
  <c r="FB419" i="1"/>
  <c r="FB417" i="1"/>
  <c r="FB418"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2" i="1"/>
  <c r="FC451" i="1"/>
  <c r="FC419" i="1"/>
  <c r="FC453" i="1"/>
  <c r="FC417" i="1"/>
  <c r="FC418"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3" i="1" l="1"/>
  <c r="FD454" i="1"/>
  <c r="FD452" i="1"/>
  <c r="FD451" i="1"/>
  <c r="FD419" i="1"/>
  <c r="FD417" i="1"/>
  <c r="FD418"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1" i="1"/>
  <c r="FE419" i="1"/>
  <c r="FE452" i="1"/>
  <c r="FE417" i="1"/>
  <c r="FE418"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3" i="1" l="1"/>
  <c r="FF454" i="1"/>
  <c r="FF452"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3" i="1" l="1"/>
  <c r="FG454" i="1"/>
  <c r="FG452" i="1"/>
  <c r="FG451" i="1"/>
  <c r="FG418" i="1"/>
  <c r="FG419"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9" i="1"/>
  <c r="FH418"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3" i="1" l="1"/>
  <c r="FI454" i="1"/>
  <c r="FI452"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2" i="1"/>
  <c r="FJ451" i="1"/>
  <c r="FJ453" i="1"/>
  <c r="FJ418" i="1"/>
  <c r="FJ419"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2" i="1"/>
  <c r="FK453" i="1"/>
  <c r="FK419" i="1"/>
  <c r="FK418" i="1"/>
  <c r="FK417" i="1"/>
  <c r="FK451"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2" i="1"/>
  <c r="FL419" i="1"/>
  <c r="FL454" i="1"/>
  <c r="FL451" i="1"/>
  <c r="FL417" i="1"/>
  <c r="FL418"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1" i="1"/>
  <c r="FM419" i="1"/>
  <c r="FM452" i="1"/>
  <c r="FM417" i="1"/>
  <c r="FM418"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8" i="1"/>
  <c r="FN417" i="1"/>
  <c r="FN419"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3" i="1" l="1"/>
  <c r="FO454" i="1"/>
  <c r="FO452" i="1"/>
  <c r="FO451" i="1"/>
  <c r="FO418" i="1"/>
  <c r="FO419"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52" i="1"/>
  <c r="FP451" i="1"/>
  <c r="FP419" i="1"/>
  <c r="FP418"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2" i="1"/>
  <c r="FR453" i="1"/>
  <c r="FR451" i="1"/>
  <c r="FR419" i="1"/>
  <c r="FR417" i="1"/>
  <c r="FR418"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2" i="1"/>
  <c r="FS453" i="1"/>
  <c r="FS451" i="1"/>
  <c r="FS419" i="1"/>
  <c r="FS417" i="1"/>
  <c r="FS418"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54" i="1"/>
  <c r="FT451" i="1"/>
  <c r="FT419" i="1"/>
  <c r="FT452" i="1"/>
  <c r="FT417" i="1"/>
  <c r="FT418"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51" i="1"/>
  <c r="FU419" i="1"/>
  <c r="FU417" i="1"/>
  <c r="FU418"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51" i="1"/>
  <c r="FX419" i="1"/>
  <c r="FX418"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3" i="1" l="1"/>
  <c r="FY454" i="1"/>
  <c r="FY452"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2" i="1"/>
  <c r="FZ453" i="1"/>
  <c r="FZ451" i="1"/>
  <c r="FZ419"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2" i="1"/>
  <c r="GA453" i="1"/>
  <c r="GA419" i="1"/>
  <c r="GA451" i="1"/>
  <c r="GA417" i="1"/>
  <c r="GA418"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3" i="1" l="1"/>
  <c r="GB454" i="1"/>
  <c r="GB452" i="1"/>
  <c r="GB419" i="1"/>
  <c r="GB451" i="1"/>
  <c r="GB417" i="1"/>
  <c r="GB418"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1" i="1"/>
  <c r="GC419" i="1"/>
  <c r="GC452"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8" i="1"/>
  <c r="GD419"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8" i="1"/>
  <c r="GE417" i="1"/>
  <c r="GE419"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9" i="1"/>
  <c r="GF418"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3" i="1" l="1"/>
  <c r="GG454" i="1"/>
  <c r="GG452" i="1"/>
  <c r="GG419" i="1"/>
  <c r="GG417" i="1"/>
  <c r="GG451" i="1"/>
  <c r="GG418"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52" i="1"/>
  <c r="GH451" i="1"/>
  <c r="GH417" i="1"/>
  <c r="GH418" i="1"/>
  <c r="GH419"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2" i="1"/>
  <c r="GI453" i="1"/>
  <c r="GI451" i="1"/>
  <c r="GI419" i="1"/>
  <c r="GI417" i="1"/>
  <c r="GI418"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3" i="1" l="1"/>
  <c r="GJ454" i="1"/>
  <c r="GJ452" i="1"/>
  <c r="GJ451" i="1"/>
  <c r="GJ419" i="1"/>
  <c r="GJ417" i="1"/>
  <c r="GJ418"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3" i="1" l="1"/>
  <c r="GK454" i="1"/>
  <c r="GK451" i="1"/>
  <c r="GK419" i="1"/>
  <c r="GK452"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8" i="1"/>
  <c r="GL419"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8" i="1"/>
  <c r="GM417" i="1"/>
  <c r="GM419"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18" i="1"/>
  <c r="GO417" i="1"/>
  <c r="GO451"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2" i="1"/>
  <c r="GP451" i="1"/>
  <c r="GP453" i="1"/>
  <c r="GP419"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2" i="1"/>
  <c r="GQ453" i="1"/>
  <c r="GQ419" i="1"/>
  <c r="GQ417" i="1"/>
  <c r="GQ418" i="1"/>
  <c r="GQ451"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3" i="1" l="1"/>
  <c r="GR452" i="1"/>
  <c r="GR419" i="1"/>
  <c r="GR454" i="1"/>
  <c r="GR451" i="1"/>
  <c r="GR417" i="1"/>
  <c r="GR418"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1" i="1"/>
  <c r="GS419" i="1"/>
  <c r="GS452"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3" i="1" l="1"/>
  <c r="GT454" i="1"/>
  <c r="GT452" i="1"/>
  <c r="GT451"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7" i="1"/>
  <c r="GW418"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2" i="1"/>
  <c r="GX453" i="1"/>
  <c r="GX451" i="1"/>
  <c r="GX417" i="1"/>
  <c r="GX419" i="1"/>
  <c r="GX418"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2" i="1"/>
  <c r="GY453" i="1"/>
  <c r="GY451" i="1"/>
  <c r="GY419" i="1"/>
  <c r="GY417" i="1"/>
  <c r="GY418"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3" i="1" l="1"/>
  <c r="GZ454" i="1"/>
  <c r="GZ452" i="1"/>
  <c r="GZ451" i="1"/>
  <c r="GZ419" i="1"/>
  <c r="GZ417" i="1"/>
  <c r="GZ418"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3" i="1" l="1"/>
  <c r="HA454" i="1"/>
  <c r="HA452" i="1"/>
  <c r="HA451" i="1"/>
  <c r="HA419"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8" i="1"/>
  <c r="HB417" i="1"/>
  <c r="HB419"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3" i="1" l="1"/>
  <c r="HC454" i="1"/>
  <c r="HC452" i="1"/>
  <c r="HC451" i="1"/>
  <c r="HC418" i="1"/>
  <c r="HC417" i="1"/>
  <c r="HC419"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2" i="1"/>
  <c r="HF453" i="1"/>
  <c r="HF451" i="1"/>
  <c r="HF419"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2" i="1"/>
  <c r="HG453" i="1"/>
  <c r="HG419" i="1"/>
  <c r="HG417" i="1"/>
  <c r="HG451" i="1"/>
  <c r="HG418"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3" i="1" l="1"/>
  <c r="HH454" i="1"/>
  <c r="HH452" i="1"/>
  <c r="HH451" i="1"/>
  <c r="HH417" i="1"/>
  <c r="HH419" i="1"/>
  <c r="HH418"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3" i="1" l="1"/>
  <c r="HI454" i="1"/>
  <c r="HI419" i="1"/>
  <c r="HI451" i="1"/>
  <c r="HI452"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3" i="1" l="1"/>
  <c r="HJ454"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19" i="1"/>
  <c r="HK451"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4" i="1"/>
  <c r="HL452" i="1"/>
  <c r="HL451" i="1"/>
  <c r="HL419" i="1"/>
  <c r="HL418"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7" i="1"/>
  <c r="HM418"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2" i="1"/>
  <c r="HN451" i="1"/>
  <c r="HN419" i="1"/>
  <c r="HN417" i="1"/>
  <c r="HN418"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2" i="1"/>
  <c r="HO419" i="1"/>
  <c r="HO453" i="1"/>
  <c r="HO451" i="1"/>
  <c r="HO417" i="1"/>
  <c r="HO418"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4" i="1"/>
  <c r="HP452" i="1"/>
  <c r="HP451" i="1"/>
  <c r="HP417" i="1"/>
  <c r="HP418" i="1"/>
  <c r="HP419"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19" i="1"/>
  <c r="HQ451" i="1"/>
  <c r="HQ417" i="1"/>
  <c r="HQ418" i="1"/>
  <c r="HQ452"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3" i="1" l="1"/>
  <c r="HR454"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3" i="1" l="1"/>
  <c r="HS454" i="1"/>
  <c r="HS452" i="1"/>
  <c r="HS419" i="1"/>
  <c r="HS451"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9" i="1"/>
  <c r="HT418"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3" i="1" l="1"/>
  <c r="HU454" i="1"/>
  <c r="HU452"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2" i="1"/>
  <c r="HV451" i="1"/>
  <c r="HV453" i="1"/>
  <c r="HV419" i="1"/>
  <c r="HV417" i="1"/>
  <c r="HV418"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2" i="1"/>
  <c r="HW453" i="1"/>
  <c r="HW419" i="1"/>
  <c r="HW417" i="1"/>
  <c r="HW418" i="1"/>
  <c r="HW451"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52" i="1"/>
  <c r="HX454" i="1"/>
  <c r="HX451" i="1"/>
  <c r="HX417" i="1"/>
  <c r="HX419" i="1"/>
  <c r="HX418"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19" i="1"/>
  <c r="HY451" i="1"/>
  <c r="HY452"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8" i="1"/>
  <c r="HZ417"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3" i="1" l="1"/>
  <c r="IA454" i="1"/>
  <c r="IA452" i="1"/>
  <c r="IA419" i="1"/>
  <c r="IA451"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51" i="1"/>
  <c r="IB418" i="1"/>
  <c r="IB419" i="1"/>
  <c r="IB417"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2" i="1"/>
  <c r="ID453" i="1"/>
  <c r="ID451" i="1"/>
  <c r="ID419" i="1"/>
  <c r="ID417" i="1"/>
  <c r="ID418"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2" i="1"/>
  <c r="IE453" i="1"/>
  <c r="IE419" i="1"/>
  <c r="IE451" i="1"/>
  <c r="IE417" i="1"/>
  <c r="IE418"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3" i="1" l="1"/>
  <c r="IF454" i="1"/>
  <c r="IF451" i="1"/>
  <c r="IF452" i="1"/>
  <c r="IF419" i="1"/>
  <c r="IF417" i="1"/>
  <c r="IF418"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19" i="1"/>
  <c r="IG452" i="1"/>
  <c r="IG451" i="1"/>
  <c r="IG418" i="1"/>
  <c r="IG417"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8" i="1"/>
  <c r="IH417"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19" i="1"/>
  <c r="II451"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3" i="1" l="1"/>
  <c r="IK454" i="1"/>
  <c r="IK452" i="1"/>
  <c r="IK419" i="1"/>
  <c r="IK418" i="1"/>
  <c r="IK451"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2" i="1"/>
  <c r="IL453" i="1"/>
  <c r="IL451"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2" i="1"/>
  <c r="IM453" i="1"/>
  <c r="IM419" i="1"/>
  <c r="IM417" i="1"/>
  <c r="IM451" i="1"/>
  <c r="IM418"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3" i="1" l="1"/>
  <c r="IN454" i="1"/>
  <c r="IN452" i="1"/>
  <c r="IN451" i="1"/>
  <c r="IN417" i="1"/>
  <c r="IN418" i="1"/>
  <c r="IN419"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19" i="1"/>
  <c r="IO451" i="1"/>
  <c r="IO452"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8" i="1"/>
  <c r="IP417"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19" i="1"/>
  <c r="IQ451" i="1"/>
  <c r="IQ417" i="1"/>
  <c r="IQ418"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3" i="1" l="1"/>
  <c r="IS454" i="1"/>
  <c r="IS452" i="1"/>
  <c r="IS419" i="1"/>
  <c r="IS451"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52" i="1"/>
  <c r="IT451" i="1"/>
  <c r="IT419"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2" i="1"/>
  <c r="IU419" i="1"/>
  <c r="IU453" i="1"/>
  <c r="IU451"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3" i="1" l="1"/>
  <c r="IV454" i="1"/>
  <c r="IV452" i="1"/>
  <c r="IV451" i="1"/>
  <c r="IV418" i="1"/>
  <c r="IV417" i="1"/>
  <c r="IV419"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3" i="1" l="1"/>
  <c r="IW419" i="1"/>
  <c r="IW451" i="1"/>
  <c r="IW454" i="1"/>
  <c r="IW452" i="1"/>
  <c r="IW417" i="1"/>
  <c r="IW418"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51" i="1"/>
  <c r="IY418"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8" i="1"/>
  <c r="IZ419"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19" i="1"/>
  <c r="JA451"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2" i="1"/>
  <c r="JB453" i="1"/>
  <c r="JB451" i="1"/>
  <c r="JB419" i="1"/>
  <c r="JB417" i="1"/>
  <c r="JB418"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2" i="1"/>
  <c r="JC453" i="1"/>
  <c r="JC419" i="1"/>
  <c r="JC417" i="1"/>
  <c r="JC418" i="1"/>
  <c r="JC451"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3" i="1" l="1"/>
  <c r="JD452" i="1"/>
  <c r="JD454" i="1"/>
  <c r="JD418" i="1"/>
  <c r="JD451" i="1"/>
  <c r="JD417" i="1"/>
  <c r="JD419"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19" i="1"/>
  <c r="JE451" i="1"/>
  <c r="JE452" i="1"/>
  <c r="JE418"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3" i="1" l="1"/>
  <c r="JF454" i="1"/>
  <c r="JF452" i="1"/>
  <c r="JF451" i="1"/>
  <c r="JF419" i="1"/>
  <c r="JF418" i="1"/>
  <c r="JF417"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19" i="1"/>
  <c r="JG418" i="1"/>
  <c r="JG451"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8" i="1"/>
  <c r="JH419"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7" i="1"/>
  <c r="JI418"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2" i="1"/>
  <c r="JJ453" i="1"/>
  <c r="JJ451" i="1"/>
  <c r="JJ419" i="1"/>
  <c r="JJ417" i="1"/>
  <c r="JJ418"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2" i="1"/>
  <c r="JK453" i="1"/>
  <c r="JK419" i="1"/>
  <c r="JK451" i="1"/>
  <c r="JK417" i="1"/>
  <c r="JK418"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3" i="1" l="1"/>
  <c r="JL454" i="1"/>
  <c r="JL452" i="1"/>
  <c r="JL451" i="1"/>
  <c r="JL418" i="1"/>
  <c r="JL417" i="1"/>
  <c r="JL419"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3" i="1" l="1"/>
  <c r="JM454" i="1"/>
  <c r="JM419" i="1"/>
  <c r="JM452" i="1"/>
  <c r="JM451" i="1"/>
  <c r="JM418" i="1"/>
  <c r="JM417"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8" i="1"/>
  <c r="JN417"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3" i="1" l="1"/>
  <c r="JO454" i="1"/>
  <c r="JO452" i="1"/>
  <c r="JO419" i="1"/>
  <c r="JO451"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8" i="1"/>
  <c r="JP419"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19" i="1"/>
  <c r="JQ451"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2" i="1"/>
  <c r="JR453" i="1"/>
  <c r="JR451" i="1"/>
  <c r="JR419"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2" i="1"/>
  <c r="JS453" i="1"/>
  <c r="JS419" i="1"/>
  <c r="JS418" i="1"/>
  <c r="JS451"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3" i="1" l="1"/>
  <c r="JT454" i="1"/>
  <c r="JT452" i="1"/>
  <c r="JT418" i="1"/>
  <c r="JT451" i="1"/>
  <c r="JT419"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3" i="1" l="1"/>
  <c r="JU454" i="1"/>
  <c r="JU419" i="1"/>
  <c r="JU451" i="1"/>
  <c r="JU452"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3" i="1" l="1"/>
  <c r="JV454" i="1"/>
  <c r="JV452"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19" i="1"/>
  <c r="JW418" i="1"/>
  <c r="JW451"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51" i="1"/>
  <c r="JX418" i="1"/>
  <c r="JX419" i="1"/>
  <c r="JX417"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19" i="1"/>
  <c r="JY451" i="1"/>
  <c r="JY417" i="1"/>
  <c r="JY418"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2" i="1"/>
  <c r="JZ451" i="1"/>
  <c r="JZ419" i="1"/>
  <c r="JZ417" i="1"/>
  <c r="JZ418"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2" i="1"/>
  <c r="KA419" i="1"/>
  <c r="KA451" i="1"/>
  <c r="KA417" i="1"/>
  <c r="KA453" i="1"/>
  <c r="KA418"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3" i="1" l="1"/>
  <c r="KB454" i="1"/>
  <c r="KB452" i="1"/>
  <c r="KB451" i="1"/>
  <c r="KB418" i="1"/>
  <c r="KB417" i="1"/>
  <c r="KB419"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19" i="1"/>
  <c r="KC454" i="1"/>
  <c r="KC451" i="1"/>
  <c r="KC418" i="1"/>
  <c r="KC417" i="1"/>
  <c r="KC452"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3" i="1" l="1"/>
  <c r="KD454" i="1"/>
  <c r="KD452" i="1"/>
  <c r="KD451" i="1"/>
  <c r="KD418" i="1"/>
  <c r="KD419" i="1"/>
  <c r="KD417"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3" i="1" l="1"/>
  <c r="KE454" i="1"/>
  <c r="KE452" i="1"/>
  <c r="KE419" i="1"/>
  <c r="KE451"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3" i="1" l="1"/>
  <c r="KG454" i="1"/>
  <c r="KG452"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2" i="1"/>
  <c r="KH451" i="1"/>
  <c r="KH419" i="1"/>
  <c r="KH417" i="1"/>
  <c r="KH453" i="1"/>
  <c r="KH418"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2" i="1"/>
  <c r="KI453" i="1"/>
  <c r="KI419" i="1"/>
  <c r="KI417" i="1"/>
  <c r="KI418" i="1"/>
  <c r="KI451"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3" i="1" l="1"/>
  <c r="KJ452" i="1"/>
  <c r="KJ454" i="1"/>
  <c r="KJ418" i="1"/>
  <c r="KJ451" i="1"/>
  <c r="KJ417" i="1"/>
  <c r="KJ419"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19" i="1"/>
  <c r="KK451" i="1"/>
  <c r="KK452" i="1"/>
  <c r="KK418" i="1"/>
  <c r="KK417"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8" i="1"/>
  <c r="KL417"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3" i="1" l="1"/>
  <c r="KM454" i="1"/>
  <c r="KM452" i="1"/>
  <c r="KM419" i="1"/>
  <c r="KM418" i="1"/>
  <c r="KM451"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4" i="1"/>
  <c r="KN452" i="1"/>
  <c r="KN451" i="1"/>
  <c r="KN418" i="1"/>
  <c r="KN419" i="1"/>
  <c r="KN417"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19" i="1"/>
  <c r="KO451" i="1"/>
  <c r="KO417" i="1"/>
  <c r="KO418"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2" i="1"/>
  <c r="KP453"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2" i="1"/>
  <c r="KQ453" i="1"/>
  <c r="KQ419" i="1"/>
  <c r="KQ451"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3" i="1" l="1"/>
  <c r="KR454" i="1"/>
  <c r="KR451" i="1"/>
  <c r="KR452" i="1"/>
  <c r="KR418" i="1"/>
  <c r="KR417" i="1"/>
  <c r="KR419"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19" i="1"/>
  <c r="KS452" i="1"/>
  <c r="KS451" i="1"/>
  <c r="KS418" i="1"/>
  <c r="KS417"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19" i="1"/>
  <c r="KU451"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2"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3" i="1" l="1"/>
  <c r="KW454" i="1"/>
  <c r="KW452" i="1"/>
  <c r="KW419" i="1"/>
  <c r="KW451" i="1"/>
  <c r="KW418"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2" i="1"/>
  <c r="KX453" i="1"/>
  <c r="KX451" i="1"/>
  <c r="KX419" i="1"/>
  <c r="KX417" i="1"/>
  <c r="KX418"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2" i="1"/>
  <c r="KY453" i="1"/>
  <c r="KY419" i="1"/>
  <c r="KY417" i="1"/>
  <c r="KY418" i="1"/>
  <c r="KY451"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3" i="1" l="1"/>
  <c r="KZ454" i="1"/>
  <c r="KZ452" i="1"/>
  <c r="KZ418" i="1"/>
  <c r="KZ451" i="1"/>
  <c r="KZ417" i="1"/>
  <c r="KZ419"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19" i="1"/>
  <c r="LA451" i="1"/>
  <c r="LA452" i="1"/>
  <c r="LA418" i="1"/>
  <c r="LA417"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8" i="1"/>
  <c r="LB417"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19" i="1"/>
  <c r="LC418" i="1"/>
  <c r="LC451"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3" i="1" l="1"/>
  <c r="LE454" i="1"/>
  <c r="LE452" i="1"/>
  <c r="LE419" i="1"/>
  <c r="LE451"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3" i="1"/>
  <c r="LF452" i="1"/>
  <c r="LF451" i="1"/>
  <c r="LF419"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2" i="1"/>
  <c r="LG419" i="1"/>
  <c r="LG453" i="1"/>
  <c r="LG451"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3" i="1" l="1"/>
  <c r="LH454" i="1"/>
  <c r="LH452" i="1"/>
  <c r="LH451" i="1"/>
  <c r="LH418" i="1"/>
  <c r="LH417" i="1"/>
  <c r="LH419"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3" i="1" l="1"/>
  <c r="LI454" i="1"/>
  <c r="LI419" i="1"/>
  <c r="LI451" i="1"/>
  <c r="LI452"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51" i="1"/>
  <c r="LJ418" i="1"/>
  <c r="LJ419"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19" i="1"/>
  <c r="LK451"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8" i="1"/>
  <c r="LL419"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19" i="1"/>
  <c r="LM451"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2" i="1"/>
  <c r="LN451" i="1"/>
  <c r="LN453" i="1"/>
  <c r="LN419" i="1"/>
  <c r="LN417" i="1"/>
  <c r="LN418"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2" i="1"/>
  <c r="LO451" i="1"/>
  <c r="LO453" i="1"/>
  <c r="LO419" i="1"/>
  <c r="LO417"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3" i="1" l="1"/>
  <c r="LP452" i="1"/>
  <c r="LP418" i="1"/>
  <c r="LP417" i="1"/>
  <c r="LP419" i="1"/>
  <c r="LP451" i="1"/>
  <c r="LP454"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19" i="1"/>
  <c r="LQ452" i="1"/>
  <c r="LQ451"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3" i="1" l="1"/>
  <c r="LR454" i="1"/>
  <c r="LR451" i="1"/>
  <c r="LR452" i="1"/>
  <c r="LR419" i="1"/>
  <c r="LR418" i="1"/>
  <c r="LR417"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1" i="1"/>
  <c r="LS452"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8" i="1"/>
  <c r="LT419"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51" i="1"/>
  <c r="LU419"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2" i="1"/>
  <c r="LV453" i="1"/>
  <c r="LV451" i="1"/>
  <c r="LV419" i="1"/>
  <c r="LV418"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2" i="1"/>
  <c r="LW453" i="1"/>
  <c r="LW451"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3" i="1" l="1"/>
  <c r="LX454" i="1"/>
  <c r="LX452" i="1"/>
  <c r="LX451" i="1"/>
  <c r="LX418" i="1"/>
  <c r="LX417" i="1"/>
  <c r="LX419"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3" i="1" l="1"/>
  <c r="LY454" i="1"/>
  <c r="LY451" i="1"/>
  <c r="LY419" i="1"/>
  <c r="LY452"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1" i="1"/>
  <c r="LZ452" i="1"/>
  <c r="LZ418" i="1"/>
  <c r="LZ417" i="1"/>
  <c r="LZ419"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3" i="1" l="1"/>
  <c r="MA454" i="1"/>
  <c r="MA451" i="1"/>
  <c r="MA452"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18" i="1"/>
  <c r="MB451" i="1"/>
  <c r="MB419"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2" i="1"/>
  <c r="MD453" i="1"/>
  <c r="MD451" i="1"/>
  <c r="MD419" i="1"/>
  <c r="MD417" i="1"/>
  <c r="MD418"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2" i="1"/>
  <c r="ME453" i="1"/>
  <c r="ME451" i="1"/>
  <c r="ME419" i="1"/>
  <c r="ME417" i="1"/>
  <c r="ME418"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3" i="1" l="1"/>
  <c r="MF454" i="1"/>
  <c r="MF451" i="1"/>
  <c r="MF452" i="1"/>
  <c r="MF418" i="1"/>
  <c r="MF417" i="1"/>
  <c r="MF419"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3" i="1" l="1"/>
  <c r="MG454" i="1"/>
  <c r="MG419" i="1"/>
  <c r="MG451" i="1"/>
  <c r="MG452" i="1"/>
  <c r="MG418" i="1"/>
  <c r="MG417"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3" i="1" l="1"/>
  <c r="MH454" i="1"/>
  <c r="MH451" i="1"/>
  <c r="MH452" i="1"/>
  <c r="MH419" i="1"/>
  <c r="MH418" i="1"/>
  <c r="MH417"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1" i="1"/>
  <c r="MI452"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4" i="1"/>
  <c r="MJ452" i="1"/>
  <c r="MJ418" i="1"/>
  <c r="MJ451" i="1"/>
  <c r="MJ419" i="1"/>
  <c r="MJ417"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2" i="1"/>
  <c r="ML451"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2" i="1"/>
  <c r="MM451" i="1"/>
  <c r="MM419" i="1"/>
  <c r="MM453"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3" i="1" l="1"/>
  <c r="MN454" i="1"/>
  <c r="MN451" i="1"/>
  <c r="MN452" i="1"/>
  <c r="MN418" i="1"/>
  <c r="MN417" i="1"/>
  <c r="MN419"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19" i="1"/>
  <c r="MO451" i="1"/>
  <c r="MO417" i="1"/>
  <c r="MO452"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3" i="1" l="1"/>
  <c r="MP454" i="1"/>
  <c r="MP451" i="1"/>
  <c r="MP452" i="1"/>
  <c r="MP418" i="1"/>
  <c r="MP419"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3" i="1" l="1"/>
  <c r="MQ454" i="1"/>
  <c r="MQ451" i="1"/>
  <c r="MQ452"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3" i="1" l="1"/>
  <c r="MS454" i="1"/>
  <c r="MS452"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2" i="1"/>
  <c r="MT451" i="1"/>
  <c r="MT453" i="1"/>
  <c r="MT419" i="1"/>
  <c r="MT417" i="1"/>
  <c r="MT418"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2" i="1"/>
  <c r="MU451" i="1"/>
  <c r="MU453" i="1"/>
  <c r="MU419" i="1"/>
  <c r="MU417" i="1"/>
  <c r="MU418"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3" i="1" l="1"/>
  <c r="MV451" i="1"/>
  <c r="MV452" i="1"/>
  <c r="MV418" i="1"/>
  <c r="MV417" i="1"/>
  <c r="MV419" i="1"/>
  <c r="MV454"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19" i="1"/>
  <c r="MW452" i="1"/>
  <c r="MW451"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1" i="1"/>
  <c r="MX452" i="1"/>
  <c r="MX419" i="1"/>
  <c r="MX418" i="1"/>
  <c r="MX417"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3" i="1" l="1"/>
  <c r="MY454" i="1"/>
  <c r="MY451" i="1"/>
  <c r="MY452"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4" i="1"/>
  <c r="MZ452" i="1"/>
  <c r="MZ451" i="1"/>
  <c r="MZ418" i="1"/>
  <c r="MZ419" i="1"/>
  <c r="MZ417"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19" i="1"/>
  <c r="NA451"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2" i="1"/>
  <c r="NB453"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2" i="1"/>
  <c r="NC453" i="1"/>
  <c r="NC451"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3" i="1" l="1"/>
  <c r="ND451" i="1"/>
  <c r="ND454" i="1"/>
  <c r="ND452" i="1"/>
  <c r="ND418" i="1"/>
  <c r="ND419"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19" i="1"/>
  <c r="NE452" i="1"/>
  <c r="NE451"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1" i="1"/>
  <c r="NF452" i="1"/>
  <c r="NF418" i="1"/>
  <c r="NF419"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1" i="1"/>
  <c r="NG452"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3" i="1" l="1"/>
  <c r="NI454" i="1"/>
  <c r="NI452" i="1"/>
  <c r="NI451"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2" i="1"/>
  <c r="NJ453" i="1"/>
  <c r="NJ451" i="1"/>
  <c r="NJ419" i="1"/>
  <c r="NJ417" i="1"/>
  <c r="NJ418"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2" i="1"/>
  <c r="NK453" i="1"/>
  <c r="NK451" i="1"/>
  <c r="NK419" i="1"/>
  <c r="NK417" i="1"/>
  <c r="NK418"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3" i="1" l="1"/>
  <c r="NL454" i="1"/>
  <c r="NL451" i="1"/>
  <c r="NL452" i="1"/>
  <c r="NL418" i="1"/>
  <c r="NL417" i="1"/>
  <c r="NL419"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19" i="1"/>
  <c r="NM452" i="1"/>
  <c r="NM451"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1" i="1"/>
  <c r="NN452" i="1"/>
  <c r="NN419" i="1"/>
  <c r="NN418"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4" i="1"/>
  <c r="NO451" i="1"/>
  <c r="NO452"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3" i="1" l="1"/>
  <c r="NQ454" i="1"/>
  <c r="NQ452" i="1"/>
  <c r="NQ419" i="1"/>
  <c r="NQ451"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3"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19" i="1"/>
  <c r="NS453"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3" i="1" l="1"/>
  <c r="NT454" i="1"/>
  <c r="NT451" i="1"/>
  <c r="NT452" i="1"/>
  <c r="NT418" i="1"/>
  <c r="NT417" i="1"/>
  <c r="NT419"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3" i="1" l="1"/>
  <c r="NU451" i="1"/>
  <c r="NU419" i="1"/>
  <c r="NU452" i="1"/>
  <c r="NU454" i="1"/>
  <c r="NU418" i="1"/>
  <c r="NU417"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1" i="1"/>
  <c r="NV452" i="1"/>
  <c r="NV418" i="1"/>
  <c r="NV419"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3" i="1" l="1"/>
  <c r="NW454" i="1"/>
  <c r="NW451" i="1"/>
  <c r="NW452"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4" i="1"/>
  <c r="NX452" i="1"/>
  <c r="NX451" i="1"/>
  <c r="NX418" i="1"/>
  <c r="NX419"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2" i="1"/>
  <c r="NZ451" i="1"/>
  <c r="NZ453" i="1"/>
  <c r="NZ419" i="1"/>
  <c r="NZ417" i="1"/>
  <c r="NZ418"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2" i="1"/>
  <c r="OA451" i="1"/>
  <c r="OA453"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51" i="1"/>
  <c r="OB452" i="1"/>
  <c r="OB454" i="1"/>
  <c r="OB418" i="1"/>
  <c r="OB417" i="1"/>
  <c r="OB419"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3" i="1" l="1"/>
  <c r="OC451" i="1"/>
  <c r="OC454" i="1"/>
  <c r="OC419" i="1"/>
  <c r="OC452" i="1"/>
  <c r="OC418"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3" i="1" l="1"/>
  <c r="OD454" i="1"/>
  <c r="OD451" i="1"/>
  <c r="OD452" i="1"/>
  <c r="OD419" i="1"/>
  <c r="OD418" i="1"/>
  <c r="OD417"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<sst xmlns="http://schemas.openxmlformats.org/spreadsheetml/2006/main" count="885" uniqueCount="420">
  <si>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</si>
  <si>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</si>
  <si>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</si>
  <si>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</si>
  <si>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</si>
  <si>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</si>
  <si>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</si>
  <si>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</si>
  <si>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</si>
  <si>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</si>
  <si>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</si>
  <si>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</si>
  <si>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</si>
  <si>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</si>
  <si>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</si>
  <si>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</si>
  <si>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</si>
  <si>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</si>
  <si>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</si>
  <si>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</si>
  <si>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</si>
  <si>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</si>
  <si>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</si>
  <si>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</si>
  <si>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</si>
  <si>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</si>
  <si>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</si>
  <si>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</si>
  <si>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</si>
  <si>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</si>
  <si>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</si>
  <si>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</si>
  <si>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</si>
  <si>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</si>
  <si>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</si>
  <si>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</si>
  <si>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</si>
  <si>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</si>
  <si>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</si>
  <si>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</si>
  <si>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</si>
  <si>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</si>
  <si>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</si>
  <si>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</si>
  <si>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</si>
  <si>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</si>
  <si>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</si>
  <si>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</si>
  <si>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</si>
  <si>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</si>
  <si>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</si>
  <si>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</si>
  <si>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</si>
  <si>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</si>
  <si>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</si>
  <si>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</si>
  <si>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</si>
  <si>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</si>
  <si>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</si>
  <si>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</si>
  <si>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</si>
  <si>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</si>
  <si>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</si>
  <si>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</si>
  <si>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</si>
  <si>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</si>
  <si>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</si>
  <si>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</si>
  <si>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</si>
  <si>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</si>
  <si>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</si>
  <si>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</si>
  <si>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</si>
  <si>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</si>
  <si>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</si>
  <si>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</si>
  <si>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</si>
  <si>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</si>
  <si>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</si>
  <si>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</si>
  <si>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</si>
  <si>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</si>
  <si>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</si>
  <si>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</si>
  <si>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</si>
  <si>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</si>
  <si>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</si>
  <si>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</si>
  <si>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</si>
  <si>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</si>
  <si>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</si>
  <si>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</si>
  <si>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</si>
  <si>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</si>
  <si>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</si>
  <si>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</si>
  <si>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</si>
  <si>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</si>
  <si>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</si>
  <si>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</si>
  <si>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</si>
  <si>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</si>
  <si>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</si>
  <si>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</si>
  <si>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</si>
  <si>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</si>
  <si>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</si>
  <si>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</si>
  <si>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</si>
  <si>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</si>
  <si>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</si>
  <si>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</si>
  <si>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</si>
  <si>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</si>
  <si>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</si>
  <si>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</si>
  <si>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</si>
  <si>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</si>
  <si>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</si>
  <si>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</si>
  <si>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</si>
  <si>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</si>
  <si>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</si>
  <si>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</si>
  <si>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</si>
  <si>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</si>
  <si>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</si>
  <si>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</si>
  <si>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</si>
  <si>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</si>
  <si>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</si>
  <si>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</si>
  <si>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</si>
  <si>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</si>
  <si>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</si>
  <si>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</si>
  <si>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</si>
  <si>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</si>
  <si>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</si>
  <si>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</si>
  <si>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</si>
  <si>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</si>
  <si>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</si>
  <si>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</si>
  <si>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</si>
  <si>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</si>
  <si>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</si>
  <si>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</si>
  <si>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</si>
  <si>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</si>
  <si>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</si>
  <si>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</si>
  <si>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</si>
  <si>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</si>
  <si>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</si>
  <si>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</si>
  <si>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</si>
  <si>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</si>
  <si>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</si>
  <si>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</si>
  <si>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</si>
  <si>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</si>
  <si>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</si>
  <si>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</si>
  <si>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</si>
  <si>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</si>
  <si>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</si>
  <si>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</si>
  <si>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</si>
  <si>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</si>
  <si>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</si>
  <si>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</si>
  <si>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</si>
  <si>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</si>
  <si>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</si>
  <si>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</si>
  <si>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</si>
  <si>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</si>
  <si>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</si>
  <si>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</si>
  <si>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</si>
  <si>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</si>
  <si>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</si>
  <si>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</si>
  <si>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</si>
  <si>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</si>
  <si>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</si>
  <si>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</si>
  <si>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</si>
  <si>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</si>
  <si>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</si>
  <si>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</si>
  <si>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</si>
  <si>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</si>
  <si>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</si>
  <si>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</si>
  <si>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</si>
  <si>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</si>
  <si>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</si>
  <si>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</si>
  <si>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</si>
  <si>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</si>
  <si>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</si>
  <si>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</si>
  <si>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</si>
  <si>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</si>
  <si>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</si>
  <si>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</si>
  <si>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</si>
  <si>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</si>
  <si>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</si>
  <si>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</si>
  <si>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</si>
  <si>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</si>
  <si>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</si>
  <si>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</si>
  <si>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</si>
  <si>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</si>
  <si>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</si>
  <si>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</si>
  <si>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</si>
  <si>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</si>
  <si>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</si>
  <si>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</si>
  <si>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</si>
  <si>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</si>
  <si>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</si>
  <si>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</si>
  <si>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</si>
  <si>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</si>
  <si>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</si>
  <si>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</si>
  <si>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</si>
  <si>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</si>
  <si>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</si>
  <si>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</si>
  <si>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</si>
  <si>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</si>
  <si>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</si>
  <si>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</si>
  <si>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</si>
  <si>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</si>
  <si>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</si>
  <si>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</si>
  <si>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</si>
  <si>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</si>
  <si>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</si>
  <si>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</si>
  <si>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</si>
  <si>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</si>
  <si>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</si>
  <si>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</si>
  <si>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</si>
  <si>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</si>
  <si>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</si>
  <si>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</si>
  <si>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</si>
  <si>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</si>
  <si>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</si>
  <si>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</si>
  <si>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</si>
  <si>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</si>
  <si>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</si>
  <si>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</si>
  <si>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</si>
  <si>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</si>
  <si>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</si>
  <si>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</si>
  <si>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</si>
  <si>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</si>
  <si>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</si>
  <si>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</si>
  <si>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</si>
  <si>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</si>
  <si>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</si>
  <si>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</si>
  <si>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</si>
  <si>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</si>
  <si>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</si>
  <si>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</si>
  <si>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</si>
  <si>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</si>
  <si>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</si>
  <si>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</si>
  <si>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</si>
  <si>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</si>
  <si>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</si>
  <si>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</si>
  <si>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</si>
  <si>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</si>
  <si>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</si>
  <si>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</si>
  <si>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</si>
  <si>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</si>
  <si>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</si>
  <si>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</si>
  <si>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</si>
  <si>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</si>
  <si>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</si>
  <si>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</si>
  <si>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</si>
  <si>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</si>
  <si>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</si>
  <si>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</si>
  <si>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</si>
  <si>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</si>
  <si>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</si>
  <si>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</si>
  <si>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</si>
  <si>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</si>
  <si>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</si>
  <si>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</si>
  <si>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</si>
  <si>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</si>
  <si>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</si>
  <si>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</si>
  <si>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</si>
  <si>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</si>
  <si>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</si>
  <si>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</si>
  <si>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</si>
  <si>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</si>
  <si>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</si>
  <si>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</si>
  <si>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</si>
  <si>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</si>
  <si>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</si>
  <si>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</si>
  <si>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</si>
  <si>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</si>
  <si>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</si>
  <si>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</si>
  <si>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</si>
  <si>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</si>
  <si>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</si>
  <si>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</si>
  <si>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</si>
  <si>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</si>
  <si>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</si>
  <si>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</si>
  <si>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</si>
  <si>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</si>
  <si>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</si>
  <si>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</si>
  <si>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</si>
  <si>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</si>
  <si>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</si>
  <si>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</si>
  <si>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</si>
  <si>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</si>
  <si>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</si>
  <si>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</si>
  <si>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</si>
  <si>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</si>
  <si>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</si>
  <si>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</si>
  <si>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</si>
  <si>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</si>
  <si>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</si>
  <si>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</si>
  <si>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</si>
  <si>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</si>
  <si>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</si>
  <si>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</si>
  <si>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</si>
  <si>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</si>
  <si>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</si>
  <si>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</si>
  <si>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</si>
  <si>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</si>
  <si>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</si>
  <si>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</si>
  <si>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</si>
  <si>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</si>
  <si>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</si>
  <si>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</si>
  <si>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</si>
  <si>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</si>
  <si>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</si>
  <si>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</si>
  <si>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</si>
  <si>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</si>
  <si>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</si>
  <si>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</si>
  <si>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</si>
  <si>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</si>
  <si>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</si>
  <si>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</si>
  <si>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</si>
  <si>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</si>
  <si>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</si>
  <si>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</si>
  <si>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</si>
  <si>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</si>
  <si>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</si>
  <si>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</si>
  <si>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</si>
  <si>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</si>
  <si>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</si>
  <si>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</si>
  <si>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</si>
  <si>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</si>
  <si>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</si>
  <si>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</si>
  <si>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</si>
  <si>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</si>
  <si>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</si>
  <si>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</si>
  <si>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</si>
  <si>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</si>
  <si>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</si>
  <si>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</si>
  <si>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</si>
  <si>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</si>
  <si>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</si>
  <si>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</si>
  <si>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</si>
  <si>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L-202 - KS/KAS-1</t>
  </si>
  <si>
    <t>L-202 - KS/KAS-37</t>
  </si>
  <si>
    <t>0,4 kV OL L-300, L-200 iš L-202 rekonstravimo darbai (Kauno reg., Šakių raj.) Inv. Nr. E1E2200064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</si>
</sst>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 fontId="1" fillId="13" borderId="11" xfId="0" applyNumberFormat="1" applyFont="1" applyFill="1" applyBorder="1" applyAlignment="1" applyProtection="1">
      <alignment horizontal="center" vertical="center"/>
      <protection locked="0"/>
    </xf>
    <xf numFmtId="164"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protection locked="0"/>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62" zoomScaleNormal="62" workbookViewId="0">
      <pane ySplit="20" topLeftCell="A535" activePane="bottomLeft" state="frozen"/>
      <selection pane="bottomLeft" activeCell="F503" sqref="F503"/>
    </sheetView>
  </sheetViews>
  <sheetFormatPr defaultColWidth="8.77734375" defaultRowHeight="27.75" customHeight="1" outlineLevelRow="2" outlineLevelCol="4" x14ac:dyDescent="0.25"/>
  <cols>
    <col min="1" max="1" width="6.21875" style="1" customWidth="1"/>
    <col min="2" max="2" width="81.44140625" style="23" customWidth="1"/>
    <col min="3" max="3" width="10.77734375" style="24" customWidth="1"/>
    <col min="4" max="5" width="13.77734375" style="3" customWidth="1"/>
    <col min="6" max="6" width="18" style="8" customWidth="1"/>
    <col min="7" max="7" width="16.77734375" style="2" customWidth="1"/>
    <col min="8" max="8" width="18" style="2" customWidth="1"/>
    <col min="9" max="9" width="94.44140625" style="107" hidden="1" customWidth="1" outlineLevel="1"/>
    <col min="10" max="10" width="22.5546875" style="2" hidden="1" customWidth="1" outlineLevel="2"/>
    <col min="11" max="24" width="10.44140625" style="2" hidden="1" customWidth="1" outlineLevel="2"/>
    <col min="25" max="25" width="16.77734375" style="2" hidden="1" customWidth="1" outlineLevel="2"/>
    <col min="26" max="26" width="10.44140625" style="2" hidden="1" customWidth="1" outlineLevel="2"/>
    <col min="27" max="27" width="14.21875" style="2" hidden="1" customWidth="1" outlineLevel="1" collapsed="1"/>
    <col min="28" max="28" width="11.21875" style="2" hidden="1" customWidth="1" outlineLevel="1"/>
    <col min="29" max="29" width="11.77734375" style="2" hidden="1" customWidth="1" outlineLevel="1"/>
    <col min="30" max="153" width="10.21875" style="2" hidden="1" customWidth="1" outlineLevel="4"/>
    <col min="154" max="154" width="10" style="2" hidden="1" customWidth="1" outlineLevel="4"/>
    <col min="155" max="394" width="10.21875" style="2" hidden="1" customWidth="1" outlineLevel="4"/>
    <col min="395" max="395" width="19.21875" style="8" customWidth="1" collapsed="1"/>
    <col min="396" max="396" width="17.218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77734375" style="2" hidden="1" customWidth="1" outlineLevel="3"/>
    <col min="415" max="415" width="16.44140625" style="3" customWidth="1" collapsed="1"/>
    <col min="416" max="16384" width="8.77734375" style="3"/>
  </cols>
  <sheetData>
    <row r="1" spans="1:415" ht="21" customHeight="1" x14ac:dyDescent="0.25">
      <c r="A1" s="291" t="s">
        <v>0</v>
      </c>
      <c r="B1" s="291"/>
      <c r="C1" s="291"/>
      <c r="D1" s="291"/>
      <c r="E1" s="291"/>
      <c r="F1" s="291"/>
      <c r="G1" s="291"/>
      <c r="H1" s="291"/>
      <c r="I1" s="95"/>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c r="DV1" s="260"/>
      <c r="DW1" s="260"/>
      <c r="DX1" s="260"/>
      <c r="DY1" s="260"/>
      <c r="DZ1" s="260"/>
      <c r="EA1" s="260"/>
      <c r="EB1" s="260"/>
      <c r="EC1" s="260"/>
      <c r="ED1" s="260"/>
      <c r="EE1" s="260"/>
      <c r="EF1" s="260"/>
      <c r="EG1" s="260"/>
      <c r="EH1" s="260"/>
      <c r="EI1" s="260"/>
      <c r="EJ1" s="260"/>
      <c r="EK1" s="260"/>
      <c r="EL1" s="260"/>
      <c r="EM1" s="260"/>
      <c r="EN1" s="260"/>
      <c r="EO1" s="260"/>
      <c r="EP1" s="260"/>
      <c r="EQ1" s="260"/>
      <c r="ER1" s="260"/>
      <c r="ES1" s="260"/>
      <c r="ET1" s="260"/>
      <c r="EU1" s="260"/>
      <c r="EV1" s="260"/>
      <c r="EW1" s="260"/>
      <c r="EX1" s="260"/>
      <c r="EY1" s="260"/>
      <c r="EZ1" s="260"/>
      <c r="FA1" s="260"/>
      <c r="FB1" s="260"/>
      <c r="FC1" s="260"/>
      <c r="FD1" s="260"/>
      <c r="FE1" s="260"/>
      <c r="FF1" s="260"/>
      <c r="FG1" s="260"/>
      <c r="FH1" s="260"/>
      <c r="FI1" s="260"/>
      <c r="FJ1" s="260"/>
      <c r="FK1" s="260"/>
      <c r="FL1" s="260"/>
      <c r="FM1" s="260"/>
      <c r="FN1" s="260"/>
      <c r="FO1" s="260"/>
      <c r="FP1" s="260"/>
      <c r="FQ1" s="260"/>
      <c r="FR1" s="260"/>
      <c r="FS1" s="260"/>
      <c r="FT1" s="260"/>
      <c r="FU1" s="260"/>
      <c r="FV1" s="260"/>
      <c r="FW1" s="260"/>
      <c r="FX1" s="260"/>
      <c r="FY1" s="260"/>
      <c r="FZ1" s="260"/>
      <c r="GA1" s="260"/>
      <c r="GB1" s="260"/>
      <c r="GC1" s="260"/>
      <c r="GD1" s="260"/>
      <c r="GE1" s="260"/>
      <c r="GF1" s="260"/>
      <c r="GG1" s="260"/>
      <c r="GH1" s="260"/>
      <c r="GI1" s="260"/>
      <c r="GJ1" s="260"/>
      <c r="GK1" s="260"/>
      <c r="GL1" s="260"/>
      <c r="GM1" s="260"/>
      <c r="GN1" s="260"/>
      <c r="GO1" s="260"/>
      <c r="GP1" s="260"/>
      <c r="GQ1" s="260"/>
      <c r="GR1" s="260"/>
      <c r="GS1" s="260"/>
      <c r="GT1" s="260"/>
      <c r="GU1" s="260"/>
      <c r="GV1" s="260"/>
      <c r="GW1" s="260"/>
      <c r="GX1" s="260"/>
      <c r="GY1" s="260"/>
      <c r="GZ1" s="260"/>
      <c r="HA1" s="260"/>
      <c r="HB1" s="260"/>
      <c r="HC1" s="260"/>
      <c r="HD1" s="260"/>
      <c r="HE1" s="260"/>
      <c r="HF1" s="260"/>
      <c r="HG1" s="260"/>
      <c r="HH1" s="260"/>
      <c r="HI1" s="260"/>
      <c r="HJ1" s="260"/>
      <c r="HK1" s="260"/>
      <c r="HL1" s="260"/>
      <c r="HM1" s="260"/>
      <c r="HN1" s="260"/>
      <c r="HO1" s="260"/>
      <c r="HP1" s="260"/>
      <c r="HQ1" s="260"/>
      <c r="HR1" s="260"/>
      <c r="HS1" s="260"/>
      <c r="HT1" s="260"/>
      <c r="HU1" s="260"/>
      <c r="HV1" s="260"/>
      <c r="HW1" s="260"/>
      <c r="HX1" s="260"/>
      <c r="HY1" s="260"/>
      <c r="HZ1" s="260"/>
      <c r="IA1" s="260"/>
      <c r="IB1" s="260"/>
      <c r="IC1" s="260"/>
      <c r="ID1" s="260"/>
      <c r="IE1" s="260"/>
      <c r="IF1" s="260"/>
      <c r="IG1" s="260"/>
      <c r="IH1" s="260"/>
      <c r="II1" s="260"/>
      <c r="IJ1" s="260"/>
      <c r="IK1" s="260"/>
      <c r="IL1" s="260"/>
      <c r="IM1" s="260"/>
      <c r="IN1" s="260"/>
      <c r="IO1" s="260"/>
      <c r="IP1" s="260"/>
      <c r="IQ1" s="260"/>
      <c r="IR1" s="260"/>
      <c r="IS1" s="260"/>
      <c r="IT1" s="260"/>
      <c r="IU1" s="260"/>
      <c r="IV1" s="260"/>
      <c r="IW1" s="260"/>
      <c r="IX1" s="260"/>
      <c r="IY1" s="260"/>
      <c r="IZ1" s="260"/>
      <c r="JA1" s="260"/>
      <c r="JB1" s="260"/>
      <c r="JC1" s="260"/>
      <c r="JD1" s="260"/>
      <c r="JE1" s="260"/>
      <c r="JF1" s="260"/>
      <c r="JG1" s="260"/>
      <c r="JH1" s="260"/>
      <c r="JI1" s="260"/>
      <c r="JJ1" s="260"/>
      <c r="JK1" s="260"/>
      <c r="JL1" s="260"/>
      <c r="JM1" s="260"/>
      <c r="JN1" s="260"/>
      <c r="JO1" s="260"/>
      <c r="JP1" s="260"/>
      <c r="JQ1" s="260"/>
      <c r="JR1" s="260"/>
      <c r="JS1" s="260"/>
      <c r="JT1" s="260"/>
      <c r="JU1" s="260"/>
      <c r="JV1" s="260"/>
      <c r="JW1" s="260"/>
      <c r="JX1" s="260"/>
      <c r="JY1" s="260"/>
      <c r="JZ1" s="260"/>
      <c r="KA1" s="260"/>
      <c r="KB1" s="260"/>
      <c r="KC1" s="260"/>
      <c r="KD1" s="260"/>
      <c r="KE1" s="260"/>
      <c r="KF1" s="260"/>
      <c r="KG1" s="260"/>
      <c r="KH1" s="260"/>
      <c r="KI1" s="260"/>
      <c r="KJ1" s="260"/>
      <c r="KK1" s="260"/>
      <c r="KL1" s="260"/>
      <c r="KM1" s="260"/>
      <c r="KN1" s="260"/>
      <c r="KO1" s="260"/>
      <c r="KP1" s="260"/>
      <c r="KQ1" s="260"/>
      <c r="KR1" s="260"/>
      <c r="KS1" s="260"/>
      <c r="KT1" s="260"/>
      <c r="KU1" s="260"/>
      <c r="KV1" s="260"/>
      <c r="KW1" s="260"/>
      <c r="KX1" s="260"/>
      <c r="KY1" s="260"/>
      <c r="KZ1" s="260"/>
      <c r="LA1" s="260"/>
      <c r="LB1" s="260"/>
      <c r="LC1" s="260"/>
      <c r="LD1" s="260"/>
      <c r="LE1" s="260"/>
      <c r="LF1" s="260"/>
      <c r="LG1" s="260"/>
      <c r="LH1" s="260"/>
      <c r="LI1" s="260"/>
      <c r="LJ1" s="260"/>
      <c r="LK1" s="260"/>
      <c r="LL1" s="260"/>
      <c r="LM1" s="260"/>
      <c r="LN1" s="260"/>
      <c r="LO1" s="260"/>
      <c r="LP1" s="260"/>
      <c r="LQ1" s="260"/>
      <c r="LR1" s="260"/>
      <c r="LS1" s="260"/>
      <c r="LT1" s="260"/>
      <c r="LU1" s="260"/>
      <c r="LV1" s="260"/>
      <c r="LW1" s="260"/>
      <c r="LX1" s="260"/>
      <c r="LY1" s="260"/>
      <c r="LZ1" s="260"/>
      <c r="MA1" s="260"/>
      <c r="MB1" s="260"/>
      <c r="MC1" s="260"/>
      <c r="MD1" s="260"/>
      <c r="ME1" s="260"/>
      <c r="MF1" s="260"/>
      <c r="MG1" s="260"/>
      <c r="MH1" s="260"/>
      <c r="MI1" s="260"/>
      <c r="MJ1" s="260"/>
      <c r="MK1" s="260"/>
      <c r="ML1" s="260"/>
      <c r="MM1" s="260"/>
      <c r="MN1" s="260"/>
      <c r="MO1" s="260"/>
      <c r="MP1" s="260"/>
      <c r="MQ1" s="260"/>
      <c r="MR1" s="260"/>
      <c r="MS1" s="260"/>
      <c r="MT1" s="260"/>
      <c r="MU1" s="260"/>
      <c r="MV1" s="260"/>
      <c r="MW1" s="260"/>
      <c r="MX1" s="260"/>
      <c r="MY1" s="260"/>
      <c r="MZ1" s="260"/>
      <c r="NA1" s="260"/>
      <c r="NB1" s="260"/>
      <c r="NC1" s="260"/>
      <c r="ND1" s="260"/>
      <c r="NE1" s="260"/>
      <c r="NF1" s="260"/>
      <c r="NG1" s="260"/>
      <c r="NH1" s="260"/>
      <c r="NI1" s="260"/>
      <c r="NJ1" s="260"/>
      <c r="NK1" s="260"/>
      <c r="NL1" s="260"/>
      <c r="NM1" s="260"/>
      <c r="NN1" s="260"/>
      <c r="NO1" s="260"/>
      <c r="NP1" s="260"/>
      <c r="NQ1" s="260"/>
      <c r="NR1" s="260"/>
      <c r="NS1" s="260"/>
      <c r="NT1" s="260"/>
      <c r="NU1" s="260"/>
      <c r="NV1" s="260"/>
      <c r="NW1" s="260"/>
      <c r="NX1" s="260"/>
      <c r="NY1" s="260"/>
      <c r="NZ1" s="260"/>
      <c r="OA1" s="260"/>
      <c r="OB1" s="260"/>
      <c r="OC1" s="260"/>
      <c r="OD1" s="260"/>
      <c r="OE1" s="58"/>
      <c r="OF1" s="58"/>
      <c r="OG1" s="58"/>
      <c r="OH1" s="58"/>
      <c r="OI1" s="58"/>
      <c r="OJ1" s="58"/>
      <c r="OK1" s="58"/>
      <c r="OL1" s="58"/>
    </row>
    <row r="2" spans="1:415" ht="16.05" customHeight="1" x14ac:dyDescent="0.25">
      <c r="A2" s="291" t="s">
        <v>419</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3">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2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5" t="s">
        <v>3</v>
      </c>
      <c r="D5" s="296"/>
      <c r="E5" s="296"/>
      <c r="F5" s="296"/>
      <c r="G5" s="296"/>
      <c r="H5" s="297"/>
      <c r="I5" s="97"/>
      <c r="J5" s="89" t="s">
        <v>4</v>
      </c>
      <c r="K5" s="26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5">
      <c r="B7" s="56" t="s">
        <v>5</v>
      </c>
      <c r="C7" s="294" t="s">
        <v>6</v>
      </c>
      <c r="D7" s="294"/>
      <c r="E7" s="294"/>
      <c r="F7" s="294"/>
      <c r="G7" s="294"/>
      <c r="H7" s="294"/>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3">
      <c r="B8" s="17" t="s">
        <v>9</v>
      </c>
      <c r="C8" s="308">
        <v>43466</v>
      </c>
      <c r="D8" s="309"/>
      <c r="E8" s="309"/>
      <c r="F8" s="309"/>
      <c r="G8" s="309"/>
      <c r="H8" s="309"/>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5">
      <c r="B9" s="17" t="s">
        <v>10</v>
      </c>
      <c r="C9" s="301" t="s">
        <v>11</v>
      </c>
      <c r="D9" s="301"/>
      <c r="E9" s="301"/>
      <c r="F9" s="301"/>
      <c r="G9" s="301"/>
      <c r="H9" s="301"/>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5">
      <c r="B10" s="17" t="s">
        <v>13</v>
      </c>
      <c r="C10" s="301" t="s">
        <v>14</v>
      </c>
      <c r="D10" s="301"/>
      <c r="E10" s="301"/>
      <c r="F10" s="301"/>
      <c r="G10" s="301"/>
      <c r="H10" s="301"/>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5">
      <c r="B11" s="17" t="s">
        <v>15</v>
      </c>
      <c r="C11" s="292">
        <v>43466</v>
      </c>
      <c r="D11" s="293"/>
      <c r="E11" s="293"/>
      <c r="F11" s="293"/>
      <c r="G11" s="293"/>
      <c r="H11" s="293"/>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5">
      <c r="B12" s="17" t="s">
        <v>16</v>
      </c>
      <c r="C12" s="310" t="s">
        <v>17</v>
      </c>
      <c r="D12" s="310"/>
      <c r="E12" s="310"/>
      <c r="F12" s="310"/>
      <c r="G12" s="310"/>
      <c r="H12" s="310"/>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5">
      <c r="B13" s="17" t="s">
        <v>18</v>
      </c>
      <c r="C13" s="301" t="s">
        <v>17</v>
      </c>
      <c r="D13" s="301"/>
      <c r="E13" s="301"/>
      <c r="F13" s="301"/>
      <c r="G13" s="301"/>
      <c r="H13" s="301"/>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5">
      <c r="B14" s="17" t="s">
        <v>19</v>
      </c>
      <c r="C14" s="301" t="s">
        <v>17</v>
      </c>
      <c r="D14" s="301"/>
      <c r="E14" s="301"/>
      <c r="F14" s="301"/>
      <c r="G14" s="301"/>
      <c r="H14" s="301"/>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3">
      <c r="I15" s="210"/>
    </row>
    <row r="16" spans="1:415" s="25" customFormat="1" ht="27.75" customHeight="1" collapsed="1" thickBot="1" x14ac:dyDescent="0.3">
      <c r="A16" s="302" t="s">
        <v>20</v>
      </c>
      <c r="B16" s="303"/>
      <c r="C16" s="303"/>
      <c r="D16" s="303"/>
      <c r="E16" s="303"/>
      <c r="F16" s="303"/>
      <c r="G16" s="303"/>
      <c r="H16" s="304"/>
      <c r="I16" s="298" t="s">
        <v>21</v>
      </c>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c r="CB16" s="299"/>
      <c r="CC16" s="299"/>
      <c r="CD16" s="299"/>
      <c r="CE16" s="299"/>
      <c r="CF16" s="299"/>
      <c r="CG16" s="299"/>
      <c r="CH16" s="299"/>
      <c r="CI16" s="299"/>
      <c r="CJ16" s="299"/>
      <c r="CK16" s="299"/>
      <c r="CL16" s="299"/>
      <c r="CM16" s="299"/>
      <c r="CN16" s="299"/>
      <c r="CO16" s="299"/>
      <c r="CP16" s="299"/>
      <c r="CQ16" s="299"/>
      <c r="CR16" s="299"/>
      <c r="CS16" s="299"/>
      <c r="CT16" s="299"/>
      <c r="CU16" s="299"/>
      <c r="CV16" s="299"/>
      <c r="CW16" s="299"/>
      <c r="CX16" s="299"/>
      <c r="CY16" s="299"/>
      <c r="CZ16" s="299"/>
      <c r="DA16" s="299"/>
      <c r="DB16" s="299"/>
      <c r="DC16" s="299"/>
      <c r="DD16" s="299"/>
      <c r="DE16" s="299"/>
      <c r="DF16" s="299"/>
      <c r="DG16" s="299"/>
      <c r="DH16" s="299"/>
      <c r="DI16" s="299"/>
      <c r="DJ16" s="299"/>
      <c r="DK16" s="299"/>
      <c r="DL16" s="299"/>
      <c r="DM16" s="299"/>
      <c r="DN16" s="299"/>
      <c r="DO16" s="299"/>
      <c r="DP16" s="299"/>
      <c r="DQ16" s="299"/>
      <c r="DR16" s="299"/>
      <c r="DS16" s="299"/>
      <c r="DT16" s="299"/>
      <c r="DU16" s="299"/>
      <c r="DV16" s="299"/>
      <c r="DW16" s="299"/>
      <c r="DX16" s="299"/>
      <c r="DY16" s="299"/>
      <c r="DZ16" s="299"/>
      <c r="EA16" s="299"/>
      <c r="EB16" s="299"/>
      <c r="EC16" s="299"/>
      <c r="ED16" s="299"/>
      <c r="EE16" s="299"/>
      <c r="EF16" s="299"/>
      <c r="EG16" s="299"/>
      <c r="EH16" s="299"/>
      <c r="EI16" s="299"/>
      <c r="EJ16" s="299"/>
      <c r="EK16" s="299"/>
      <c r="EL16" s="299"/>
      <c r="EM16" s="299"/>
      <c r="EN16" s="299"/>
      <c r="EO16" s="299"/>
      <c r="EP16" s="299"/>
      <c r="EQ16" s="299"/>
      <c r="ER16" s="299"/>
      <c r="ES16" s="299"/>
      <c r="ET16" s="299"/>
      <c r="EU16" s="299"/>
      <c r="EV16" s="299"/>
      <c r="EW16" s="299"/>
      <c r="EX16" s="299"/>
      <c r="EY16" s="299"/>
      <c r="EZ16" s="299"/>
      <c r="FA16" s="299"/>
      <c r="FB16" s="299"/>
      <c r="FC16" s="299"/>
      <c r="FD16" s="299"/>
      <c r="FE16" s="299"/>
      <c r="FF16" s="299"/>
      <c r="FG16" s="299"/>
      <c r="FH16" s="299"/>
      <c r="FI16" s="299"/>
      <c r="FJ16" s="299"/>
      <c r="FK16" s="299"/>
      <c r="FL16" s="299"/>
      <c r="FM16" s="299"/>
      <c r="FN16" s="299"/>
      <c r="FO16" s="299"/>
      <c r="FP16" s="299"/>
      <c r="FQ16" s="299"/>
      <c r="FR16" s="299"/>
      <c r="FS16" s="299"/>
      <c r="FT16" s="299"/>
      <c r="FU16" s="299"/>
      <c r="FV16" s="299"/>
      <c r="FW16" s="299"/>
      <c r="FX16" s="299"/>
      <c r="FY16" s="299"/>
      <c r="FZ16" s="299"/>
      <c r="GA16" s="299"/>
      <c r="GB16" s="299"/>
      <c r="GC16" s="299"/>
      <c r="GD16" s="299"/>
      <c r="GE16" s="299"/>
      <c r="GF16" s="299"/>
      <c r="GG16" s="299"/>
      <c r="GH16" s="299"/>
      <c r="GI16" s="299"/>
      <c r="GJ16" s="299"/>
      <c r="GK16" s="299"/>
      <c r="GL16" s="299"/>
      <c r="GM16" s="299"/>
      <c r="GN16" s="299"/>
      <c r="GO16" s="299"/>
      <c r="GP16" s="299"/>
      <c r="GQ16" s="299"/>
      <c r="GR16" s="299"/>
      <c r="GS16" s="299"/>
      <c r="GT16" s="299"/>
      <c r="GU16" s="299"/>
      <c r="GV16" s="299"/>
      <c r="GW16" s="299"/>
      <c r="GX16" s="299"/>
      <c r="GY16" s="299"/>
      <c r="GZ16" s="299"/>
      <c r="HA16" s="299"/>
      <c r="HB16" s="299"/>
      <c r="HC16" s="299"/>
      <c r="HD16" s="299"/>
      <c r="HE16" s="299"/>
      <c r="HF16" s="299"/>
      <c r="HG16" s="299"/>
      <c r="HH16" s="299"/>
      <c r="HI16" s="299"/>
      <c r="HJ16" s="299"/>
      <c r="HK16" s="299"/>
      <c r="HL16" s="299"/>
      <c r="HM16" s="299"/>
      <c r="HN16" s="299"/>
      <c r="HO16" s="299"/>
      <c r="HP16" s="299"/>
      <c r="HQ16" s="299"/>
      <c r="HR16" s="299"/>
      <c r="HS16" s="299"/>
      <c r="HT16" s="299"/>
      <c r="HU16" s="299"/>
      <c r="HV16" s="299"/>
      <c r="HW16" s="299"/>
      <c r="HX16" s="299"/>
      <c r="HY16" s="299"/>
      <c r="HZ16" s="299"/>
      <c r="IA16" s="299"/>
      <c r="IB16" s="299"/>
      <c r="IC16" s="299"/>
      <c r="ID16" s="299"/>
      <c r="IE16" s="299"/>
      <c r="IF16" s="299"/>
      <c r="IG16" s="299"/>
      <c r="IH16" s="299"/>
      <c r="II16" s="299"/>
      <c r="IJ16" s="299"/>
      <c r="IK16" s="299"/>
      <c r="IL16" s="299"/>
      <c r="IM16" s="299"/>
      <c r="IN16" s="299"/>
      <c r="IO16" s="299"/>
      <c r="IP16" s="299"/>
      <c r="IQ16" s="299"/>
      <c r="IR16" s="299"/>
      <c r="IS16" s="299"/>
      <c r="IT16" s="299"/>
      <c r="IU16" s="299"/>
      <c r="IV16" s="299"/>
      <c r="IW16" s="299"/>
      <c r="IX16" s="299"/>
      <c r="IY16" s="299"/>
      <c r="IZ16" s="299"/>
      <c r="JA16" s="299"/>
      <c r="JB16" s="299"/>
      <c r="JC16" s="299"/>
      <c r="JD16" s="299"/>
      <c r="JE16" s="299"/>
      <c r="JF16" s="299"/>
      <c r="JG16" s="299"/>
      <c r="JH16" s="299"/>
      <c r="JI16" s="299"/>
      <c r="JJ16" s="299"/>
      <c r="JK16" s="299"/>
      <c r="JL16" s="299"/>
      <c r="JM16" s="299"/>
      <c r="JN16" s="299"/>
      <c r="JO16" s="299"/>
      <c r="JP16" s="299"/>
      <c r="JQ16" s="299"/>
      <c r="JR16" s="299"/>
      <c r="JS16" s="299"/>
      <c r="JT16" s="299"/>
      <c r="JU16" s="299"/>
      <c r="JV16" s="299"/>
      <c r="JW16" s="299"/>
      <c r="JX16" s="299"/>
      <c r="JY16" s="299"/>
      <c r="JZ16" s="299"/>
      <c r="KA16" s="299"/>
      <c r="KB16" s="299"/>
      <c r="KC16" s="299"/>
      <c r="KD16" s="299"/>
      <c r="KE16" s="299"/>
      <c r="KF16" s="299"/>
      <c r="KG16" s="299"/>
      <c r="KH16" s="299"/>
      <c r="KI16" s="299"/>
      <c r="KJ16" s="299"/>
      <c r="KK16" s="299"/>
      <c r="KL16" s="299"/>
      <c r="KM16" s="299"/>
      <c r="KN16" s="299"/>
      <c r="KO16" s="299"/>
      <c r="KP16" s="299"/>
      <c r="KQ16" s="299"/>
      <c r="KR16" s="299"/>
      <c r="KS16" s="299"/>
      <c r="KT16" s="299"/>
      <c r="KU16" s="299"/>
      <c r="KV16" s="299"/>
      <c r="KW16" s="299"/>
      <c r="KX16" s="299"/>
      <c r="KY16" s="299"/>
      <c r="KZ16" s="299"/>
      <c r="LA16" s="299"/>
      <c r="LB16" s="299"/>
      <c r="LC16" s="299"/>
      <c r="LD16" s="299"/>
      <c r="LE16" s="299"/>
      <c r="LF16" s="299"/>
      <c r="LG16" s="299"/>
      <c r="LH16" s="299"/>
      <c r="LI16" s="299"/>
      <c r="LJ16" s="299"/>
      <c r="LK16" s="299"/>
      <c r="LL16" s="299"/>
      <c r="LM16" s="299"/>
      <c r="LN16" s="299"/>
      <c r="LO16" s="299"/>
      <c r="LP16" s="299"/>
      <c r="LQ16" s="299"/>
      <c r="LR16" s="299"/>
      <c r="LS16" s="299"/>
      <c r="LT16" s="299"/>
      <c r="LU16" s="299"/>
      <c r="LV16" s="299"/>
      <c r="LW16" s="299"/>
      <c r="LX16" s="299"/>
      <c r="LY16" s="299"/>
      <c r="LZ16" s="299"/>
      <c r="MA16" s="299"/>
      <c r="MB16" s="299"/>
      <c r="MC16" s="299"/>
      <c r="MD16" s="299"/>
      <c r="ME16" s="299"/>
      <c r="MF16" s="299"/>
      <c r="MG16" s="299"/>
      <c r="MH16" s="299"/>
      <c r="MI16" s="299"/>
      <c r="MJ16" s="299"/>
      <c r="MK16" s="299"/>
      <c r="ML16" s="299"/>
      <c r="MM16" s="299"/>
      <c r="MN16" s="299"/>
      <c r="MO16" s="299"/>
      <c r="MP16" s="299"/>
      <c r="MQ16" s="299"/>
      <c r="MR16" s="299"/>
      <c r="MS16" s="299"/>
      <c r="MT16" s="299"/>
      <c r="MU16" s="299"/>
      <c r="MV16" s="299"/>
      <c r="MW16" s="299"/>
      <c r="MX16" s="299"/>
      <c r="MY16" s="299"/>
      <c r="MZ16" s="299"/>
      <c r="NA16" s="299"/>
      <c r="NB16" s="299"/>
      <c r="NC16" s="299"/>
      <c r="ND16" s="299"/>
      <c r="NE16" s="299"/>
      <c r="NF16" s="299"/>
      <c r="NG16" s="299"/>
      <c r="NH16" s="299"/>
      <c r="NI16" s="299"/>
      <c r="NJ16" s="299"/>
      <c r="NK16" s="299"/>
      <c r="NL16" s="299"/>
      <c r="NM16" s="299"/>
      <c r="NN16" s="299"/>
      <c r="NO16" s="299"/>
      <c r="NP16" s="299"/>
      <c r="NQ16" s="299"/>
      <c r="NR16" s="299"/>
      <c r="NS16" s="299"/>
      <c r="NT16" s="299"/>
      <c r="NU16" s="299"/>
      <c r="NV16" s="299"/>
      <c r="NW16" s="299"/>
      <c r="NX16" s="299"/>
      <c r="NY16" s="299"/>
      <c r="NZ16" s="299"/>
      <c r="OA16" s="299"/>
      <c r="OB16" s="299"/>
      <c r="OC16" s="299"/>
      <c r="OD16" s="299"/>
      <c r="OE16" s="300"/>
      <c r="OF16" s="305" t="s">
        <v>22</v>
      </c>
      <c r="OG16" s="306"/>
      <c r="OH16" s="306"/>
      <c r="OI16" s="306"/>
      <c r="OJ16" s="306"/>
      <c r="OK16" s="306"/>
      <c r="OL16" s="306"/>
      <c r="OM16" s="306"/>
      <c r="ON16" s="306"/>
      <c r="OO16" s="306"/>
      <c r="OP16" s="306"/>
      <c r="OQ16" s="306"/>
      <c r="OR16" s="306"/>
      <c r="OS16" s="306"/>
      <c r="OT16" s="306"/>
      <c r="OU16" s="306"/>
      <c r="OV16" s="306"/>
      <c r="OW16" s="306"/>
      <c r="OX16" s="306"/>
      <c r="OY16" s="307"/>
    </row>
    <row r="17" spans="1:415" ht="21.75" customHeight="1" x14ac:dyDescent="0.25">
      <c r="A17" s="324" t="s">
        <v>23</v>
      </c>
      <c r="B17" s="325"/>
      <c r="C17" s="325"/>
      <c r="D17" s="325"/>
      <c r="E17" s="325"/>
      <c r="F17" s="325"/>
      <c r="G17" s="325"/>
      <c r="H17" s="326"/>
      <c r="I17" s="99"/>
      <c r="J17" s="311" t="s">
        <v>24</v>
      </c>
      <c r="K17" s="312"/>
      <c r="L17" s="312"/>
      <c r="M17" s="312"/>
      <c r="N17" s="312"/>
      <c r="O17" s="312"/>
      <c r="P17" s="312"/>
      <c r="Q17" s="312"/>
      <c r="R17" s="312"/>
      <c r="S17" s="312"/>
      <c r="T17" s="312"/>
      <c r="U17" s="312"/>
      <c r="V17" s="312"/>
      <c r="W17" s="312"/>
      <c r="X17" s="312"/>
      <c r="Y17" s="312"/>
      <c r="Z17" s="312"/>
      <c r="AA17" s="312"/>
      <c r="AB17" s="312"/>
      <c r="AC17" s="313"/>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78"/>
      <c r="OF17" s="281" t="s">
        <v>25</v>
      </c>
      <c r="OG17" s="282"/>
      <c r="OH17" s="282" t="s">
        <v>26</v>
      </c>
      <c r="OI17" s="282"/>
      <c r="OJ17" s="287" t="s">
        <v>27</v>
      </c>
      <c r="OK17" s="288"/>
      <c r="OL17" s="288"/>
      <c r="OM17" s="288"/>
      <c r="ON17" s="288"/>
      <c r="OO17" s="288"/>
      <c r="OP17" s="288"/>
      <c r="OQ17" s="288"/>
      <c r="OR17" s="288"/>
      <c r="OS17" s="288"/>
      <c r="OT17" s="288"/>
      <c r="OU17" s="288"/>
      <c r="OV17" s="288"/>
      <c r="OW17" s="288"/>
      <c r="OX17" s="288"/>
      <c r="OY17" s="180"/>
    </row>
    <row r="18" spans="1:415" ht="17.25" customHeight="1" x14ac:dyDescent="0.25">
      <c r="A18" s="327"/>
      <c r="B18" s="328"/>
      <c r="C18" s="328"/>
      <c r="D18" s="328"/>
      <c r="E18" s="328"/>
      <c r="F18" s="328"/>
      <c r="G18" s="328"/>
      <c r="H18" s="329"/>
      <c r="I18" s="100"/>
      <c r="J18" s="90" t="s">
        <v>28</v>
      </c>
      <c r="K18" s="314">
        <v>1</v>
      </c>
      <c r="L18" s="314"/>
      <c r="M18" s="314">
        <v>2</v>
      </c>
      <c r="N18" s="314"/>
      <c r="O18" s="314">
        <v>3</v>
      </c>
      <c r="P18" s="314"/>
      <c r="Q18" s="314">
        <v>4</v>
      </c>
      <c r="R18" s="314"/>
      <c r="S18" s="314">
        <v>5</v>
      </c>
      <c r="T18" s="314"/>
      <c r="U18" s="314">
        <v>6</v>
      </c>
      <c r="V18" s="314"/>
      <c r="W18" s="314">
        <v>7</v>
      </c>
      <c r="X18" s="314"/>
      <c r="Y18" s="315" t="s">
        <v>29</v>
      </c>
      <c r="Z18" s="316"/>
      <c r="AA18" s="314" t="s">
        <v>30</v>
      </c>
      <c r="AB18" s="317" t="s">
        <v>31</v>
      </c>
      <c r="AC18" s="314"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283"/>
      <c r="OG18" s="284"/>
      <c r="OH18" s="284"/>
      <c r="OI18" s="284"/>
      <c r="OJ18" s="90" t="s">
        <v>28</v>
      </c>
      <c r="OK18" s="280">
        <v>1</v>
      </c>
      <c r="OL18" s="280"/>
      <c r="OM18" s="280">
        <v>2</v>
      </c>
      <c r="ON18" s="280"/>
      <c r="OO18" s="280">
        <v>3</v>
      </c>
      <c r="OP18" s="280"/>
      <c r="OQ18" s="280">
        <v>4</v>
      </c>
      <c r="OR18" s="280"/>
      <c r="OS18" s="280">
        <v>5</v>
      </c>
      <c r="OT18" s="280"/>
      <c r="OU18" s="280">
        <v>6</v>
      </c>
      <c r="OV18" s="280"/>
      <c r="OW18" s="280">
        <v>7</v>
      </c>
      <c r="OX18" s="280"/>
      <c r="OY18" s="178"/>
    </row>
    <row r="19" spans="1:415" ht="21" customHeight="1" thickBot="1" x14ac:dyDescent="0.3">
      <c r="A19" s="330"/>
      <c r="B19" s="331"/>
      <c r="C19" s="331"/>
      <c r="D19" s="331"/>
      <c r="E19" s="331"/>
      <c r="F19" s="331"/>
      <c r="G19" s="331"/>
      <c r="H19" s="332"/>
      <c r="I19" s="100"/>
      <c r="J19" s="90" t="s">
        <v>7</v>
      </c>
      <c r="K19" s="318">
        <f>J8</f>
        <v>0</v>
      </c>
      <c r="L19" s="319"/>
      <c r="M19" s="318">
        <f>J9</f>
        <v>0</v>
      </c>
      <c r="N19" s="319"/>
      <c r="O19" s="318">
        <f>J10</f>
        <v>0</v>
      </c>
      <c r="P19" s="319"/>
      <c r="Q19" s="318">
        <f>J11</f>
        <v>0</v>
      </c>
      <c r="R19" s="319"/>
      <c r="S19" s="318">
        <f>J12</f>
        <v>0</v>
      </c>
      <c r="T19" s="319"/>
      <c r="U19" s="318">
        <f>J13</f>
        <v>0</v>
      </c>
      <c r="V19" s="319"/>
      <c r="W19" s="318">
        <f>J14</f>
        <v>0</v>
      </c>
      <c r="X19" s="319"/>
      <c r="Y19" s="311"/>
      <c r="Z19" s="313"/>
      <c r="AA19" s="314"/>
      <c r="AB19" s="317"/>
      <c r="AC19" s="314"/>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283"/>
      <c r="OG19" s="284"/>
      <c r="OH19" s="284"/>
      <c r="OI19" s="284"/>
      <c r="OJ19" s="90" t="s">
        <v>7</v>
      </c>
      <c r="OK19" s="285"/>
      <c r="OL19" s="286"/>
      <c r="OM19" s="285"/>
      <c r="ON19" s="286"/>
      <c r="OO19" s="285"/>
      <c r="OP19" s="286"/>
      <c r="OQ19" s="285"/>
      <c r="OR19" s="286"/>
      <c r="OS19" s="285"/>
      <c r="OT19" s="286"/>
      <c r="OU19" s="285"/>
      <c r="OV19" s="286"/>
      <c r="OW19" s="285"/>
      <c r="OX19" s="286"/>
      <c r="OY19" s="178"/>
    </row>
    <row r="20" spans="1:415" s="1" customFormat="1" ht="71.25" customHeight="1" x14ac:dyDescent="0.25">
      <c r="A20" s="80" t="s">
        <v>33</v>
      </c>
      <c r="B20" s="81" t="s">
        <v>34</v>
      </c>
      <c r="C20" s="82" t="s">
        <v>35</v>
      </c>
      <c r="D20" s="82" t="s">
        <v>36</v>
      </c>
      <c r="E20" s="82" t="s">
        <v>37</v>
      </c>
      <c r="F20" s="83" t="s">
        <v>38</v>
      </c>
      <c r="G20" s="83" t="s">
        <v>39</v>
      </c>
      <c r="H20" s="84" t="s">
        <v>40</v>
      </c>
      <c r="I20" s="101"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314"/>
      <c r="AB20" s="317"/>
      <c r="AC20" s="31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59" t="s">
        <v>44</v>
      </c>
      <c r="OG20" s="259" t="s">
        <v>45</v>
      </c>
      <c r="OH20" s="259" t="s">
        <v>46</v>
      </c>
      <c r="OI20" s="259" t="s">
        <v>47</v>
      </c>
      <c r="OJ20" s="91"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79"/>
    </row>
    <row r="21" spans="1:415" ht="13.2" x14ac:dyDescent="0.25">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5">
      <c r="A22" s="138" t="s">
        <v>50</v>
      </c>
      <c r="B22" s="55" t="s">
        <v>51</v>
      </c>
      <c r="C22" s="139" t="s">
        <v>52</v>
      </c>
      <c r="D22" s="93">
        <v>0</v>
      </c>
      <c r="E22" s="26">
        <f>D22</f>
        <v>0</v>
      </c>
      <c r="F22" s="266"/>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6.4" hidden="1" outlineLevel="1" x14ac:dyDescent="0.25">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3.2" hidden="1" outlineLevel="2" x14ac:dyDescent="0.25">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3.2" hidden="1" outlineLevel="2" x14ac:dyDescent="0.25">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55" customHeight="1" collapsed="1" x14ac:dyDescent="0.25">
      <c r="A26" s="138" t="s">
        <v>54</v>
      </c>
      <c r="B26" s="55" t="s">
        <v>55</v>
      </c>
      <c r="C26" s="139" t="s">
        <v>52</v>
      </c>
      <c r="D26" s="93">
        <v>0</v>
      </c>
      <c r="E26" s="26">
        <f>D26</f>
        <v>0</v>
      </c>
      <c r="F26" s="266"/>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6.4" hidden="1" outlineLevel="1" x14ac:dyDescent="0.25">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3.2" hidden="1" outlineLevel="2" x14ac:dyDescent="0.25">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3.2" hidden="1" outlineLevel="2" x14ac:dyDescent="0.25">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3.2" collapsed="1" x14ac:dyDescent="0.25">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5">
      <c r="A31" s="138" t="s">
        <v>58</v>
      </c>
      <c r="B31" s="55" t="s">
        <v>59</v>
      </c>
      <c r="C31" s="139" t="s">
        <v>52</v>
      </c>
      <c r="D31" s="93">
        <v>0</v>
      </c>
      <c r="E31" s="26">
        <f>D31</f>
        <v>0</v>
      </c>
      <c r="F31" s="266"/>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6.4" hidden="1" outlineLevel="1" x14ac:dyDescent="0.25">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3.2" hidden="1" outlineLevel="2" x14ac:dyDescent="0.25">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3.2" hidden="1" outlineLevel="2" x14ac:dyDescent="0.25">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5">
      <c r="A35" s="138" t="s">
        <v>60</v>
      </c>
      <c r="B35" s="55" t="s">
        <v>61</v>
      </c>
      <c r="C35" s="139" t="s">
        <v>52</v>
      </c>
      <c r="D35" s="93">
        <v>0</v>
      </c>
      <c r="E35" s="26">
        <f>D35</f>
        <v>0</v>
      </c>
      <c r="F35" s="266"/>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3.2" hidden="1" outlineLevel="1" x14ac:dyDescent="0.25">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3.2" hidden="1" outlineLevel="2" x14ac:dyDescent="0.25">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3.2" hidden="1" outlineLevel="2" x14ac:dyDescent="0.25">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55" customHeight="1" collapsed="1" x14ac:dyDescent="0.25">
      <c r="A39" s="138" t="s">
        <v>62</v>
      </c>
      <c r="B39" s="55" t="s">
        <v>63</v>
      </c>
      <c r="C39" s="139" t="s">
        <v>52</v>
      </c>
      <c r="D39" s="93">
        <v>0</v>
      </c>
      <c r="E39" s="26">
        <f>D39</f>
        <v>0</v>
      </c>
      <c r="F39" s="266"/>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3.2" hidden="1" outlineLevel="1" x14ac:dyDescent="0.25">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3.2" hidden="1" outlineLevel="2" x14ac:dyDescent="0.25">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3.2" hidden="1" outlineLevel="2" x14ac:dyDescent="0.25">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1.05" customHeight="1" collapsed="1" x14ac:dyDescent="0.25">
      <c r="A43" s="138" t="s">
        <v>64</v>
      </c>
      <c r="B43" s="55" t="s">
        <v>65</v>
      </c>
      <c r="C43" s="139" t="s">
        <v>52</v>
      </c>
      <c r="D43" s="93">
        <v>0</v>
      </c>
      <c r="E43" s="26">
        <f>D43</f>
        <v>0</v>
      </c>
      <c r="F43" s="266"/>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13.2" hidden="1" outlineLevel="1" x14ac:dyDescent="0.25">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3.2" hidden="1" outlineLevel="2" x14ac:dyDescent="0.25">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3.2" hidden="1" outlineLevel="2" x14ac:dyDescent="0.25">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5">
      <c r="A47" s="138" t="s">
        <v>66</v>
      </c>
      <c r="B47" s="55" t="s">
        <v>67</v>
      </c>
      <c r="C47" s="139" t="s">
        <v>68</v>
      </c>
      <c r="D47" s="93">
        <v>0</v>
      </c>
      <c r="E47" s="26">
        <f t="shared" ref="E47" si="162">D47</f>
        <v>0</v>
      </c>
      <c r="F47" s="266"/>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3.2" hidden="1" outlineLevel="1" x14ac:dyDescent="0.25">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3.2" hidden="1" outlineLevel="2" x14ac:dyDescent="0.25">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3.2" hidden="1" outlineLevel="2" x14ac:dyDescent="0.25">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3.2" collapsed="1" x14ac:dyDescent="0.25">
      <c r="A51" s="138" t="s">
        <v>69</v>
      </c>
      <c r="B51" s="79" t="s">
        <v>70</v>
      </c>
      <c r="C51" s="139" t="s">
        <v>68</v>
      </c>
      <c r="D51" s="93">
        <v>0</v>
      </c>
      <c r="E51" s="26">
        <f t="shared" ref="E51" si="167">D51</f>
        <v>0</v>
      </c>
      <c r="F51" s="266"/>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3.2" hidden="1" outlineLevel="1" x14ac:dyDescent="0.25">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3.2" hidden="1" outlineLevel="2" x14ac:dyDescent="0.25">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3.2" hidden="1" outlineLevel="2" x14ac:dyDescent="0.25">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3.2" collapsed="1" x14ac:dyDescent="0.25">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9.6" x14ac:dyDescent="0.25">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3.2" x14ac:dyDescent="0.25">
      <c r="A57" s="138" t="s">
        <v>75</v>
      </c>
      <c r="B57" s="195"/>
      <c r="C57" s="139" t="s">
        <v>76</v>
      </c>
      <c r="D57" s="185">
        <v>0</v>
      </c>
      <c r="E57" s="30">
        <f>D57*1.1</f>
        <v>0</v>
      </c>
      <c r="F57" s="266"/>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3.2" hidden="1" outlineLevel="1" x14ac:dyDescent="0.25">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3.2" hidden="1" outlineLevel="2" x14ac:dyDescent="0.25">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3.2" hidden="1" outlineLevel="2" x14ac:dyDescent="0.25">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3.2" collapsed="1" x14ac:dyDescent="0.25">
      <c r="A61" s="138" t="s">
        <v>77</v>
      </c>
      <c r="B61" s="195"/>
      <c r="C61" s="139" t="s">
        <v>76</v>
      </c>
      <c r="D61" s="185">
        <v>0</v>
      </c>
      <c r="E61" s="30">
        <f>D61*1.1</f>
        <v>0</v>
      </c>
      <c r="F61" s="266"/>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3.2" hidden="1" outlineLevel="1" x14ac:dyDescent="0.25">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3.2" hidden="1" outlineLevel="2" x14ac:dyDescent="0.25">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3.2" hidden="1" outlineLevel="2" x14ac:dyDescent="0.25">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3.2" collapsed="1" x14ac:dyDescent="0.25">
      <c r="A65" s="138" t="s">
        <v>78</v>
      </c>
      <c r="B65" s="195"/>
      <c r="C65" s="139" t="s">
        <v>76</v>
      </c>
      <c r="D65" s="185">
        <v>0</v>
      </c>
      <c r="E65" s="30">
        <f>D65*1.1</f>
        <v>0</v>
      </c>
      <c r="F65" s="266"/>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3.2" hidden="1" outlineLevel="1" x14ac:dyDescent="0.25">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3.2" hidden="1" outlineLevel="2" x14ac:dyDescent="0.25">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3.2" hidden="1" outlineLevel="2" x14ac:dyDescent="0.25">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3.2" collapsed="1" x14ac:dyDescent="0.25">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5">
      <c r="A70" s="138" t="s">
        <v>81</v>
      </c>
      <c r="B70" s="55" t="s">
        <v>82</v>
      </c>
      <c r="C70" s="139" t="s">
        <v>52</v>
      </c>
      <c r="D70" s="93">
        <v>0</v>
      </c>
      <c r="E70" s="26">
        <f>D70</f>
        <v>0</v>
      </c>
      <c r="F70" s="266"/>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9.6" hidden="1" outlineLevel="1" x14ac:dyDescent="0.25">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3.2" hidden="1" outlineLevel="2" x14ac:dyDescent="0.25">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3.2" hidden="1" outlineLevel="2" x14ac:dyDescent="0.25">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5">
      <c r="A74" s="138" t="s">
        <v>83</v>
      </c>
      <c r="B74" s="55" t="s">
        <v>84</v>
      </c>
      <c r="C74" s="139" t="s">
        <v>52</v>
      </c>
      <c r="D74" s="93">
        <v>0</v>
      </c>
      <c r="E74" s="26">
        <f>D74</f>
        <v>0</v>
      </c>
      <c r="F74" s="266"/>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2.8" hidden="1" outlineLevel="1" x14ac:dyDescent="0.25">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3.2" hidden="1" outlineLevel="2" x14ac:dyDescent="0.25">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3.2" hidden="1" outlineLevel="2" x14ac:dyDescent="0.25">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5">
      <c r="A78" s="138" t="s">
        <v>85</v>
      </c>
      <c r="B78" s="55" t="s">
        <v>86</v>
      </c>
      <c r="C78" s="139" t="s">
        <v>52</v>
      </c>
      <c r="D78" s="93">
        <v>0</v>
      </c>
      <c r="E78" s="26">
        <f>D78</f>
        <v>0</v>
      </c>
      <c r="F78" s="266"/>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9.6" hidden="1" outlineLevel="1" x14ac:dyDescent="0.25">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3.2" hidden="1" outlineLevel="2" x14ac:dyDescent="0.25">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3.2" hidden="1" outlineLevel="2" x14ac:dyDescent="0.25">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5">
      <c r="A82" s="138" t="s">
        <v>87</v>
      </c>
      <c r="B82" s="55" t="s">
        <v>88</v>
      </c>
      <c r="C82" s="139" t="s">
        <v>52</v>
      </c>
      <c r="D82" s="93">
        <v>0</v>
      </c>
      <c r="E82" s="26">
        <f>D82</f>
        <v>0</v>
      </c>
      <c r="F82" s="266"/>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2.8" hidden="1" outlineLevel="1" x14ac:dyDescent="0.25">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3.2" hidden="1" outlineLevel="2" x14ac:dyDescent="0.25">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3.2" hidden="1" outlineLevel="2" x14ac:dyDescent="0.25">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5">
      <c r="A86" s="138" t="s">
        <v>89</v>
      </c>
      <c r="B86" s="55" t="s">
        <v>90</v>
      </c>
      <c r="C86" s="139" t="s">
        <v>52</v>
      </c>
      <c r="D86" s="93">
        <v>0</v>
      </c>
      <c r="E86" s="26">
        <f>D86</f>
        <v>0</v>
      </c>
      <c r="F86" s="266"/>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0</v>
      </c>
      <c r="OI86" s="29">
        <f>G86-OG86</f>
        <v>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6.4" hidden="1" outlineLevel="1" x14ac:dyDescent="0.25">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3.2" hidden="1" outlineLevel="2" x14ac:dyDescent="0.25">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3.2" hidden="1" outlineLevel="2" x14ac:dyDescent="0.25">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3.2" collapsed="1" x14ac:dyDescent="0.25">
      <c r="A90" s="138" t="s">
        <v>91</v>
      </c>
      <c r="B90" s="55" t="s">
        <v>92</v>
      </c>
      <c r="C90" s="139" t="s">
        <v>52</v>
      </c>
      <c r="D90" s="93">
        <v>0</v>
      </c>
      <c r="E90" s="26">
        <f>D90</f>
        <v>0</v>
      </c>
      <c r="F90" s="266"/>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3.2" hidden="1" outlineLevel="1" x14ac:dyDescent="0.25">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3.2" hidden="1" outlineLevel="2" x14ac:dyDescent="0.25">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3.2" hidden="1" outlineLevel="2" x14ac:dyDescent="0.25">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3.2" collapsed="1" x14ac:dyDescent="0.25">
      <c r="A94" s="138" t="s">
        <v>93</v>
      </c>
      <c r="B94" s="55" t="s">
        <v>94</v>
      </c>
      <c r="C94" s="139" t="s">
        <v>52</v>
      </c>
      <c r="D94" s="93">
        <v>0</v>
      </c>
      <c r="E94" s="26">
        <f>D94</f>
        <v>0</v>
      </c>
      <c r="F94" s="266"/>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3.2" hidden="1" outlineLevel="1" x14ac:dyDescent="0.25">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3.2" hidden="1" outlineLevel="2" x14ac:dyDescent="0.25">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3.2" hidden="1" outlineLevel="2" x14ac:dyDescent="0.25">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55" customHeight="1" collapsed="1" x14ac:dyDescent="0.25">
      <c r="A98" s="138" t="s">
        <v>95</v>
      </c>
      <c r="B98" s="224" t="s">
        <v>96</v>
      </c>
      <c r="C98" s="139" t="s">
        <v>68</v>
      </c>
      <c r="D98" s="93">
        <v>0</v>
      </c>
      <c r="E98" s="26">
        <f t="shared" ref="E98" si="485">D98</f>
        <v>0</v>
      </c>
      <c r="F98" s="266"/>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0</v>
      </c>
      <c r="OI98" s="29">
        <f>G98-OG98</f>
        <v>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9.6" hidden="1" outlineLevel="1" x14ac:dyDescent="0.25">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3.2" hidden="1" outlineLevel="2" x14ac:dyDescent="0.25">
      <c r="A100" s="140"/>
      <c r="B100" s="141"/>
      <c r="C100" s="142"/>
      <c r="D100" s="78"/>
      <c r="E100" s="78"/>
      <c r="F100" s="215"/>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3.2" hidden="1" outlineLevel="2" x14ac:dyDescent="0.25">
      <c r="A101" s="140"/>
      <c r="B101" s="141"/>
      <c r="C101" s="142"/>
      <c r="D101" s="78"/>
      <c r="E101" s="78"/>
      <c r="F101" s="215"/>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3.2" collapsed="1" x14ac:dyDescent="0.25">
      <c r="A102" s="225" t="s">
        <v>97</v>
      </c>
      <c r="B102" s="55" t="s">
        <v>98</v>
      </c>
      <c r="C102" s="139" t="s">
        <v>68</v>
      </c>
      <c r="D102" s="93">
        <v>0</v>
      </c>
      <c r="E102" s="26">
        <f>IF(D102&lt;10,LEFT(ROUND(D102,1),1)+IF(LEN(D102)=1,0,RIGHT(ROUND(D102,1),1)),LEFT(ROUND(D102,1),2)+IF(LEN(D102)&lt;=2,0,RIGHT(ROUND(D102,1),1)))</f>
        <v>0</v>
      </c>
      <c r="F102" s="266"/>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v>
      </c>
      <c r="OI102" s="29">
        <f>G102-OG102</f>
        <v>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3.2" hidden="1" outlineLevel="1" x14ac:dyDescent="0.25">
      <c r="A103" s="226"/>
      <c r="B103" s="141"/>
      <c r="C103" s="142"/>
      <c r="D103" s="78"/>
      <c r="E103" s="78"/>
      <c r="F103" s="215"/>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3.2" hidden="1" outlineLevel="2" x14ac:dyDescent="0.25">
      <c r="A104" s="226"/>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3.2" hidden="1" outlineLevel="2" x14ac:dyDescent="0.25">
      <c r="A105" s="226"/>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3.2" collapsed="1" x14ac:dyDescent="0.25">
      <c r="A106" s="225" t="s">
        <v>99</v>
      </c>
      <c r="B106" s="55" t="s">
        <v>98</v>
      </c>
      <c r="C106" s="139" t="s">
        <v>68</v>
      </c>
      <c r="D106" s="93">
        <v>0</v>
      </c>
      <c r="E106" s="26">
        <f>IF(D106&lt;10,LEFT(ROUND(D106,1),1)+IF(LEN(D106)=1,0,RIGHT(ROUND(D106,1),1)),LEFT(ROUND(D106,1),2)+IF(LEN(D106)&lt;=2,0,RIGHT(ROUND(D106,1),1)))</f>
        <v>0</v>
      </c>
      <c r="F106" s="266"/>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3.2" hidden="1" outlineLevel="1" x14ac:dyDescent="0.25">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3.2" hidden="1" outlineLevel="2" x14ac:dyDescent="0.25">
      <c r="A108" s="226"/>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3.2" hidden="1" outlineLevel="2" x14ac:dyDescent="0.25">
      <c r="A109" s="226"/>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3.2" collapsed="1" x14ac:dyDescent="0.25">
      <c r="A110" s="225" t="s">
        <v>100</v>
      </c>
      <c r="B110" s="55" t="s">
        <v>98</v>
      </c>
      <c r="C110" s="139" t="s">
        <v>68</v>
      </c>
      <c r="D110" s="93">
        <v>0</v>
      </c>
      <c r="E110" s="26">
        <f>IF(D110&lt;10,LEFT(ROUND(D110,1),1)+IF(LEN(D110)=1,0,RIGHT(ROUND(D110,1),1)),LEFT(ROUND(D110,1),2)+IF(LEN(D110)&lt;=2,0,RIGHT(ROUND(D110,1),1)))</f>
        <v>0</v>
      </c>
      <c r="F110" s="266"/>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3.2" hidden="1" outlineLevel="1" x14ac:dyDescent="0.25">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3.2" hidden="1" outlineLevel="2" x14ac:dyDescent="0.25">
      <c r="A112" s="226"/>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3.2" hidden="1" outlineLevel="2" x14ac:dyDescent="0.25">
      <c r="A113" s="226"/>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3.2" collapsed="1" x14ac:dyDescent="0.25">
      <c r="A114" s="225" t="s">
        <v>101</v>
      </c>
      <c r="B114" s="55" t="s">
        <v>98</v>
      </c>
      <c r="C114" s="139" t="s">
        <v>68</v>
      </c>
      <c r="D114" s="93">
        <v>0</v>
      </c>
      <c r="E114" s="26">
        <f>IF(D114&lt;10,LEFT(ROUND(D114,1),1)+IF(LEN(D114)=1,0,RIGHT(ROUND(D114,1),1)),LEFT(ROUND(D114,1),2)+IF(LEN(D114)&lt;=2,0,RIGHT(ROUND(D114,1),1)))</f>
        <v>0</v>
      </c>
      <c r="F114" s="266"/>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3.2" hidden="1" outlineLevel="1" x14ac:dyDescent="0.25">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3.2" hidden="1" outlineLevel="2" x14ac:dyDescent="0.25">
      <c r="A116" s="226"/>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3.2" hidden="1" outlineLevel="2" x14ac:dyDescent="0.25">
      <c r="A117" s="226"/>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3.2" collapsed="1" x14ac:dyDescent="0.25">
      <c r="A118" s="225" t="s">
        <v>102</v>
      </c>
      <c r="B118" s="55" t="s">
        <v>98</v>
      </c>
      <c r="C118" s="139" t="s">
        <v>68</v>
      </c>
      <c r="D118" s="93">
        <v>0</v>
      </c>
      <c r="E118" s="26">
        <f>IF(D118&lt;10,LEFT(ROUND(D118,1),1)+IF(LEN(D118)=1,0,RIGHT(ROUND(D118,1),1)),LEFT(ROUND(D118,1),2)+IF(LEN(D118)&lt;=2,0,RIGHT(ROUND(D118,1),1)))</f>
        <v>0</v>
      </c>
      <c r="F118" s="266"/>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3.2" hidden="1" outlineLevel="1" x14ac:dyDescent="0.25">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3.2" hidden="1" outlineLevel="2" x14ac:dyDescent="0.25">
      <c r="A120" s="226"/>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3.2" hidden="1" outlineLevel="2" x14ac:dyDescent="0.25">
      <c r="A121" s="226"/>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3.2" collapsed="1" x14ac:dyDescent="0.25">
      <c r="A122" s="225" t="s">
        <v>103</v>
      </c>
      <c r="B122" s="55"/>
      <c r="C122" s="139" t="s">
        <v>68</v>
      </c>
      <c r="D122" s="93">
        <v>0</v>
      </c>
      <c r="E122" s="26">
        <f>IF(D122&lt;10,LEFT(ROUND(D122,1),1)+IF(LEN(D122)=1,0,RIGHT(ROUND(D122,1),1)),LEFT(ROUND(D122,1),2)+IF(LEN(D122)&lt;=2,0,RIGHT(ROUND(D122,1),1)))</f>
        <v>0</v>
      </c>
      <c r="F122" s="266"/>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3.2" hidden="1" outlineLevel="1" x14ac:dyDescent="0.25">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3.2" hidden="1" outlineLevel="2" x14ac:dyDescent="0.25">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3.2" hidden="1" outlineLevel="2" x14ac:dyDescent="0.25">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5">
      <c r="A126" s="138" t="s">
        <v>104</v>
      </c>
      <c r="B126" s="224" t="s">
        <v>105</v>
      </c>
      <c r="C126" s="139" t="s">
        <v>68</v>
      </c>
      <c r="D126" s="93">
        <v>0</v>
      </c>
      <c r="E126" s="26">
        <f t="shared" ref="E126" si="595">D126</f>
        <v>0</v>
      </c>
      <c r="F126" s="266"/>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6.4" hidden="1" outlineLevel="1" x14ac:dyDescent="0.25">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3.2" hidden="1" outlineLevel="2" x14ac:dyDescent="0.25">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3.2" hidden="1" outlineLevel="2" x14ac:dyDescent="0.25">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3.2" collapsed="1" x14ac:dyDescent="0.25">
      <c r="A130" s="225" t="s">
        <v>106</v>
      </c>
      <c r="B130" s="55" t="s">
        <v>98</v>
      </c>
      <c r="C130" s="139" t="s">
        <v>68</v>
      </c>
      <c r="D130" s="93">
        <v>0</v>
      </c>
      <c r="E130" s="26">
        <f>IF(D130&lt;10,LEFT(ROUND(D130,1),1)+IF(LEN(D130)=1,0,RIGHT(ROUND(D130,1),1)),LEFT(ROUND(D130,1),2)+IF(LEN(D130)&lt;=2,0,RIGHT(ROUND(D130,1),1)))</f>
        <v>0</v>
      </c>
      <c r="F130" s="266"/>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3.2" hidden="1" outlineLevel="1" x14ac:dyDescent="0.25">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3.2" hidden="1" outlineLevel="2" x14ac:dyDescent="0.25">
      <c r="A132" s="226"/>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3.2" hidden="1" outlineLevel="2" x14ac:dyDescent="0.25">
      <c r="A133" s="226"/>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3.2" collapsed="1" x14ac:dyDescent="0.25">
      <c r="A134" s="225" t="s">
        <v>107</v>
      </c>
      <c r="B134" s="55" t="s">
        <v>98</v>
      </c>
      <c r="C134" s="139" t="s">
        <v>68</v>
      </c>
      <c r="D134" s="93">
        <v>0</v>
      </c>
      <c r="E134" s="26">
        <f>IF(D134&lt;10,LEFT(ROUND(D134,1),1)+IF(LEN(D134)=1,0,RIGHT(ROUND(D134,1),1)),LEFT(ROUND(D134,1),2)+IF(LEN(D134)&lt;=2,0,RIGHT(ROUND(D134,1),1)))</f>
        <v>0</v>
      </c>
      <c r="F134" s="266"/>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3.2" hidden="1" outlineLevel="1" x14ac:dyDescent="0.25">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3.2" hidden="1" outlineLevel="2" x14ac:dyDescent="0.25">
      <c r="A136" s="226"/>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3.2" hidden="1" outlineLevel="2" x14ac:dyDescent="0.25">
      <c r="A137" s="226"/>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3.2" collapsed="1" x14ac:dyDescent="0.25">
      <c r="A138" s="225" t="s">
        <v>108</v>
      </c>
      <c r="B138" s="55" t="s">
        <v>98</v>
      </c>
      <c r="C138" s="139" t="s">
        <v>68</v>
      </c>
      <c r="D138" s="93">
        <v>0</v>
      </c>
      <c r="E138" s="26">
        <f>IF(D138&lt;10,LEFT(ROUND(D138,1),1)+IF(LEN(D138)=1,0,RIGHT(ROUND(D138,1),1)),LEFT(ROUND(D138,1),2)+IF(LEN(D138)&lt;=2,0,RIGHT(ROUND(D138,1),1)))</f>
        <v>0</v>
      </c>
      <c r="F138" s="266"/>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3.2" hidden="1" outlineLevel="1" x14ac:dyDescent="0.25">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3.2" hidden="1" outlineLevel="2" x14ac:dyDescent="0.25">
      <c r="A140" s="226"/>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3.2" hidden="1" outlineLevel="2" x14ac:dyDescent="0.25">
      <c r="A141" s="226"/>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3.2" collapsed="1" x14ac:dyDescent="0.25">
      <c r="A142" s="225" t="s">
        <v>109</v>
      </c>
      <c r="B142" s="55"/>
      <c r="C142" s="139" t="s">
        <v>68</v>
      </c>
      <c r="D142" s="93">
        <v>0</v>
      </c>
      <c r="E142" s="26">
        <f>IF(D142&lt;10,LEFT(ROUND(D142,1),1)+IF(LEN(D142)=1,0,RIGHT(ROUND(D142,1),1)),LEFT(ROUND(D142,1),2)+IF(LEN(D142)&lt;=2,0,RIGHT(ROUND(D142,1),1)))</f>
        <v>0</v>
      </c>
      <c r="F142" s="266"/>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3.2" hidden="1" outlineLevel="1" x14ac:dyDescent="0.25">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3.2" hidden="1" outlineLevel="2" x14ac:dyDescent="0.25">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3.2" hidden="1" outlineLevel="2" x14ac:dyDescent="0.25">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5">
      <c r="A146" s="138" t="s">
        <v>110</v>
      </c>
      <c r="B146" s="224" t="s">
        <v>111</v>
      </c>
      <c r="C146" s="139" t="s">
        <v>68</v>
      </c>
      <c r="D146" s="93">
        <v>0</v>
      </c>
      <c r="E146" s="26">
        <f t="shared" ref="E146" si="670">D146</f>
        <v>0</v>
      </c>
      <c r="F146" s="266"/>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6.4" hidden="1" outlineLevel="1" x14ac:dyDescent="0.25">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3.2" hidden="1" outlineLevel="2" x14ac:dyDescent="0.25">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3.2" hidden="1" outlineLevel="2" x14ac:dyDescent="0.25">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3.2" collapsed="1" x14ac:dyDescent="0.25">
      <c r="A150" s="225" t="s">
        <v>112</v>
      </c>
      <c r="B150" s="55" t="s">
        <v>98</v>
      </c>
      <c r="C150" s="139" t="s">
        <v>68</v>
      </c>
      <c r="D150" s="93">
        <v>0</v>
      </c>
      <c r="E150" s="26">
        <f>IF(D150&lt;10,LEFT(ROUND(D150,1),1)+IF(LEN(D150)=1,0,RIGHT(ROUND(D150,1),1)),LEFT(ROUND(D150,1),2)+IF(LEN(D150)&lt;=2,0,RIGHT(ROUND(D150,1),1)))</f>
        <v>0</v>
      </c>
      <c r="F150" s="266"/>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3.2" hidden="1" outlineLevel="1" x14ac:dyDescent="0.25">
      <c r="A151" s="225"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3.2" hidden="1" outlineLevel="2" x14ac:dyDescent="0.25">
      <c r="A152" s="225"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3.2" hidden="1" outlineLevel="2" x14ac:dyDescent="0.25">
      <c r="A153" s="225"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3.2" collapsed="1" x14ac:dyDescent="0.25">
      <c r="A154" s="225" t="s">
        <v>113</v>
      </c>
      <c r="B154" s="55" t="s">
        <v>98</v>
      </c>
      <c r="C154" s="139" t="s">
        <v>68</v>
      </c>
      <c r="D154" s="93">
        <v>0</v>
      </c>
      <c r="E154" s="26">
        <f>IF(D154&lt;10,LEFT(ROUND(D154,1),1)+IF(LEN(D154)=1,0,RIGHT(ROUND(D154,1),1)),LEFT(ROUND(D154,1),2)+IF(LEN(D154)&lt;=2,0,RIGHT(ROUND(D154,1),1)))</f>
        <v>0</v>
      </c>
      <c r="F154" s="266"/>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3.2" hidden="1" outlineLevel="1" x14ac:dyDescent="0.25">
      <c r="A155" s="225"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3.2" hidden="1" outlineLevel="2" x14ac:dyDescent="0.25">
      <c r="A156" s="225"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3.2" hidden="1" outlineLevel="2" x14ac:dyDescent="0.25">
      <c r="A157" s="225"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3.2" collapsed="1" x14ac:dyDescent="0.25">
      <c r="A158" s="225" t="s">
        <v>114</v>
      </c>
      <c r="B158" s="55" t="s">
        <v>98</v>
      </c>
      <c r="C158" s="139" t="s">
        <v>68</v>
      </c>
      <c r="D158" s="93">
        <v>0</v>
      </c>
      <c r="E158" s="26">
        <f>IF(D158&lt;10,LEFT(ROUND(D158,1),1)+IF(LEN(D158)=1,0,RIGHT(ROUND(D158,1),1)),LEFT(ROUND(D158,1),2)+IF(LEN(D158)&lt;=2,0,RIGHT(ROUND(D158,1),1)))</f>
        <v>0</v>
      </c>
      <c r="F158" s="266"/>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3.2" hidden="1" outlineLevel="1" x14ac:dyDescent="0.25">
      <c r="A159" s="225"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3.2" hidden="1" outlineLevel="2" x14ac:dyDescent="0.25">
      <c r="A160" s="225"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3.2" hidden="1" outlineLevel="2" x14ac:dyDescent="0.25">
      <c r="A161" s="225"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3.2" collapsed="1" x14ac:dyDescent="0.25">
      <c r="A162" s="225" t="s">
        <v>115</v>
      </c>
      <c r="B162" s="55"/>
      <c r="C162" s="139" t="s">
        <v>68</v>
      </c>
      <c r="D162" s="93">
        <v>0</v>
      </c>
      <c r="E162" s="26">
        <f>IF(D162&lt;10,LEFT(ROUND(D162,1),1)+IF(LEN(D162)=1,0,RIGHT(ROUND(D162,1),1)),LEFT(ROUND(D162,1),2)+IF(LEN(D162)&lt;=2,0,RIGHT(ROUND(D162,1),1)))</f>
        <v>0</v>
      </c>
      <c r="F162" s="266"/>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3.2" hidden="1" outlineLevel="1" x14ac:dyDescent="0.25">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3.2" hidden="1" outlineLevel="2" x14ac:dyDescent="0.25">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3.2" hidden="1" outlineLevel="2" x14ac:dyDescent="0.25">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9.6" collapsed="1" x14ac:dyDescent="0.25">
      <c r="A166" s="138" t="s">
        <v>122</v>
      </c>
      <c r="B166" s="224" t="s">
        <v>123</v>
      </c>
      <c r="C166" s="139" t="s">
        <v>68</v>
      </c>
      <c r="D166" s="93">
        <v>0</v>
      </c>
      <c r="E166" s="26">
        <f t="shared" ref="E166" si="744">D166</f>
        <v>0</v>
      </c>
      <c r="F166" s="266"/>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6.4" hidden="1" outlineLevel="1" x14ac:dyDescent="0.25">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3.2" hidden="1" outlineLevel="2" x14ac:dyDescent="0.25">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3.2" hidden="1" outlineLevel="2" x14ac:dyDescent="0.25">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3.2" collapsed="1" x14ac:dyDescent="0.25">
      <c r="A170" s="225" t="s">
        <v>124</v>
      </c>
      <c r="B170" s="224" t="s">
        <v>125</v>
      </c>
      <c r="C170" s="139" t="s">
        <v>68</v>
      </c>
      <c r="D170" s="93">
        <v>0</v>
      </c>
      <c r="E170" s="26">
        <f>IF(D170&lt;10,LEFT(ROUND(D170,1),1)+IF(LEN(D170)=1,0,RIGHT(ROUND(D170,1),1)),LEFT(ROUND(D170,1),2)+IF(LEN(D170)&lt;=2,0,RIGHT(ROUND(D170,1),1)))</f>
        <v>0</v>
      </c>
      <c r="F170" s="266"/>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3.2" hidden="1" outlineLevel="1" x14ac:dyDescent="0.25">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3.2" hidden="1" outlineLevel="2" x14ac:dyDescent="0.25">
      <c r="A172" s="226"/>
      <c r="B172" s="227"/>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3.2" hidden="1" outlineLevel="2" x14ac:dyDescent="0.25">
      <c r="A173" s="226"/>
      <c r="B173" s="227"/>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3.2" collapsed="1" x14ac:dyDescent="0.25">
      <c r="A174" s="225" t="s">
        <v>126</v>
      </c>
      <c r="B174" s="224" t="s">
        <v>127</v>
      </c>
      <c r="C174" s="139" t="s">
        <v>68</v>
      </c>
      <c r="D174" s="93">
        <v>0</v>
      </c>
      <c r="E174" s="26">
        <f>IF(D174&lt;10,LEFT(ROUND(D174,1),1)+IF(LEN(D174)=1,0,RIGHT(ROUND(D174,1),1)),LEFT(ROUND(D174,1),2)+IF(LEN(D174)&lt;=2,0,RIGHT(ROUND(D174,1),1)))</f>
        <v>0</v>
      </c>
      <c r="F174" s="266"/>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3.2" hidden="1" outlineLevel="1" x14ac:dyDescent="0.25">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3.2" hidden="1" outlineLevel="2" x14ac:dyDescent="0.25">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3.2" hidden="1" outlineLevel="2" x14ac:dyDescent="0.25">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5">
      <c r="A178" s="138" t="s">
        <v>128</v>
      </c>
      <c r="B178" s="224" t="s">
        <v>129</v>
      </c>
      <c r="C178" s="139" t="s">
        <v>68</v>
      </c>
      <c r="D178" s="93">
        <v>0</v>
      </c>
      <c r="E178" s="26">
        <f t="shared" ref="E178" si="791">D178</f>
        <v>0</v>
      </c>
      <c r="F178" s="266"/>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6.4" hidden="1" outlineLevel="1" x14ac:dyDescent="0.25">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3.2" hidden="1" outlineLevel="2" x14ac:dyDescent="0.25">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3.2" hidden="1" outlineLevel="2" x14ac:dyDescent="0.25">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3.2" collapsed="1" x14ac:dyDescent="0.25">
      <c r="A182" s="138" t="s">
        <v>130</v>
      </c>
      <c r="B182" s="224" t="s">
        <v>131</v>
      </c>
      <c r="C182" s="139" t="s">
        <v>68</v>
      </c>
      <c r="D182" s="93">
        <v>0</v>
      </c>
      <c r="E182" s="26">
        <f>IF(D182&lt;10,LEFT(ROUND(D182,1),1)+IF(LEN(D182)=1,0,RIGHT(ROUND(D182,1),1)),LEFT(ROUND(D182,1),2)+IF(LEN(D182)&lt;=2,0,RIGHT(ROUND(D182,1),1)))</f>
        <v>0</v>
      </c>
      <c r="F182" s="266"/>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3.2" hidden="1" outlineLevel="1" x14ac:dyDescent="0.25">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3.2" hidden="1" outlineLevel="2" x14ac:dyDescent="0.25">
      <c r="A184" s="140"/>
      <c r="B184" s="227"/>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3.2" hidden="1" outlineLevel="2" x14ac:dyDescent="0.25">
      <c r="A185" s="140"/>
      <c r="B185" s="227"/>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3.2" collapsed="1" x14ac:dyDescent="0.25">
      <c r="A186" s="138" t="s">
        <v>132</v>
      </c>
      <c r="B186" s="224" t="s">
        <v>133</v>
      </c>
      <c r="C186" s="139" t="s">
        <v>68</v>
      </c>
      <c r="D186" s="93">
        <v>0</v>
      </c>
      <c r="E186" s="26">
        <f>IF(D186&lt;10,LEFT(ROUND(D186,1),1)+IF(LEN(D186)=1,0,RIGHT(ROUND(D186,1),1)),LEFT(ROUND(D186,1),2)+IF(LEN(D186)&lt;=2,0,RIGHT(ROUND(D186,1),1)))</f>
        <v>0</v>
      </c>
      <c r="F186" s="266"/>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3.2" hidden="1" outlineLevel="1" x14ac:dyDescent="0.25">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3.2" hidden="1" outlineLevel="2" x14ac:dyDescent="0.25">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3.2" hidden="1" outlineLevel="2" x14ac:dyDescent="0.25">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5">
      <c r="A190" s="138" t="s">
        <v>134</v>
      </c>
      <c r="B190" s="55" t="s">
        <v>135</v>
      </c>
      <c r="C190" s="139" t="s">
        <v>52</v>
      </c>
      <c r="D190" s="93">
        <v>0</v>
      </c>
      <c r="E190" s="26">
        <f>D190</f>
        <v>0</v>
      </c>
      <c r="F190" s="266"/>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6.4" hidden="1" outlineLevel="1" x14ac:dyDescent="0.25">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3.2" hidden="1" outlineLevel="2" x14ac:dyDescent="0.25">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3.2" hidden="1" outlineLevel="2" x14ac:dyDescent="0.25">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9.6" collapsed="1" x14ac:dyDescent="0.25">
      <c r="A194" s="138" t="s">
        <v>136</v>
      </c>
      <c r="B194" s="55" t="s">
        <v>137</v>
      </c>
      <c r="C194" s="139" t="s">
        <v>52</v>
      </c>
      <c r="D194" s="93">
        <v>0</v>
      </c>
      <c r="E194" s="26">
        <f>D194</f>
        <v>0</v>
      </c>
      <c r="F194" s="266"/>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9.6" hidden="1" outlineLevel="1" x14ac:dyDescent="0.25">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3.2" hidden="1" outlineLevel="2" x14ac:dyDescent="0.25">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3.2" hidden="1" outlineLevel="2" x14ac:dyDescent="0.25">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9.6" collapsed="1" x14ac:dyDescent="0.25">
      <c r="A198" s="138" t="s">
        <v>138</v>
      </c>
      <c r="B198" s="55" t="s">
        <v>139</v>
      </c>
      <c r="C198" s="139" t="s">
        <v>52</v>
      </c>
      <c r="D198" s="93">
        <v>0</v>
      </c>
      <c r="E198" s="26">
        <f>D198</f>
        <v>0</v>
      </c>
      <c r="F198" s="266"/>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9.6" hidden="1" outlineLevel="1" x14ac:dyDescent="0.25">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3.2" hidden="1" outlineLevel="2" x14ac:dyDescent="0.25">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3.2" hidden="1" outlineLevel="2" x14ac:dyDescent="0.25">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5">
      <c r="A202" s="138" t="s">
        <v>140</v>
      </c>
      <c r="B202" s="55" t="s">
        <v>141</v>
      </c>
      <c r="C202" s="139" t="s">
        <v>52</v>
      </c>
      <c r="D202" s="93">
        <v>0</v>
      </c>
      <c r="E202" s="26">
        <f>D202</f>
        <v>0</v>
      </c>
      <c r="F202" s="266"/>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6.4" hidden="1" outlineLevel="1" x14ac:dyDescent="0.25">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3.2" hidden="1" outlineLevel="2" x14ac:dyDescent="0.25">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3.2" hidden="1" outlineLevel="2" x14ac:dyDescent="0.25">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5">
      <c r="A206" s="138" t="s">
        <v>142</v>
      </c>
      <c r="B206" s="55" t="s">
        <v>143</v>
      </c>
      <c r="C206" s="139" t="s">
        <v>52</v>
      </c>
      <c r="D206" s="93">
        <v>0</v>
      </c>
      <c r="E206" s="26">
        <f>D206</f>
        <v>0</v>
      </c>
      <c r="F206" s="266"/>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3.2" hidden="1" outlineLevel="1" x14ac:dyDescent="0.25">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3.2" hidden="1" outlineLevel="2" x14ac:dyDescent="0.25">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3.2" hidden="1" outlineLevel="2" x14ac:dyDescent="0.25">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5">
      <c r="A210" s="138" t="s">
        <v>144</v>
      </c>
      <c r="B210" s="55" t="s">
        <v>145</v>
      </c>
      <c r="C210" s="139" t="s">
        <v>52</v>
      </c>
      <c r="D210" s="93">
        <v>0</v>
      </c>
      <c r="E210" s="26">
        <f>D210</f>
        <v>0</v>
      </c>
      <c r="F210" s="266"/>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3.2" hidden="1" outlineLevel="1" x14ac:dyDescent="0.25">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3.2" hidden="1" outlineLevel="2" x14ac:dyDescent="0.25">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3.2" hidden="1" outlineLevel="2" x14ac:dyDescent="0.25">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3.2" collapsed="1" x14ac:dyDescent="0.25">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6.4" x14ac:dyDescent="0.25">
      <c r="A215" s="138" t="s">
        <v>148</v>
      </c>
      <c r="B215" s="55" t="s">
        <v>149</v>
      </c>
      <c r="C215" s="139" t="s">
        <v>68</v>
      </c>
      <c r="D215" s="93">
        <v>0</v>
      </c>
      <c r="E215" s="26">
        <f t="shared" ref="E215" si="942">D215</f>
        <v>0</v>
      </c>
      <c r="F215" s="266"/>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6.4" hidden="1" outlineLevel="1" x14ac:dyDescent="0.25">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3.2" hidden="1" outlineLevel="2" x14ac:dyDescent="0.25">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3.2" hidden="1" outlineLevel="2" x14ac:dyDescent="0.25">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5">
      <c r="A219" s="138" t="s">
        <v>150</v>
      </c>
      <c r="B219" s="55" t="s">
        <v>151</v>
      </c>
      <c r="C219" s="139" t="s">
        <v>52</v>
      </c>
      <c r="D219" s="93">
        <v>0</v>
      </c>
      <c r="E219" s="26">
        <f>D219</f>
        <v>0</v>
      </c>
      <c r="F219" s="266"/>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6.4" hidden="1" outlineLevel="1" x14ac:dyDescent="0.25">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3.2" hidden="1" outlineLevel="2" x14ac:dyDescent="0.25">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3.2" hidden="1" outlineLevel="2" x14ac:dyDescent="0.25">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5">
      <c r="A223" s="138" t="s">
        <v>152</v>
      </c>
      <c r="B223" s="55" t="s">
        <v>153</v>
      </c>
      <c r="C223" s="139" t="s">
        <v>52</v>
      </c>
      <c r="D223" s="93">
        <v>0</v>
      </c>
      <c r="E223" s="26">
        <f>D223</f>
        <v>0</v>
      </c>
      <c r="F223" s="266"/>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3.2" hidden="1" outlineLevel="1" x14ac:dyDescent="0.25">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3.2" hidden="1" outlineLevel="2" x14ac:dyDescent="0.25">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3.2" hidden="1" outlineLevel="2" x14ac:dyDescent="0.25">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549999999999997" customHeight="1" collapsed="1" x14ac:dyDescent="0.25">
      <c r="A227" s="138" t="s">
        <v>154</v>
      </c>
      <c r="B227" s="55" t="s">
        <v>155</v>
      </c>
      <c r="C227" s="139" t="s">
        <v>52</v>
      </c>
      <c r="D227" s="93">
        <v>0</v>
      </c>
      <c r="E227" s="26">
        <f>D227</f>
        <v>0</v>
      </c>
      <c r="F227" s="266"/>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6.4" hidden="1" outlineLevel="1" x14ac:dyDescent="0.25">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3.2" hidden="1" outlineLevel="2" x14ac:dyDescent="0.25">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3.2" hidden="1" outlineLevel="2" x14ac:dyDescent="0.25">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6.4" collapsed="1" x14ac:dyDescent="0.25">
      <c r="A231" s="138" t="s">
        <v>156</v>
      </c>
      <c r="B231" s="55" t="s">
        <v>157</v>
      </c>
      <c r="C231" s="139" t="s">
        <v>52</v>
      </c>
      <c r="D231" s="93">
        <v>0</v>
      </c>
      <c r="E231" s="26">
        <f>D231</f>
        <v>0</v>
      </c>
      <c r="F231" s="266"/>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6.4" hidden="1" outlineLevel="1" x14ac:dyDescent="0.25">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3.2" hidden="1" outlineLevel="2" x14ac:dyDescent="0.25">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3.2" hidden="1" outlineLevel="2" x14ac:dyDescent="0.25">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5">
      <c r="A235" s="138" t="s">
        <v>158</v>
      </c>
      <c r="B235" s="224" t="s">
        <v>159</v>
      </c>
      <c r="C235" s="228" t="s">
        <v>68</v>
      </c>
      <c r="D235" s="93">
        <v>0</v>
      </c>
      <c r="E235" s="26">
        <f>D235</f>
        <v>0</v>
      </c>
      <c r="F235" s="266"/>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9.6" hidden="1" outlineLevel="1" x14ac:dyDescent="0.25">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3.2" hidden="1" outlineLevel="2" x14ac:dyDescent="0.25">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3.2" hidden="1" outlineLevel="2" x14ac:dyDescent="0.25">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5">
      <c r="A239" s="225" t="s">
        <v>160</v>
      </c>
      <c r="B239" s="224" t="s">
        <v>161</v>
      </c>
      <c r="C239" s="228" t="s">
        <v>68</v>
      </c>
      <c r="D239" s="93">
        <v>0</v>
      </c>
      <c r="E239" s="26">
        <f>IF(D239&lt;10,LEFT(ROUND(D239,1),1)+IF(LEN(D239)=1,0,RIGHT(ROUND(D239,1),1)),LEFT(ROUND(D239,1),2)+IF(LEN(D239)&lt;=2,0,RIGHT(ROUND(D239,1),1)))</f>
        <v>0</v>
      </c>
      <c r="F239" s="266"/>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3.2" hidden="1" outlineLevel="1" x14ac:dyDescent="0.25">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3.2" hidden="1" outlineLevel="2" x14ac:dyDescent="0.25">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3.2" hidden="1" outlineLevel="2" x14ac:dyDescent="0.25">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6.4" collapsed="1" x14ac:dyDescent="0.25">
      <c r="A243" s="138" t="s">
        <v>162</v>
      </c>
      <c r="B243" s="55" t="s">
        <v>163</v>
      </c>
      <c r="C243" s="139" t="s">
        <v>52</v>
      </c>
      <c r="D243" s="93">
        <v>0</v>
      </c>
      <c r="E243" s="26">
        <f>D243</f>
        <v>0</v>
      </c>
      <c r="F243" s="266"/>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6.4" hidden="1" outlineLevel="1" x14ac:dyDescent="0.25">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3.2" hidden="1" outlineLevel="2" x14ac:dyDescent="0.25">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3.2" hidden="1" outlineLevel="2" x14ac:dyDescent="0.25">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6.4" collapsed="1" x14ac:dyDescent="0.25">
      <c r="A247" s="138" t="s">
        <v>164</v>
      </c>
      <c r="B247" s="55" t="s">
        <v>165</v>
      </c>
      <c r="C247" s="139" t="s">
        <v>52</v>
      </c>
      <c r="D247" s="93">
        <v>0</v>
      </c>
      <c r="E247" s="26">
        <f>D247</f>
        <v>0</v>
      </c>
      <c r="F247" s="266"/>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6.4" hidden="1" outlineLevel="1" x14ac:dyDescent="0.25">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3.2" hidden="1" outlineLevel="2" x14ac:dyDescent="0.25">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3.2" hidden="1" outlineLevel="2" x14ac:dyDescent="0.25">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3.2" collapsed="1" x14ac:dyDescent="0.25">
      <c r="A251" s="138" t="s">
        <v>166</v>
      </c>
      <c r="B251" s="55" t="s">
        <v>167</v>
      </c>
      <c r="C251" s="139" t="s">
        <v>68</v>
      </c>
      <c r="D251" s="93">
        <v>0</v>
      </c>
      <c r="E251" s="26">
        <f t="shared" ref="E251" si="1079">D251</f>
        <v>0</v>
      </c>
      <c r="F251" s="266"/>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3.2" hidden="1" outlineLevel="1" x14ac:dyDescent="0.25">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3.2" hidden="1" outlineLevel="2" x14ac:dyDescent="0.25">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3.2" hidden="1" outlineLevel="2" x14ac:dyDescent="0.25">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3.2" collapsed="1" x14ac:dyDescent="0.25">
      <c r="A255" s="138" t="s">
        <v>168</v>
      </c>
      <c r="B255" s="55" t="s">
        <v>169</v>
      </c>
      <c r="C255" s="228" t="s">
        <v>68</v>
      </c>
      <c r="D255" s="93">
        <v>0</v>
      </c>
      <c r="E255" s="26">
        <f>D255</f>
        <v>0</v>
      </c>
      <c r="F255" s="266"/>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3.2" hidden="1" outlineLevel="1" x14ac:dyDescent="0.25">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3.2" hidden="1" outlineLevel="2" x14ac:dyDescent="0.25">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3.2" hidden="1" outlineLevel="2" x14ac:dyDescent="0.25">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3.2" collapsed="1" x14ac:dyDescent="0.25">
      <c r="A259" s="225" t="s">
        <v>170</v>
      </c>
      <c r="B259" s="224" t="s">
        <v>171</v>
      </c>
      <c r="C259" s="228" t="s">
        <v>68</v>
      </c>
      <c r="D259" s="93">
        <v>0</v>
      </c>
      <c r="E259" s="26">
        <f>IF(D259&lt;10,LEFT(ROUND(D259,1),1)+IF(LEN(D259)=1,0,RIGHT(ROUND(D259,1),1)),LEFT(ROUND(D259,1),2)+IF(LEN(D259)&lt;=2,0,RIGHT(ROUND(D259,1),1)))</f>
        <v>0</v>
      </c>
      <c r="F259" s="266"/>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3.2" hidden="1" outlineLevel="1" x14ac:dyDescent="0.25">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3.2" hidden="1" outlineLevel="2" x14ac:dyDescent="0.25">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3.2" hidden="1" outlineLevel="2" x14ac:dyDescent="0.25">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6.4" collapsed="1" x14ac:dyDescent="0.25">
      <c r="A263" s="138" t="s">
        <v>172</v>
      </c>
      <c r="B263" s="55" t="s">
        <v>173</v>
      </c>
      <c r="C263" s="139" t="s">
        <v>68</v>
      </c>
      <c r="D263" s="93">
        <v>0</v>
      </c>
      <c r="E263" s="26">
        <f t="shared" ref="E263" si="1128">D263</f>
        <v>0</v>
      </c>
      <c r="F263" s="266"/>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6.4" hidden="1" outlineLevel="1" x14ac:dyDescent="0.25">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3.2" hidden="1" outlineLevel="2" x14ac:dyDescent="0.25">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3.2" hidden="1" outlineLevel="2" x14ac:dyDescent="0.25">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3.2" collapsed="1" x14ac:dyDescent="0.25">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3.2" x14ac:dyDescent="0.25">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55" customHeight="1" x14ac:dyDescent="0.25">
      <c r="A269" s="138" t="s">
        <v>178</v>
      </c>
      <c r="B269" s="224" t="s">
        <v>179</v>
      </c>
      <c r="C269" s="139" t="s">
        <v>68</v>
      </c>
      <c r="D269" s="93">
        <v>0</v>
      </c>
      <c r="E269" s="26">
        <f t="shared" ref="E269:E284" si="1133">D269</f>
        <v>0</v>
      </c>
      <c r="F269" s="266"/>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9.6" hidden="1" outlineLevel="1" x14ac:dyDescent="0.25">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3.2" hidden="1" outlineLevel="2" x14ac:dyDescent="0.25">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3.2" hidden="1" outlineLevel="2" x14ac:dyDescent="0.25">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13.2" collapsed="1" x14ac:dyDescent="0.25">
      <c r="A273" s="225" t="s">
        <v>180</v>
      </c>
      <c r="B273" s="55" t="s">
        <v>98</v>
      </c>
      <c r="C273" s="228" t="s">
        <v>68</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13.2" hidden="1" outlineLevel="1" x14ac:dyDescent="0.25">
      <c r="A274" s="220"/>
      <c r="B274" s="141"/>
      <c r="C274" s="229"/>
      <c r="D274" s="78"/>
      <c r="E274" s="26">
        <f t="shared" si="1133"/>
        <v>0</v>
      </c>
      <c r="F274" s="215"/>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3.2" hidden="1" outlineLevel="2" x14ac:dyDescent="0.25">
      <c r="A275" s="220"/>
      <c r="B275" s="141"/>
      <c r="C275" s="229"/>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3.2" hidden="1" outlineLevel="2" x14ac:dyDescent="0.25">
      <c r="A276" s="220"/>
      <c r="B276" s="141"/>
      <c r="C276" s="229"/>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3.2" collapsed="1" x14ac:dyDescent="0.25">
      <c r="A277" s="225" t="s">
        <v>181</v>
      </c>
      <c r="B277" s="55" t="s">
        <v>98</v>
      </c>
      <c r="C277" s="228" t="s">
        <v>68</v>
      </c>
      <c r="D277" s="93">
        <v>0</v>
      </c>
      <c r="E277" s="26">
        <f>IF(D277&lt;10,LEFT(ROUND(D277,1),1)+IF(LEN(D277)=1,0,RIGHT(ROUND(D277,1),1)),LEFT(ROUND(D277,1),2)+IF(LEN(D277)&lt;=2,0,RIGHT(ROUND(D277,1),1)))</f>
        <v>0</v>
      </c>
      <c r="F277" s="266"/>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3.2" hidden="1" outlineLevel="1" x14ac:dyDescent="0.25">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3.2" hidden="1" outlineLevel="2" x14ac:dyDescent="0.25">
      <c r="A279" s="220"/>
      <c r="B279" s="141"/>
      <c r="C279" s="229"/>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3.2" hidden="1" outlineLevel="2" x14ac:dyDescent="0.25">
      <c r="A280" s="220"/>
      <c r="B280" s="141"/>
      <c r="C280" s="229"/>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3.2" collapsed="1" x14ac:dyDescent="0.25">
      <c r="A281" s="225" t="s">
        <v>182</v>
      </c>
      <c r="B281" s="55" t="s">
        <v>98</v>
      </c>
      <c r="C281" s="228" t="s">
        <v>68</v>
      </c>
      <c r="D281" s="93">
        <v>0</v>
      </c>
      <c r="E281" s="26">
        <f>IF(D281&lt;10,LEFT(ROUND(D281,1),1)+IF(LEN(D281)=1,0,RIGHT(ROUND(D281,1),1)),LEFT(ROUND(D281,1),2)+IF(LEN(D281)&lt;=2,0,RIGHT(ROUND(D281,1),1)))</f>
        <v>0</v>
      </c>
      <c r="F281" s="266"/>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3.2" hidden="1" outlineLevel="1" x14ac:dyDescent="0.25">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3.2" hidden="1" outlineLevel="2" x14ac:dyDescent="0.25">
      <c r="A283" s="220"/>
      <c r="B283" s="141"/>
      <c r="C283" s="229"/>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3.2" hidden="1" outlineLevel="2" x14ac:dyDescent="0.25">
      <c r="A284" s="220"/>
      <c r="B284" s="141"/>
      <c r="C284" s="229"/>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3.2" collapsed="1" x14ac:dyDescent="0.25">
      <c r="A285" s="225" t="s">
        <v>183</v>
      </c>
      <c r="B285" s="55"/>
      <c r="C285" s="228" t="s">
        <v>68</v>
      </c>
      <c r="D285" s="93">
        <v>0</v>
      </c>
      <c r="E285" s="26">
        <f>IF(D285&lt;10,LEFT(ROUND(D285,1),1)+IF(LEN(D285)=1,0,RIGHT(ROUND(D285,1),1)),LEFT(ROUND(D285,1),2)+IF(LEN(D285)&lt;=2,0,RIGHT(ROUND(D285,1),1)))</f>
        <v>0</v>
      </c>
      <c r="F285" s="266"/>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3.2" hidden="1" outlineLevel="1" x14ac:dyDescent="0.25">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3.2" hidden="1" outlineLevel="2" x14ac:dyDescent="0.25">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3.2" hidden="1" outlineLevel="2" x14ac:dyDescent="0.25">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3.2" collapsed="1" x14ac:dyDescent="0.25">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2.8" x14ac:dyDescent="0.25">
      <c r="A290" s="138" t="s">
        <v>186</v>
      </c>
      <c r="B290" s="55" t="s">
        <v>187</v>
      </c>
      <c r="C290" s="139" t="s">
        <v>68</v>
      </c>
      <c r="D290" s="93">
        <v>0</v>
      </c>
      <c r="E290" s="26">
        <f t="shared" ref="E290" si="1220">D290</f>
        <v>0</v>
      </c>
      <c r="F290" s="266"/>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9.6" hidden="1" outlineLevel="1" x14ac:dyDescent="0.25">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3.2" hidden="1" outlineLevel="2" x14ac:dyDescent="0.25">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3.2" hidden="1" outlineLevel="2" x14ac:dyDescent="0.25">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3.2" collapsed="1" x14ac:dyDescent="0.25">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549999999999997" customHeight="1" x14ac:dyDescent="0.25">
      <c r="A295" s="138" t="s">
        <v>190</v>
      </c>
      <c r="B295" s="55" t="s">
        <v>191</v>
      </c>
      <c r="C295" s="139" t="s">
        <v>68</v>
      </c>
      <c r="D295" s="93">
        <v>0</v>
      </c>
      <c r="E295" s="26">
        <f t="shared" ref="E295" si="1225">D295</f>
        <v>0</v>
      </c>
      <c r="F295" s="266"/>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6.4" hidden="1" outlineLevel="1" x14ac:dyDescent="0.25">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3.2" hidden="1" outlineLevel="2" x14ac:dyDescent="0.25">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3.2" hidden="1" outlineLevel="2" x14ac:dyDescent="0.25">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3.2" collapsed="1" x14ac:dyDescent="0.25">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65"/>
      <c r="AE299" s="265"/>
      <c r="AF299" s="265"/>
      <c r="AG299" s="265"/>
      <c r="AH299" s="265"/>
      <c r="AI299" s="265"/>
      <c r="AJ299" s="265"/>
      <c r="AK299" s="265"/>
      <c r="AL299" s="265"/>
      <c r="AM299" s="265"/>
      <c r="AN299" s="265"/>
      <c r="AO299" s="265"/>
      <c r="AP299" s="265"/>
      <c r="AQ299" s="265"/>
      <c r="AR299" s="265"/>
      <c r="AS299" s="265"/>
      <c r="AT299" s="265"/>
      <c r="AU299" s="265"/>
      <c r="AV299" s="265"/>
      <c r="AW299" s="265"/>
      <c r="AX299" s="265"/>
      <c r="AY299" s="265"/>
      <c r="AZ299" s="265"/>
      <c r="BA299" s="265"/>
      <c r="BB299" s="265"/>
      <c r="BC299" s="265"/>
      <c r="BD299" s="265"/>
      <c r="BE299" s="265"/>
      <c r="BF299" s="265"/>
      <c r="BG299" s="265"/>
      <c r="BH299" s="265"/>
      <c r="BI299" s="265"/>
      <c r="BJ299" s="265"/>
      <c r="BK299" s="265"/>
      <c r="BL299" s="265"/>
      <c r="BM299" s="265"/>
      <c r="BN299" s="265"/>
      <c r="BO299" s="265"/>
      <c r="BP299" s="265"/>
      <c r="BQ299" s="265"/>
      <c r="BR299" s="265"/>
      <c r="BS299" s="265"/>
      <c r="BT299" s="265"/>
      <c r="BU299" s="265"/>
      <c r="BV299" s="265"/>
      <c r="BW299" s="265"/>
      <c r="BX299" s="265"/>
      <c r="BY299" s="265"/>
      <c r="BZ299" s="265"/>
      <c r="CA299" s="265"/>
      <c r="CB299" s="265"/>
      <c r="CC299" s="265"/>
      <c r="CD299" s="265"/>
      <c r="CE299" s="265"/>
      <c r="CF299" s="265"/>
      <c r="CG299" s="265"/>
      <c r="CH299" s="265"/>
      <c r="CI299" s="265"/>
      <c r="CJ299" s="265"/>
      <c r="CK299" s="265"/>
      <c r="CL299" s="265"/>
      <c r="CM299" s="265"/>
      <c r="CN299" s="265"/>
      <c r="CO299" s="265"/>
      <c r="CP299" s="265"/>
      <c r="CQ299" s="265"/>
      <c r="CR299" s="265"/>
      <c r="CS299" s="265"/>
      <c r="CT299" s="265"/>
      <c r="CU299" s="265"/>
      <c r="CV299" s="265"/>
      <c r="CW299" s="265"/>
      <c r="CX299" s="265"/>
      <c r="CY299" s="265"/>
      <c r="CZ299" s="265"/>
      <c r="DA299" s="265"/>
      <c r="DB299" s="265"/>
      <c r="DC299" s="265"/>
      <c r="DD299" s="265"/>
      <c r="DE299" s="265"/>
      <c r="DF299" s="265"/>
      <c r="DG299" s="265"/>
      <c r="DH299" s="265"/>
      <c r="DI299" s="265"/>
      <c r="DJ299" s="265"/>
      <c r="DK299" s="265"/>
      <c r="DL299" s="265"/>
      <c r="DM299" s="265"/>
      <c r="DN299" s="265"/>
      <c r="DO299" s="265"/>
      <c r="DP299" s="265"/>
      <c r="DQ299" s="265"/>
      <c r="DR299" s="265"/>
      <c r="DS299" s="265"/>
      <c r="DT299" s="265"/>
      <c r="DU299" s="265"/>
      <c r="DV299" s="265"/>
      <c r="DW299" s="265"/>
      <c r="DX299" s="265"/>
      <c r="DY299" s="265"/>
      <c r="DZ299" s="265"/>
      <c r="EA299" s="265"/>
      <c r="EB299" s="265"/>
      <c r="EC299" s="265"/>
      <c r="ED299" s="265"/>
      <c r="EE299" s="265"/>
      <c r="EF299" s="265"/>
      <c r="EG299" s="265"/>
      <c r="EH299" s="265"/>
      <c r="EI299" s="265"/>
      <c r="EJ299" s="265"/>
      <c r="EK299" s="265"/>
      <c r="EL299" s="265"/>
      <c r="EM299" s="265"/>
      <c r="EN299" s="265"/>
      <c r="EO299" s="265"/>
      <c r="EP299" s="265"/>
      <c r="EQ299" s="265"/>
      <c r="ER299" s="265"/>
      <c r="ES299" s="265"/>
      <c r="ET299" s="265"/>
      <c r="EU299" s="265"/>
      <c r="EV299" s="265"/>
      <c r="EW299" s="265"/>
      <c r="EX299" s="265"/>
      <c r="EY299" s="265"/>
      <c r="EZ299" s="265"/>
      <c r="FA299" s="265"/>
      <c r="FB299" s="265"/>
      <c r="FC299" s="265"/>
      <c r="FD299" s="265"/>
      <c r="FE299" s="265"/>
      <c r="FF299" s="265"/>
      <c r="FG299" s="265"/>
      <c r="FH299" s="265"/>
      <c r="FI299" s="265"/>
      <c r="FJ299" s="265"/>
      <c r="FK299" s="265"/>
      <c r="FL299" s="265"/>
      <c r="FM299" s="265"/>
      <c r="FN299" s="265"/>
      <c r="FO299" s="265"/>
      <c r="FP299" s="265"/>
      <c r="FQ299" s="265"/>
      <c r="FR299" s="265"/>
      <c r="FS299" s="265"/>
      <c r="FT299" s="265"/>
      <c r="FU299" s="265"/>
      <c r="FV299" s="265"/>
      <c r="FW299" s="265"/>
      <c r="FX299" s="265"/>
      <c r="FY299" s="265"/>
      <c r="FZ299" s="265"/>
      <c r="GA299" s="265"/>
      <c r="GB299" s="265"/>
      <c r="GC299" s="265"/>
      <c r="GD299" s="265"/>
      <c r="GE299" s="265"/>
      <c r="GF299" s="265"/>
      <c r="GG299" s="265"/>
      <c r="GH299" s="265"/>
      <c r="GI299" s="265"/>
      <c r="GJ299" s="265"/>
      <c r="GK299" s="265"/>
      <c r="GL299" s="265"/>
      <c r="GM299" s="265"/>
      <c r="GN299" s="265"/>
      <c r="GO299" s="265"/>
      <c r="GP299" s="265"/>
      <c r="GQ299" s="265"/>
      <c r="GR299" s="265"/>
      <c r="GS299" s="265"/>
      <c r="GT299" s="265"/>
      <c r="GU299" s="265"/>
      <c r="GV299" s="265"/>
      <c r="GW299" s="265"/>
      <c r="GX299" s="265"/>
      <c r="GY299" s="265"/>
      <c r="GZ299" s="265"/>
      <c r="HA299" s="265"/>
      <c r="HB299" s="265"/>
      <c r="HC299" s="265"/>
      <c r="HD299" s="265"/>
      <c r="HE299" s="265"/>
      <c r="HF299" s="265"/>
      <c r="HG299" s="265"/>
      <c r="HH299" s="265"/>
      <c r="HI299" s="265"/>
      <c r="HJ299" s="265"/>
      <c r="HK299" s="265"/>
      <c r="HL299" s="265"/>
      <c r="HM299" s="265"/>
      <c r="HN299" s="265"/>
      <c r="HO299" s="265"/>
      <c r="HP299" s="265"/>
      <c r="HQ299" s="265"/>
      <c r="HR299" s="265"/>
      <c r="HS299" s="265"/>
      <c r="HT299" s="265"/>
      <c r="HU299" s="265"/>
      <c r="HV299" s="265"/>
      <c r="HW299" s="265"/>
      <c r="HX299" s="265"/>
      <c r="HY299" s="265"/>
      <c r="HZ299" s="265"/>
      <c r="IA299" s="265"/>
      <c r="IB299" s="265"/>
      <c r="IC299" s="265"/>
      <c r="ID299" s="265"/>
      <c r="IE299" s="265"/>
      <c r="IF299" s="265"/>
      <c r="IG299" s="265"/>
      <c r="IH299" s="265"/>
      <c r="II299" s="265"/>
      <c r="IJ299" s="265"/>
      <c r="IK299" s="265"/>
      <c r="IL299" s="265"/>
      <c r="IM299" s="265"/>
      <c r="IN299" s="265"/>
      <c r="IO299" s="265"/>
      <c r="IP299" s="265"/>
      <c r="IQ299" s="265"/>
      <c r="IR299" s="265"/>
      <c r="IS299" s="265"/>
      <c r="IT299" s="265"/>
      <c r="IU299" s="265"/>
      <c r="IV299" s="265"/>
      <c r="IW299" s="265"/>
      <c r="IX299" s="265"/>
      <c r="IY299" s="265"/>
      <c r="IZ299" s="265"/>
      <c r="JA299" s="265"/>
      <c r="JB299" s="265"/>
      <c r="JC299" s="265"/>
      <c r="JD299" s="265"/>
      <c r="JE299" s="265"/>
      <c r="JF299" s="265"/>
      <c r="JG299" s="265"/>
      <c r="JH299" s="265"/>
      <c r="JI299" s="265"/>
      <c r="JJ299" s="265"/>
      <c r="JK299" s="265"/>
      <c r="JL299" s="265"/>
      <c r="JM299" s="265"/>
      <c r="JN299" s="265"/>
      <c r="JO299" s="265"/>
      <c r="JP299" s="265"/>
      <c r="JQ299" s="265"/>
      <c r="JR299" s="265"/>
      <c r="JS299" s="265"/>
      <c r="JT299" s="265"/>
      <c r="JU299" s="265"/>
      <c r="JV299" s="265"/>
      <c r="JW299" s="265"/>
      <c r="JX299" s="265"/>
      <c r="JY299" s="265"/>
      <c r="JZ299" s="265"/>
      <c r="KA299" s="265"/>
      <c r="KB299" s="265"/>
      <c r="KC299" s="265"/>
      <c r="KD299" s="265"/>
      <c r="KE299" s="265"/>
      <c r="KF299" s="265"/>
      <c r="KG299" s="265"/>
      <c r="KH299" s="265"/>
      <c r="KI299" s="265"/>
      <c r="KJ299" s="265"/>
      <c r="KK299" s="265"/>
      <c r="KL299" s="265"/>
      <c r="KM299" s="265"/>
      <c r="KN299" s="265"/>
      <c r="KO299" s="265"/>
      <c r="KP299" s="265"/>
      <c r="KQ299" s="265"/>
      <c r="KR299" s="265"/>
      <c r="KS299" s="265"/>
      <c r="KT299" s="265"/>
      <c r="KU299" s="265"/>
      <c r="KV299" s="265"/>
      <c r="KW299" s="265"/>
      <c r="KX299" s="265"/>
      <c r="KY299" s="265"/>
      <c r="KZ299" s="265"/>
      <c r="LA299" s="265"/>
      <c r="LB299" s="265"/>
      <c r="LC299" s="265"/>
      <c r="LD299" s="265"/>
      <c r="LE299" s="265"/>
      <c r="LF299" s="265"/>
      <c r="LG299" s="265"/>
      <c r="LH299" s="265"/>
      <c r="LI299" s="265"/>
      <c r="LJ299" s="265"/>
      <c r="LK299" s="265"/>
      <c r="LL299" s="265"/>
      <c r="LM299" s="265"/>
      <c r="LN299" s="265"/>
      <c r="LO299" s="265"/>
      <c r="LP299" s="265"/>
      <c r="LQ299" s="265"/>
      <c r="LR299" s="265"/>
      <c r="LS299" s="265"/>
      <c r="LT299" s="265"/>
      <c r="LU299" s="265"/>
      <c r="LV299" s="265"/>
      <c r="LW299" s="265"/>
      <c r="LX299" s="265"/>
      <c r="LY299" s="265"/>
      <c r="LZ299" s="265"/>
      <c r="MA299" s="265"/>
      <c r="MB299" s="265"/>
      <c r="MC299" s="265"/>
      <c r="MD299" s="265"/>
      <c r="ME299" s="265"/>
      <c r="MF299" s="265"/>
      <c r="MG299" s="265"/>
      <c r="MH299" s="265"/>
      <c r="MI299" s="265"/>
      <c r="MJ299" s="265"/>
      <c r="MK299" s="265"/>
      <c r="ML299" s="265"/>
      <c r="MM299" s="265"/>
      <c r="MN299" s="265"/>
      <c r="MO299" s="265"/>
      <c r="MP299" s="265"/>
      <c r="MQ299" s="265"/>
      <c r="MR299" s="265"/>
      <c r="MS299" s="265"/>
      <c r="MT299" s="265"/>
      <c r="MU299" s="265"/>
      <c r="MV299" s="265"/>
      <c r="MW299" s="265"/>
      <c r="MX299" s="265"/>
      <c r="MY299" s="265"/>
      <c r="MZ299" s="265"/>
      <c r="NA299" s="265"/>
      <c r="NB299" s="265"/>
      <c r="NC299" s="265"/>
      <c r="ND299" s="265"/>
      <c r="NE299" s="265"/>
      <c r="NF299" s="265"/>
      <c r="NG299" s="265"/>
      <c r="NH299" s="265"/>
      <c r="NI299" s="265"/>
      <c r="NJ299" s="265"/>
      <c r="NK299" s="265"/>
      <c r="NL299" s="265"/>
      <c r="NM299" s="265"/>
      <c r="NN299" s="265"/>
      <c r="NO299" s="265"/>
      <c r="NP299" s="265"/>
      <c r="NQ299" s="265"/>
      <c r="NR299" s="265"/>
      <c r="NS299" s="265"/>
      <c r="NT299" s="265"/>
      <c r="NU299" s="265"/>
      <c r="NV299" s="265"/>
      <c r="NW299" s="265"/>
      <c r="NX299" s="265"/>
      <c r="NY299" s="265"/>
      <c r="NZ299" s="265"/>
      <c r="OA299" s="265"/>
      <c r="OB299" s="265"/>
      <c r="OC299" s="265"/>
      <c r="OD299" s="265"/>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6.4" x14ac:dyDescent="0.25">
      <c r="A300" s="138" t="s">
        <v>194</v>
      </c>
      <c r="B300" s="55" t="s">
        <v>195</v>
      </c>
      <c r="C300" s="139" t="s">
        <v>52</v>
      </c>
      <c r="D300" s="93">
        <v>0</v>
      </c>
      <c r="E300" s="26">
        <f>D300</f>
        <v>0</v>
      </c>
      <c r="F300" s="266"/>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3.2" hidden="1" outlineLevel="1" x14ac:dyDescent="0.25">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3.2" hidden="1" outlineLevel="2" x14ac:dyDescent="0.25">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3.2" hidden="1" outlineLevel="2" x14ac:dyDescent="0.25">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9.6" collapsed="1" x14ac:dyDescent="0.25">
      <c r="A304" s="138" t="s">
        <v>196</v>
      </c>
      <c r="B304" s="55" t="s">
        <v>197</v>
      </c>
      <c r="C304" s="139" t="s">
        <v>68</v>
      </c>
      <c r="D304" s="93">
        <v>0</v>
      </c>
      <c r="E304" s="26">
        <f t="shared" ref="E304" si="1258">D304</f>
        <v>0</v>
      </c>
      <c r="F304" s="266"/>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9.6" hidden="1" outlineLevel="1" x14ac:dyDescent="0.25">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3.2" hidden="1" outlineLevel="2" x14ac:dyDescent="0.25">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3.2" hidden="1" outlineLevel="2" x14ac:dyDescent="0.25">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5">
      <c r="A308" s="138" t="s">
        <v>198</v>
      </c>
      <c r="B308" s="55" t="s">
        <v>199</v>
      </c>
      <c r="C308" s="139" t="s">
        <v>52</v>
      </c>
      <c r="D308" s="93">
        <v>0</v>
      </c>
      <c r="E308" s="26">
        <f>D308</f>
        <v>0</v>
      </c>
      <c r="F308" s="266"/>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0</v>
      </c>
      <c r="OI308" s="29">
        <f>G308-OG308</f>
        <v>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6.4" hidden="1" outlineLevel="1" x14ac:dyDescent="0.25">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3.2" hidden="1" outlineLevel="2" x14ac:dyDescent="0.25">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3.2" hidden="1" outlineLevel="2" x14ac:dyDescent="0.25">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55" customHeight="1" collapsed="1" x14ac:dyDescent="0.25">
      <c r="A312" s="138" t="s">
        <v>200</v>
      </c>
      <c r="B312" s="55" t="s">
        <v>201</v>
      </c>
      <c r="C312" s="139" t="s">
        <v>52</v>
      </c>
      <c r="D312" s="93">
        <v>0</v>
      </c>
      <c r="E312" s="26">
        <f>D312</f>
        <v>0</v>
      </c>
      <c r="F312" s="266"/>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6.4" hidden="1" outlineLevel="1" x14ac:dyDescent="0.25">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3.2" hidden="1" outlineLevel="2" x14ac:dyDescent="0.25">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3.2" hidden="1" outlineLevel="2" x14ac:dyDescent="0.25">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6.4" collapsed="1" x14ac:dyDescent="0.25">
      <c r="A316" s="138" t="s">
        <v>202</v>
      </c>
      <c r="B316" s="55" t="s">
        <v>203</v>
      </c>
      <c r="C316" s="139" t="s">
        <v>52</v>
      </c>
      <c r="D316" s="93">
        <v>0</v>
      </c>
      <c r="E316" s="26">
        <f>D316</f>
        <v>0</v>
      </c>
      <c r="F316" s="266"/>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3.2" hidden="1" outlineLevel="1" x14ac:dyDescent="0.25">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3.2" hidden="1" outlineLevel="2" x14ac:dyDescent="0.25">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3.2" hidden="1" outlineLevel="2" x14ac:dyDescent="0.25">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6.4" collapsed="1" x14ac:dyDescent="0.25">
      <c r="A320" s="138" t="s">
        <v>204</v>
      </c>
      <c r="B320" s="55" t="s">
        <v>205</v>
      </c>
      <c r="C320" s="139" t="s">
        <v>52</v>
      </c>
      <c r="D320" s="93">
        <v>0</v>
      </c>
      <c r="E320" s="26">
        <f>D320</f>
        <v>0</v>
      </c>
      <c r="F320" s="266"/>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3.2" hidden="1" outlineLevel="1" x14ac:dyDescent="0.25">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3.2" hidden="1" outlineLevel="2" x14ac:dyDescent="0.25">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3.2" hidden="1" outlineLevel="2" x14ac:dyDescent="0.25">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5">
      <c r="A324" s="268" t="s">
        <v>206</v>
      </c>
      <c r="B324" s="269" t="s">
        <v>207</v>
      </c>
      <c r="C324" s="270" t="s">
        <v>52</v>
      </c>
      <c r="D324" s="271">
        <v>1</v>
      </c>
      <c r="E324" s="271">
        <f>D324</f>
        <v>1</v>
      </c>
      <c r="F324" s="274">
        <v>2200</v>
      </c>
      <c r="G324" s="272">
        <f t="shared" ref="G324" si="1315">ROUND(ROUND(D324,3)*$F324,2)</f>
        <v>2200</v>
      </c>
      <c r="H324" s="273">
        <f t="shared" ref="H324" si="1316">ROUND(ROUND(E324,3)*$F324,2)</f>
        <v>2200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1</v>
      </c>
      <c r="OI324" s="29">
        <f>G324-OG324</f>
        <v>2200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6.4" hidden="1" outlineLevel="1" x14ac:dyDescent="0.25">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3.2" hidden="1" outlineLevel="2" x14ac:dyDescent="0.25">
      <c r="A326" s="140"/>
      <c r="B326" s="141"/>
      <c r="C326" s="142"/>
      <c r="D326" s="78"/>
      <c r="E326" s="78"/>
      <c r="F326" s="215"/>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3.2" hidden="1" outlineLevel="2" x14ac:dyDescent="0.25">
      <c r="A327" s="140"/>
      <c r="B327" s="141"/>
      <c r="C327" s="142"/>
      <c r="D327" s="78"/>
      <c r="E327" s="78"/>
      <c r="F327" s="215"/>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6.4" collapsed="1" x14ac:dyDescent="0.25">
      <c r="A328" s="268" t="s">
        <v>208</v>
      </c>
      <c r="B328" s="269" t="s">
        <v>209</v>
      </c>
      <c r="C328" s="270" t="s">
        <v>52</v>
      </c>
      <c r="D328" s="271">
        <v>1</v>
      </c>
      <c r="E328" s="271">
        <f>D328</f>
        <v>1</v>
      </c>
      <c r="F328" s="274">
        <v>1400</v>
      </c>
      <c r="G328" s="272">
        <f t="shared" ref="G328" si="1319">ROUND(ROUND(D328,3)*$F328,2)</f>
        <v>1400</v>
      </c>
      <c r="H328" s="273">
        <f t="shared" ref="H328" si="1320">ROUND(ROUND(E328,3)*$F328,2)</f>
        <v>1400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1</v>
      </c>
      <c r="OI328" s="29">
        <f>G328-OG328</f>
        <v>1400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6.4" hidden="1" outlineLevel="1" x14ac:dyDescent="0.25">
      <c r="A329" s="140"/>
      <c r="B329" s="141"/>
      <c r="C329" s="142"/>
      <c r="D329" s="78"/>
      <c r="E329" s="78"/>
      <c r="F329" s="215"/>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3.2" hidden="1" outlineLevel="2" x14ac:dyDescent="0.25">
      <c r="A330" s="140"/>
      <c r="B330" s="141"/>
      <c r="C330" s="142"/>
      <c r="D330" s="78"/>
      <c r="E330" s="78"/>
      <c r="F330" s="215"/>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3.2" hidden="1" outlineLevel="2" x14ac:dyDescent="0.25">
      <c r="A331" s="140"/>
      <c r="B331" s="141"/>
      <c r="C331" s="142"/>
      <c r="D331" s="78"/>
      <c r="E331" s="78"/>
      <c r="F331" s="215"/>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26.4" collapsed="1" x14ac:dyDescent="0.25">
      <c r="A332" s="268" t="s">
        <v>210</v>
      </c>
      <c r="B332" s="269" t="s">
        <v>211</v>
      </c>
      <c r="C332" s="270" t="s">
        <v>68</v>
      </c>
      <c r="D332" s="271">
        <v>49</v>
      </c>
      <c r="E332" s="271">
        <f t="shared" ref="E332" si="1335">D332</f>
        <v>49</v>
      </c>
      <c r="F332" s="274">
        <v>850</v>
      </c>
      <c r="G332" s="272">
        <f t="shared" ref="G332" si="1336">ROUND(ROUND(D332,3)*$F332,2)</f>
        <v>41650</v>
      </c>
      <c r="H332" s="273">
        <f t="shared" ref="H332" si="1337">ROUND(ROUND(E332,3)*$F332,2)</f>
        <v>41650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49</v>
      </c>
      <c r="OI332" s="29">
        <f>G332-OG332</f>
        <v>41650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6.4" hidden="1" outlineLevel="1" x14ac:dyDescent="0.25">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3.2" hidden="1" outlineLevel="2" x14ac:dyDescent="0.25">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3.2" hidden="1" outlineLevel="2" x14ac:dyDescent="0.25">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3.2" collapsed="1" x14ac:dyDescent="0.25">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9.6" x14ac:dyDescent="0.25">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3.2" x14ac:dyDescent="0.25">
      <c r="A338" s="138" t="s">
        <v>216</v>
      </c>
      <c r="B338" s="195"/>
      <c r="C338" s="139" t="s">
        <v>76</v>
      </c>
      <c r="D338" s="185">
        <v>0</v>
      </c>
      <c r="E338" s="30">
        <f>D338*1.1</f>
        <v>0</v>
      </c>
      <c r="F338" s="266"/>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3.2" hidden="1" outlineLevel="1" x14ac:dyDescent="0.25">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3.2" hidden="1" outlineLevel="2" x14ac:dyDescent="0.25">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3.2" hidden="1" outlineLevel="2" x14ac:dyDescent="0.25">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3.2" collapsed="1" x14ac:dyDescent="0.25">
      <c r="A342" s="138" t="s">
        <v>217</v>
      </c>
      <c r="B342" s="195"/>
      <c r="C342" s="139" t="s">
        <v>76</v>
      </c>
      <c r="D342" s="185">
        <v>0</v>
      </c>
      <c r="E342" s="30">
        <f>D342*1.1</f>
        <v>0</v>
      </c>
      <c r="F342" s="266"/>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3.2" hidden="1" outlineLevel="1" x14ac:dyDescent="0.25">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3.2" hidden="1" outlineLevel="2" x14ac:dyDescent="0.25">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3.2" hidden="1" outlineLevel="2" x14ac:dyDescent="0.25">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3.2" collapsed="1" x14ac:dyDescent="0.25">
      <c r="A346" s="138" t="s">
        <v>218</v>
      </c>
      <c r="B346" s="195"/>
      <c r="C346" s="139" t="s">
        <v>76</v>
      </c>
      <c r="D346" s="185">
        <v>0</v>
      </c>
      <c r="E346" s="30">
        <f>D346*1.1</f>
        <v>0</v>
      </c>
      <c r="F346" s="266"/>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3.2" hidden="1" outlineLevel="1" x14ac:dyDescent="0.25">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3.2" hidden="1" outlineLevel="2" x14ac:dyDescent="0.25">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3.2" hidden="1" outlineLevel="2" x14ac:dyDescent="0.25">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9.6" collapsed="1" x14ac:dyDescent="0.25">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3.2" x14ac:dyDescent="0.25">
      <c r="A351" s="138" t="s">
        <v>221</v>
      </c>
      <c r="B351" s="195"/>
      <c r="C351" s="139" t="s">
        <v>76</v>
      </c>
      <c r="D351" s="185">
        <v>0</v>
      </c>
      <c r="E351" s="30">
        <f>D351*1.1</f>
        <v>0</v>
      </c>
      <c r="F351" s="266"/>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3.2" hidden="1" outlineLevel="1" x14ac:dyDescent="0.25">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3.2" hidden="1" outlineLevel="2" x14ac:dyDescent="0.25">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3.2" hidden="1" outlineLevel="2" x14ac:dyDescent="0.25">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3.2" collapsed="1" x14ac:dyDescent="0.25">
      <c r="A355" s="138" t="s">
        <v>222</v>
      </c>
      <c r="B355" s="195"/>
      <c r="C355" s="139" t="s">
        <v>76</v>
      </c>
      <c r="D355" s="185">
        <v>0</v>
      </c>
      <c r="E355" s="30">
        <f>D355*1.1</f>
        <v>0</v>
      </c>
      <c r="F355" s="266"/>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3.2" hidden="1" outlineLevel="1" x14ac:dyDescent="0.25">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3.2" hidden="1" outlineLevel="2" x14ac:dyDescent="0.25">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3.2" hidden="1" outlineLevel="2" x14ac:dyDescent="0.25">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3.2" collapsed="1" x14ac:dyDescent="0.25">
      <c r="A359" s="138" t="s">
        <v>223</v>
      </c>
      <c r="B359" s="195"/>
      <c r="C359" s="139" t="s">
        <v>76</v>
      </c>
      <c r="D359" s="185">
        <v>0</v>
      </c>
      <c r="E359" s="30">
        <f>D359*1.1</f>
        <v>0</v>
      </c>
      <c r="F359" s="266"/>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3.2" hidden="1" outlineLevel="1" x14ac:dyDescent="0.25">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3.2" hidden="1" outlineLevel="2" x14ac:dyDescent="0.25">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3.2" hidden="1" outlineLevel="2" x14ac:dyDescent="0.25">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9.6" collapsed="1" x14ac:dyDescent="0.25">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3.2" x14ac:dyDescent="0.25">
      <c r="A364" s="138" t="s">
        <v>226</v>
      </c>
      <c r="B364" s="195"/>
      <c r="C364" s="139" t="s">
        <v>76</v>
      </c>
      <c r="D364" s="185">
        <v>0</v>
      </c>
      <c r="E364" s="30">
        <f>D364*1.1</f>
        <v>0</v>
      </c>
      <c r="F364" s="266"/>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3.2" hidden="1" outlineLevel="1" x14ac:dyDescent="0.25">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3.2" hidden="1" outlineLevel="2" x14ac:dyDescent="0.25">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3.2" hidden="1" outlineLevel="2" x14ac:dyDescent="0.25">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3.2" collapsed="1" x14ac:dyDescent="0.25">
      <c r="A368" s="138" t="s">
        <v>227</v>
      </c>
      <c r="B368" s="195"/>
      <c r="C368" s="139" t="s">
        <v>76</v>
      </c>
      <c r="D368" s="185">
        <v>0</v>
      </c>
      <c r="E368" s="30">
        <f>D368*1.1</f>
        <v>0</v>
      </c>
      <c r="F368" s="266"/>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3.2" hidden="1" outlineLevel="1" x14ac:dyDescent="0.25">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3.2" hidden="1" outlineLevel="2" x14ac:dyDescent="0.25">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3.2" hidden="1" outlineLevel="2" x14ac:dyDescent="0.25">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3.2" collapsed="1" x14ac:dyDescent="0.25">
      <c r="A372" s="138" t="s">
        <v>228</v>
      </c>
      <c r="B372" s="195"/>
      <c r="C372" s="139" t="s">
        <v>76</v>
      </c>
      <c r="D372" s="185">
        <v>0</v>
      </c>
      <c r="E372" s="30">
        <f>D372*1.1</f>
        <v>0</v>
      </c>
      <c r="F372" s="266"/>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3.2" hidden="1" outlineLevel="1" x14ac:dyDescent="0.25">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3.2" hidden="1" outlineLevel="2" x14ac:dyDescent="0.25">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3.2" hidden="1" outlineLevel="2" x14ac:dyDescent="0.25">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3.2" collapsed="1" x14ac:dyDescent="0.25">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9.6" x14ac:dyDescent="0.25">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3.2" x14ac:dyDescent="0.25">
      <c r="A378" s="138" t="s">
        <v>233</v>
      </c>
      <c r="B378" s="195"/>
      <c r="C378" s="139" t="s">
        <v>76</v>
      </c>
      <c r="D378" s="185">
        <v>0</v>
      </c>
      <c r="E378" s="30">
        <f>D378*1.1</f>
        <v>0</v>
      </c>
      <c r="F378" s="266"/>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3.2" hidden="1" outlineLevel="1" x14ac:dyDescent="0.25">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3.2" hidden="1" outlineLevel="2" x14ac:dyDescent="0.25">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3.2" hidden="1" outlineLevel="2" x14ac:dyDescent="0.25">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3.2" collapsed="1" x14ac:dyDescent="0.25">
      <c r="A382" s="138" t="s">
        <v>234</v>
      </c>
      <c r="B382" s="195"/>
      <c r="C382" s="139" t="s">
        <v>76</v>
      </c>
      <c r="D382" s="185">
        <v>0</v>
      </c>
      <c r="E382" s="30">
        <f>D382*1.1</f>
        <v>0</v>
      </c>
      <c r="F382" s="266"/>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3.2" hidden="1" outlineLevel="1" x14ac:dyDescent="0.25">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3.2" hidden="1" outlineLevel="2" x14ac:dyDescent="0.25">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3.2" hidden="1" outlineLevel="2" x14ac:dyDescent="0.25">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3.2" collapsed="1" x14ac:dyDescent="0.25">
      <c r="A386" s="138" t="s">
        <v>235</v>
      </c>
      <c r="B386" s="195"/>
      <c r="C386" s="139" t="s">
        <v>76</v>
      </c>
      <c r="D386" s="185">
        <v>0</v>
      </c>
      <c r="E386" s="30">
        <f>D386*1.1</f>
        <v>0</v>
      </c>
      <c r="F386" s="266"/>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3.2" hidden="1" outlineLevel="1" x14ac:dyDescent="0.25">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3.2" hidden="1" outlineLevel="2" x14ac:dyDescent="0.25">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3.2" hidden="1" outlineLevel="2" x14ac:dyDescent="0.25">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55" customHeight="1" collapsed="1" x14ac:dyDescent="0.25">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3.2" x14ac:dyDescent="0.25">
      <c r="A391" s="138" t="s">
        <v>238</v>
      </c>
      <c r="B391" s="195"/>
      <c r="C391" s="139" t="s">
        <v>76</v>
      </c>
      <c r="D391" s="185">
        <v>0</v>
      </c>
      <c r="E391" s="30">
        <f>D391*1.1</f>
        <v>0</v>
      </c>
      <c r="F391" s="266"/>
      <c r="G391" s="27">
        <f t="shared" ref="G391" si="1508">ROUND(ROUND(D391,3)*$F391,2)</f>
        <v>0</v>
      </c>
      <c r="H391" s="85">
        <f t="shared" ref="H391" si="1509">ROUND(ROUND(E391,3)*$F391,2)</f>
        <v>0</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0</v>
      </c>
      <c r="OI391" s="29">
        <f>G391-OG391</f>
        <v>0</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3.2" hidden="1" outlineLevel="1" x14ac:dyDescent="0.25">
      <c r="A392" s="143"/>
      <c r="B392" s="141"/>
      <c r="C392" s="142"/>
      <c r="D392" s="78"/>
      <c r="E392" s="78"/>
      <c r="F392" s="215"/>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3.2" hidden="1" outlineLevel="2" x14ac:dyDescent="0.25">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3.2" hidden="1" outlineLevel="2" x14ac:dyDescent="0.25">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3.2" collapsed="1" x14ac:dyDescent="0.25">
      <c r="A395" s="138" t="s">
        <v>239</v>
      </c>
      <c r="B395" s="195"/>
      <c r="C395" s="139" t="s">
        <v>76</v>
      </c>
      <c r="D395" s="185">
        <v>0</v>
      </c>
      <c r="E395" s="30">
        <f>D395*1.1</f>
        <v>0</v>
      </c>
      <c r="F395" s="266"/>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3.2" hidden="1" outlineLevel="1" x14ac:dyDescent="0.25">
      <c r="A396" s="143"/>
      <c r="B396" s="141"/>
      <c r="C396" s="142"/>
      <c r="D396" s="78"/>
      <c r="E396" s="78"/>
      <c r="F396" s="215"/>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3.2" hidden="1" outlineLevel="2" x14ac:dyDescent="0.25">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3.2" hidden="1" outlineLevel="2" x14ac:dyDescent="0.25">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3.2" collapsed="1" x14ac:dyDescent="0.25">
      <c r="A399" s="138" t="s">
        <v>240</v>
      </c>
      <c r="B399" s="195"/>
      <c r="C399" s="139" t="s">
        <v>76</v>
      </c>
      <c r="D399" s="185">
        <v>0</v>
      </c>
      <c r="E399" s="30">
        <f>D399*1.1</f>
        <v>0</v>
      </c>
      <c r="F399" s="266"/>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3.2" hidden="1" outlineLevel="1" x14ac:dyDescent="0.25">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3.2" hidden="1" outlineLevel="2" x14ac:dyDescent="0.25">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3.2" hidden="1" outlineLevel="2" x14ac:dyDescent="0.25">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3.2" collapsed="1" x14ac:dyDescent="0.25">
      <c r="A403" s="231"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3.2" x14ac:dyDescent="0.25">
      <c r="A404" s="225" t="s">
        <v>243</v>
      </c>
      <c r="B404" s="232" t="s">
        <v>98</v>
      </c>
      <c r="C404" s="228" t="s">
        <v>76</v>
      </c>
      <c r="D404" s="185">
        <v>0</v>
      </c>
      <c r="E404" s="30">
        <f>D404*1.1</f>
        <v>0</v>
      </c>
      <c r="F404" s="266"/>
      <c r="G404" s="27">
        <f t="shared" ref="G404" si="1544">ROUND(ROUND(D404,3)*$F404,2)</f>
        <v>0</v>
      </c>
      <c r="H404" s="85">
        <f t="shared" ref="H404" si="1545">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3.2" hidden="1" outlineLevel="1" x14ac:dyDescent="0.25">
      <c r="A405" s="108"/>
      <c r="B405" s="227"/>
      <c r="C405" s="229"/>
      <c r="D405" s="78"/>
      <c r="E405" s="78"/>
      <c r="F405" s="215"/>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3.2" hidden="1" outlineLevel="2" x14ac:dyDescent="0.25">
      <c r="A406" s="108"/>
      <c r="B406" s="227"/>
      <c r="C406" s="229"/>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3.2" hidden="1" outlineLevel="2" x14ac:dyDescent="0.25">
      <c r="A407" s="108"/>
      <c r="B407" s="227"/>
      <c r="C407" s="229"/>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3.2" collapsed="1" x14ac:dyDescent="0.25">
      <c r="A408" s="225" t="s">
        <v>244</v>
      </c>
      <c r="B408" s="232" t="s">
        <v>98</v>
      </c>
      <c r="C408" s="228" t="s">
        <v>76</v>
      </c>
      <c r="D408" s="185">
        <v>0</v>
      </c>
      <c r="E408" s="30">
        <f>D408*1.1</f>
        <v>0</v>
      </c>
      <c r="F408" s="266"/>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3.2" hidden="1" outlineLevel="1" x14ac:dyDescent="0.25">
      <c r="A409" s="108"/>
      <c r="B409" s="227"/>
      <c r="C409" s="229"/>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3.2" hidden="1" outlineLevel="2" x14ac:dyDescent="0.25">
      <c r="A410" s="108"/>
      <c r="B410" s="227"/>
      <c r="C410" s="229"/>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3.2" hidden="1" outlineLevel="2" x14ac:dyDescent="0.25">
      <c r="A411" s="108"/>
      <c r="B411" s="227"/>
      <c r="C411" s="229"/>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3.2" collapsed="1" x14ac:dyDescent="0.25">
      <c r="A412" s="225" t="s">
        <v>245</v>
      </c>
      <c r="B412" s="232"/>
      <c r="C412" s="228" t="s">
        <v>76</v>
      </c>
      <c r="D412" s="185">
        <v>0</v>
      </c>
      <c r="E412" s="30">
        <f>D412*1.1</f>
        <v>0</v>
      </c>
      <c r="F412" s="266"/>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3.2" hidden="1" outlineLevel="1" x14ac:dyDescent="0.25">
      <c r="A413" s="108"/>
      <c r="B413" s="227"/>
      <c r="C413" s="229"/>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3.2" hidden="1" outlineLevel="2" x14ac:dyDescent="0.25">
      <c r="A414" s="108"/>
      <c r="B414" s="227"/>
      <c r="C414" s="229"/>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3.2" hidden="1" outlineLevel="2" x14ac:dyDescent="0.25">
      <c r="A415" s="108"/>
      <c r="B415" s="227"/>
      <c r="C415" s="229"/>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3.2" collapsed="1" x14ac:dyDescent="0.25">
      <c r="A416" s="231"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3.2" x14ac:dyDescent="0.25">
      <c r="A417" s="225" t="s">
        <v>248</v>
      </c>
      <c r="B417" s="232" t="s">
        <v>98</v>
      </c>
      <c r="C417" s="228" t="s">
        <v>76</v>
      </c>
      <c r="D417" s="185">
        <v>0</v>
      </c>
      <c r="E417" s="30">
        <f>D417*11</f>
        <v>0</v>
      </c>
      <c r="F417" s="266"/>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3.2" collapsed="1" x14ac:dyDescent="0.25">
      <c r="A418" s="225" t="s">
        <v>249</v>
      </c>
      <c r="B418" s="232" t="s">
        <v>98</v>
      </c>
      <c r="C418" s="228" t="s">
        <v>76</v>
      </c>
      <c r="D418" s="185">
        <v>0</v>
      </c>
      <c r="E418" s="30">
        <f>D418*11</f>
        <v>0</v>
      </c>
      <c r="F418" s="266"/>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3.2" collapsed="1" x14ac:dyDescent="0.25">
      <c r="A419" s="225" t="s">
        <v>250</v>
      </c>
      <c r="B419" s="232"/>
      <c r="C419" s="228" t="s">
        <v>76</v>
      </c>
      <c r="D419" s="185">
        <v>0</v>
      </c>
      <c r="E419" s="30">
        <f>D419*11</f>
        <v>0</v>
      </c>
      <c r="F419" s="266"/>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28.05" customHeight="1" x14ac:dyDescent="0.25">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3.2" x14ac:dyDescent="0.25">
      <c r="A421" s="268" t="s">
        <v>253</v>
      </c>
      <c r="B421" s="269" t="s">
        <v>417</v>
      </c>
      <c r="C421" s="270" t="s">
        <v>76</v>
      </c>
      <c r="D421" s="275">
        <v>2.0369999999999999</v>
      </c>
      <c r="E421" s="275">
        <f>D421*1.1</f>
        <v>2.2406999999999999</v>
      </c>
      <c r="F421" s="274">
        <v>39000</v>
      </c>
      <c r="G421" s="272">
        <f t="shared" ref="G421" si="1608">ROUND(ROUND(D421,3)*$F421,2)</f>
        <v>79443</v>
      </c>
      <c r="H421" s="273">
        <f t="shared" ref="H421" si="1609">ROUND(ROUND(E421,3)*$F421,2)</f>
        <v>87399</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2.0369999999999999</v>
      </c>
      <c r="OI421" s="29">
        <f>G421-OG421</f>
        <v>79443</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3.2" hidden="1" outlineLevel="1" x14ac:dyDescent="0.25">
      <c r="A422" s="268"/>
      <c r="B422" s="269"/>
      <c r="C422" s="270"/>
      <c r="D422" s="271"/>
      <c r="E422" s="271"/>
      <c r="F422" s="276"/>
      <c r="G422" s="272"/>
      <c r="H422" s="273"/>
      <c r="I422" s="94" t="str">
        <f>B421</f>
        <v>L-202 - KS/KAS-1</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3.2" hidden="1" outlineLevel="2" x14ac:dyDescent="0.25">
      <c r="A423" s="268"/>
      <c r="B423" s="269"/>
      <c r="C423" s="270"/>
      <c r="D423" s="271"/>
      <c r="E423" s="271"/>
      <c r="F423" s="276"/>
      <c r="G423" s="272"/>
      <c r="H423" s="273"/>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3.2" hidden="1" outlineLevel="2" x14ac:dyDescent="0.25">
      <c r="A424" s="268"/>
      <c r="B424" s="269"/>
      <c r="C424" s="270"/>
      <c r="D424" s="271"/>
      <c r="E424" s="271"/>
      <c r="F424" s="276"/>
      <c r="G424" s="272"/>
      <c r="H424" s="273"/>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ht="13.2" collapsed="1" x14ac:dyDescent="0.25">
      <c r="A425" s="268" t="s">
        <v>254</v>
      </c>
      <c r="B425" s="269" t="s">
        <v>418</v>
      </c>
      <c r="C425" s="270" t="s">
        <v>76</v>
      </c>
      <c r="D425" s="275">
        <v>0.99099999999999999</v>
      </c>
      <c r="E425" s="275">
        <f>D425*1.1</f>
        <v>1.0901000000000001</v>
      </c>
      <c r="F425" s="274">
        <v>36400</v>
      </c>
      <c r="G425" s="272">
        <f t="shared" ref="G425" si="1636">ROUND(ROUND(D425,3)*$F425,2)</f>
        <v>36072.400000000001</v>
      </c>
      <c r="H425" s="273">
        <f t="shared" ref="H425" si="1637">ROUND(ROUND(E425,3)*$F425,2)</f>
        <v>39676</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8"/>
      <c r="OF425" s="198">
        <f t="shared" ref="OF425" si="1638">OK425+OM425+OO425+OQ425+OS425+OU425+OW425</f>
        <v>0</v>
      </c>
      <c r="OG425" s="28">
        <f t="shared" ref="OG425" si="1639">OL425+ON425+OP425+OR425+OT425+OV425+OX425</f>
        <v>0</v>
      </c>
      <c r="OH425" s="197">
        <f>D425-OF425</f>
        <v>0.99099999999999999</v>
      </c>
      <c r="OI425" s="29">
        <f>G425-OG425</f>
        <v>36072.400000000001</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5" s="63" customFormat="1" ht="13.2" hidden="1" outlineLevel="1" x14ac:dyDescent="0.25">
      <c r="A426" s="143"/>
      <c r="B426" s="141"/>
      <c r="C426" s="142"/>
      <c r="D426" s="78"/>
      <c r="E426" s="78"/>
      <c r="F426" s="215"/>
      <c r="G426" s="69"/>
      <c r="H426" s="86"/>
      <c r="I426" s="94" t="str">
        <f>B425</f>
        <v>L-202 - KS/KAS-37</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3.2" hidden="1" outlineLevel="2" x14ac:dyDescent="0.25">
      <c r="A427" s="143"/>
      <c r="B427" s="141"/>
      <c r="C427" s="142"/>
      <c r="D427" s="78"/>
      <c r="E427" s="78"/>
      <c r="F427" s="215"/>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3.2" hidden="1" outlineLevel="2" x14ac:dyDescent="0.25">
      <c r="A428" s="143"/>
      <c r="B428" s="141"/>
      <c r="C428" s="142"/>
      <c r="D428" s="78"/>
      <c r="E428" s="78"/>
      <c r="F428" s="215"/>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ht="13.2" collapsed="1" x14ac:dyDescent="0.25">
      <c r="A429" s="138" t="s">
        <v>255</v>
      </c>
      <c r="B429" s="195"/>
      <c r="C429" s="139" t="s">
        <v>76</v>
      </c>
      <c r="D429" s="185">
        <v>0</v>
      </c>
      <c r="E429" s="30">
        <f>D429*1.1</f>
        <v>0</v>
      </c>
      <c r="F429" s="266"/>
      <c r="G429" s="27">
        <f t="shared" ref="G429" si="1640">ROUND(ROUND(D429,3)*$F429,2)</f>
        <v>0</v>
      </c>
      <c r="H429" s="85">
        <f t="shared" ref="H429" si="1641">ROUND(ROUND(E429,3)*$F429,2)</f>
        <v>0</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8"/>
      <c r="OF429" s="198">
        <f t="shared" ref="OF429" si="1642">OK429+OM429+OO429+OQ429+OS429+OU429+OW429</f>
        <v>0</v>
      </c>
      <c r="OG429" s="28">
        <f t="shared" ref="OG429" si="1643">OL429+ON429+OP429+OR429+OT429+OV429+OX429</f>
        <v>0</v>
      </c>
      <c r="OH429" s="197">
        <f>D429-OF429</f>
        <v>0</v>
      </c>
      <c r="OI429" s="29">
        <f>G429-OG429</f>
        <v>0</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5" s="63" customFormat="1" ht="13.2" hidden="1" outlineLevel="1" x14ac:dyDescent="0.25">
      <c r="A430" s="143"/>
      <c r="B430" s="141"/>
      <c r="C430" s="142"/>
      <c r="D430" s="78"/>
      <c r="E430" s="78"/>
      <c r="F430" s="215"/>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8"/>
      <c r="OF430" s="28"/>
      <c r="OG430" s="28"/>
      <c r="OH430" s="29"/>
      <c r="OI430" s="29"/>
      <c r="OJ430" s="92"/>
      <c r="OK430" s="29"/>
      <c r="OL430" s="29"/>
      <c r="OM430" s="29"/>
      <c r="ON430" s="29"/>
      <c r="OO430" s="28"/>
      <c r="OP430" s="29"/>
      <c r="OQ430" s="28"/>
      <c r="OR430" s="29"/>
      <c r="OS430" s="28"/>
      <c r="OT430" s="29"/>
      <c r="OU430" s="28"/>
      <c r="OV430" s="29"/>
      <c r="OW430" s="28"/>
      <c r="OX430" s="29"/>
      <c r="OY430" s="178"/>
    </row>
    <row r="431" spans="1:415" s="63" customFormat="1" ht="13.2" hidden="1" outlineLevel="2" x14ac:dyDescent="0.25">
      <c r="A431" s="143"/>
      <c r="B431" s="141"/>
      <c r="C431" s="142"/>
      <c r="D431" s="78"/>
      <c r="E431" s="78"/>
      <c r="F431" s="215"/>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8"/>
      <c r="OF431" s="28"/>
      <c r="OG431" s="28"/>
      <c r="OH431" s="29"/>
      <c r="OI431" s="29"/>
      <c r="OJ431" s="92"/>
      <c r="OK431" s="29"/>
      <c r="OL431" s="29"/>
      <c r="OM431" s="29"/>
      <c r="ON431" s="29"/>
      <c r="OO431" s="28"/>
      <c r="OP431" s="29"/>
      <c r="OQ431" s="28"/>
      <c r="OR431" s="29"/>
      <c r="OS431" s="28"/>
      <c r="OT431" s="29"/>
      <c r="OU431" s="28"/>
      <c r="OV431" s="29"/>
      <c r="OW431" s="28"/>
      <c r="OX431" s="29"/>
      <c r="OY431" s="178"/>
    </row>
    <row r="432" spans="1:415" s="63" customFormat="1" ht="13.2" hidden="1" outlineLevel="2" x14ac:dyDescent="0.25">
      <c r="A432" s="143"/>
      <c r="B432" s="141"/>
      <c r="C432" s="142"/>
      <c r="D432" s="78"/>
      <c r="E432" s="78"/>
      <c r="F432" s="215"/>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8"/>
      <c r="OF432" s="28"/>
      <c r="OG432" s="28"/>
      <c r="OH432" s="29"/>
      <c r="OI432" s="29"/>
      <c r="OJ432" s="92"/>
      <c r="OK432" s="29"/>
      <c r="OL432" s="29"/>
      <c r="OM432" s="29"/>
      <c r="ON432" s="29"/>
      <c r="OO432" s="28"/>
      <c r="OP432" s="29"/>
      <c r="OQ432" s="28"/>
      <c r="OR432" s="29"/>
      <c r="OS432" s="28"/>
      <c r="OT432" s="29"/>
      <c r="OU432" s="28"/>
      <c r="OV432" s="29"/>
      <c r="OW432" s="28"/>
      <c r="OX432" s="29"/>
      <c r="OY432" s="178"/>
    </row>
    <row r="433" spans="1:415" ht="13.2" collapsed="1" x14ac:dyDescent="0.25">
      <c r="A433" s="231" t="s">
        <v>256</v>
      </c>
      <c r="B433" s="161" t="s">
        <v>257</v>
      </c>
      <c r="C433" s="160"/>
      <c r="D433" s="175"/>
      <c r="E433" s="175"/>
      <c r="F433" s="150"/>
      <c r="G433" s="175"/>
      <c r="H433" s="176"/>
      <c r="I433" s="156"/>
      <c r="J433" s="153"/>
      <c r="K433" s="157"/>
      <c r="L433" s="157"/>
      <c r="M433" s="157"/>
      <c r="N433" s="157"/>
      <c r="O433" s="157"/>
      <c r="P433" s="157"/>
      <c r="Q433" s="157"/>
      <c r="R433" s="157"/>
      <c r="S433" s="157"/>
      <c r="T433" s="157"/>
      <c r="U433" s="157"/>
      <c r="V433" s="157"/>
      <c r="W433" s="157"/>
      <c r="X433" s="157"/>
      <c r="Y433" s="157"/>
      <c r="Z433" s="157"/>
      <c r="AA433" s="158"/>
      <c r="AB433" s="157"/>
      <c r="AC433" s="158"/>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8"/>
      <c r="OF433" s="153"/>
      <c r="OG433" s="153"/>
      <c r="OH433" s="153"/>
      <c r="OI433" s="153"/>
      <c r="OJ433" s="182"/>
      <c r="OK433" s="153"/>
      <c r="OL433" s="153"/>
      <c r="OM433" s="153"/>
      <c r="ON433" s="153"/>
      <c r="OO433" s="153"/>
      <c r="OP433" s="153"/>
      <c r="OQ433" s="153"/>
      <c r="OR433" s="153"/>
      <c r="OS433" s="153"/>
      <c r="OT433" s="153"/>
      <c r="OU433" s="153"/>
      <c r="OV433" s="153"/>
      <c r="OW433" s="153"/>
      <c r="OX433" s="153"/>
      <c r="OY433" s="178"/>
    </row>
    <row r="434" spans="1:415" ht="13.2" x14ac:dyDescent="0.25">
      <c r="A434" s="277" t="s">
        <v>258</v>
      </c>
      <c r="B434" s="278" t="s">
        <v>375</v>
      </c>
      <c r="C434" s="270" t="s">
        <v>76</v>
      </c>
      <c r="D434" s="275">
        <v>0.84099999999999997</v>
      </c>
      <c r="E434" s="275">
        <f>D434*1.1</f>
        <v>0.92510000000000003</v>
      </c>
      <c r="F434" s="274">
        <v>3800</v>
      </c>
      <c r="G434" s="272">
        <f t="shared" ref="G434" si="1644">ROUND(ROUND(D434,3)*$F434,2)</f>
        <v>3195.8</v>
      </c>
      <c r="H434" s="273">
        <f t="shared" ref="H434" si="1645">ROUND(ROUND(E434,3)*$F434,2)</f>
        <v>3515</v>
      </c>
      <c r="I434" s="102"/>
      <c r="J434" s="69" t="str">
        <f>C434</f>
        <v>km</v>
      </c>
      <c r="K434" s="196"/>
      <c r="L434" s="69">
        <f>K434*$F434</f>
        <v>0</v>
      </c>
      <c r="M434" s="196"/>
      <c r="N434" s="69">
        <f>M434*$F434</f>
        <v>0</v>
      </c>
      <c r="O434" s="196"/>
      <c r="P434" s="69">
        <f>O434*$F434</f>
        <v>0</v>
      </c>
      <c r="Q434" s="196"/>
      <c r="R434" s="69">
        <f>Q434*$F434</f>
        <v>0</v>
      </c>
      <c r="S434" s="196"/>
      <c r="T434" s="69">
        <f>S434*$F434</f>
        <v>0</v>
      </c>
      <c r="U434" s="196"/>
      <c r="V434" s="69">
        <f>U434*$F434</f>
        <v>0</v>
      </c>
      <c r="W434" s="196"/>
      <c r="X434" s="69">
        <f>W434*$F434</f>
        <v>0</v>
      </c>
      <c r="Y434" s="199">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8"/>
      <c r="OF434" s="198">
        <f t="shared" ref="OF434" si="1669">OK434+OM434+OO434+OQ434+OS434+OU434+OW434</f>
        <v>0</v>
      </c>
      <c r="OG434" s="28">
        <f t="shared" ref="OG434" si="1670">OL434+ON434+OP434+OR434+OT434+OV434+OX434</f>
        <v>0</v>
      </c>
      <c r="OH434" s="197">
        <f>D434-OF434</f>
        <v>0.84099999999999997</v>
      </c>
      <c r="OI434" s="29">
        <f>G434-OG434</f>
        <v>3195.8</v>
      </c>
      <c r="OJ434" s="92" t="str">
        <f>J434</f>
        <v>km</v>
      </c>
      <c r="OK434" s="216"/>
      <c r="OL434" s="29">
        <f>OK434*F434</f>
        <v>0</v>
      </c>
      <c r="OM434" s="216"/>
      <c r="ON434" s="29">
        <f>OM434*F434</f>
        <v>0</v>
      </c>
      <c r="OO434" s="217"/>
      <c r="OP434" s="29">
        <f>OO434*F434</f>
        <v>0</v>
      </c>
      <c r="OQ434" s="217"/>
      <c r="OR434" s="29">
        <f>OQ434*F434</f>
        <v>0</v>
      </c>
      <c r="OS434" s="217"/>
      <c r="OT434" s="29">
        <f>OS434*F434</f>
        <v>0</v>
      </c>
      <c r="OU434" s="217"/>
      <c r="OV434" s="29">
        <f>OU434*F434</f>
        <v>0</v>
      </c>
      <c r="OW434" s="217"/>
      <c r="OX434" s="29">
        <f>OW434*F434</f>
        <v>0</v>
      </c>
      <c r="OY434" s="178"/>
    </row>
    <row r="435" spans="1:415" s="63" customFormat="1" ht="13.2" hidden="1" outlineLevel="1" x14ac:dyDescent="0.25">
      <c r="A435" s="108"/>
      <c r="B435" s="227"/>
      <c r="C435" s="142"/>
      <c r="D435" s="78"/>
      <c r="E435" s="78"/>
      <c r="F435" s="215"/>
      <c r="G435" s="69"/>
      <c r="H435" s="86"/>
      <c r="I435" s="94" t="str">
        <f>B434</f>
        <v>1 kV kabeliai, skirti kloti žemėje ir atvirame ore (4x35)*</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8"/>
      <c r="OF435" s="28"/>
      <c r="OG435" s="28"/>
      <c r="OH435" s="29"/>
      <c r="OI435" s="29"/>
      <c r="OJ435" s="92"/>
      <c r="OK435" s="29"/>
      <c r="OL435" s="29"/>
      <c r="OM435" s="29"/>
      <c r="ON435" s="29"/>
      <c r="OO435" s="28"/>
      <c r="OP435" s="29"/>
      <c r="OQ435" s="28"/>
      <c r="OR435" s="29"/>
      <c r="OS435" s="28"/>
      <c r="OT435" s="29"/>
      <c r="OU435" s="28"/>
      <c r="OV435" s="29"/>
      <c r="OW435" s="28"/>
      <c r="OX435" s="29"/>
      <c r="OY435" s="178"/>
    </row>
    <row r="436" spans="1:415" s="63" customFormat="1" ht="13.2" hidden="1" outlineLevel="2" x14ac:dyDescent="0.25">
      <c r="A436" s="108"/>
      <c r="B436" s="227"/>
      <c r="C436" s="142"/>
      <c r="D436" s="78"/>
      <c r="E436" s="78"/>
      <c r="F436" s="215"/>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8"/>
      <c r="OF436" s="28"/>
      <c r="OG436" s="28"/>
      <c r="OH436" s="29"/>
      <c r="OI436" s="29"/>
      <c r="OJ436" s="92"/>
      <c r="OK436" s="29"/>
      <c r="OL436" s="29"/>
      <c r="OM436" s="29"/>
      <c r="ON436" s="29"/>
      <c r="OO436" s="28"/>
      <c r="OP436" s="29"/>
      <c r="OQ436" s="28"/>
      <c r="OR436" s="29"/>
      <c r="OS436" s="28"/>
      <c r="OT436" s="29"/>
      <c r="OU436" s="28"/>
      <c r="OV436" s="29"/>
      <c r="OW436" s="28"/>
      <c r="OX436" s="29"/>
      <c r="OY436" s="178"/>
    </row>
    <row r="437" spans="1:415" s="63" customFormat="1" ht="13.2" hidden="1" outlineLevel="2" x14ac:dyDescent="0.25">
      <c r="A437" s="108"/>
      <c r="B437" s="227"/>
      <c r="C437" s="142"/>
      <c r="D437" s="78"/>
      <c r="E437" s="78"/>
      <c r="F437" s="215"/>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8"/>
      <c r="OF437" s="28"/>
      <c r="OG437" s="28"/>
      <c r="OH437" s="29"/>
      <c r="OI437" s="29"/>
      <c r="OJ437" s="92"/>
      <c r="OK437" s="29"/>
      <c r="OL437" s="29"/>
      <c r="OM437" s="29"/>
      <c r="ON437" s="29"/>
      <c r="OO437" s="28"/>
      <c r="OP437" s="29"/>
      <c r="OQ437" s="28"/>
      <c r="OR437" s="29"/>
      <c r="OS437" s="28"/>
      <c r="OT437" s="29"/>
      <c r="OU437" s="28"/>
      <c r="OV437" s="29"/>
      <c r="OW437" s="28"/>
      <c r="OX437" s="29"/>
      <c r="OY437" s="178"/>
    </row>
    <row r="438" spans="1:415" ht="13.2" collapsed="1" x14ac:dyDescent="0.25">
      <c r="A438" s="225" t="s">
        <v>259</v>
      </c>
      <c r="B438" s="232" t="s">
        <v>98</v>
      </c>
      <c r="C438" s="139" t="s">
        <v>76</v>
      </c>
      <c r="D438" s="185">
        <v>0</v>
      </c>
      <c r="E438" s="30">
        <f>D438*1.1</f>
        <v>0</v>
      </c>
      <c r="F438" s="266"/>
      <c r="G438" s="27">
        <f t="shared" ref="G438" si="1671">ROUND(ROUND(D438,3)*$F438,2)</f>
        <v>0</v>
      </c>
      <c r="H438" s="85">
        <f t="shared" ref="H438" si="1672">ROUND(ROUND(E438,3)*$F438,2)</f>
        <v>0</v>
      </c>
      <c r="I438" s="102"/>
      <c r="J438" s="69" t="str">
        <f>C438</f>
        <v>km</v>
      </c>
      <c r="K438" s="196"/>
      <c r="L438" s="69">
        <f>K438*$F438</f>
        <v>0</v>
      </c>
      <c r="M438" s="196"/>
      <c r="N438" s="69">
        <f>M438*$F438</f>
        <v>0</v>
      </c>
      <c r="O438" s="196"/>
      <c r="P438" s="69">
        <f>O438*$F438</f>
        <v>0</v>
      </c>
      <c r="Q438" s="196"/>
      <c r="R438" s="69">
        <f>Q438*$F438</f>
        <v>0</v>
      </c>
      <c r="S438" s="196"/>
      <c r="T438" s="69">
        <f>S438*$F438</f>
        <v>0</v>
      </c>
      <c r="U438" s="196"/>
      <c r="V438" s="69">
        <f>U438*$F438</f>
        <v>0</v>
      </c>
      <c r="W438" s="196"/>
      <c r="X438" s="69">
        <f>W438*$F438</f>
        <v>0</v>
      </c>
      <c r="Y438" s="199">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8"/>
      <c r="OF438" s="198">
        <f t="shared" ref="OF438" si="1673">OK438+OM438+OO438+OQ438+OS438+OU438+OW438</f>
        <v>0</v>
      </c>
      <c r="OG438" s="28">
        <f t="shared" ref="OG438" si="1674">OL438+ON438+OP438+OR438+OT438+OV438+OX438</f>
        <v>0</v>
      </c>
      <c r="OH438" s="197">
        <f>D438-OF438</f>
        <v>0</v>
      </c>
      <c r="OI438" s="29">
        <f>G438-OG438</f>
        <v>0</v>
      </c>
      <c r="OJ438" s="92" t="str">
        <f>J438</f>
        <v>km</v>
      </c>
      <c r="OK438" s="216"/>
      <c r="OL438" s="29">
        <f>OK438*F438</f>
        <v>0</v>
      </c>
      <c r="OM438" s="216"/>
      <c r="ON438" s="29">
        <f>OM438*F438</f>
        <v>0</v>
      </c>
      <c r="OO438" s="217"/>
      <c r="OP438" s="29">
        <f>OO438*F438</f>
        <v>0</v>
      </c>
      <c r="OQ438" s="217"/>
      <c r="OR438" s="29">
        <f>OQ438*F438</f>
        <v>0</v>
      </c>
      <c r="OS438" s="217"/>
      <c r="OT438" s="29">
        <f>OS438*F438</f>
        <v>0</v>
      </c>
      <c r="OU438" s="217"/>
      <c r="OV438" s="29">
        <f>OU438*F438</f>
        <v>0</v>
      </c>
      <c r="OW438" s="217"/>
      <c r="OX438" s="29">
        <f>OW438*F438</f>
        <v>0</v>
      </c>
      <c r="OY438" s="178"/>
    </row>
    <row r="439" spans="1:415" s="63" customFormat="1" ht="13.2" hidden="1" outlineLevel="1" x14ac:dyDescent="0.25">
      <c r="A439" s="108"/>
      <c r="B439" s="227"/>
      <c r="C439" s="142"/>
      <c r="D439" s="78"/>
      <c r="E439" s="78"/>
      <c r="F439" s="215"/>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8"/>
      <c r="OF439" s="28"/>
      <c r="OG439" s="28"/>
      <c r="OH439" s="29"/>
      <c r="OI439" s="29"/>
      <c r="OJ439" s="92"/>
      <c r="OK439" s="29"/>
      <c r="OL439" s="29"/>
      <c r="OM439" s="29"/>
      <c r="ON439" s="29"/>
      <c r="OO439" s="28"/>
      <c r="OP439" s="29"/>
      <c r="OQ439" s="28"/>
      <c r="OR439" s="29"/>
      <c r="OS439" s="28"/>
      <c r="OT439" s="29"/>
      <c r="OU439" s="28"/>
      <c r="OV439" s="29"/>
      <c r="OW439" s="28"/>
      <c r="OX439" s="29"/>
      <c r="OY439" s="178"/>
    </row>
    <row r="440" spans="1:415" s="63" customFormat="1" ht="13.2" hidden="1" outlineLevel="2" x14ac:dyDescent="0.25">
      <c r="A440" s="108"/>
      <c r="B440" s="227"/>
      <c r="C440" s="142"/>
      <c r="D440" s="78"/>
      <c r="E440" s="78"/>
      <c r="F440" s="215"/>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s="63" customFormat="1" ht="13.2" hidden="1" outlineLevel="2" x14ac:dyDescent="0.25">
      <c r="A441" s="108"/>
      <c r="B441" s="227"/>
      <c r="C441" s="142"/>
      <c r="D441" s="78"/>
      <c r="E441" s="78"/>
      <c r="F441" s="215"/>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8"/>
      <c r="OF441" s="28"/>
      <c r="OG441" s="28"/>
      <c r="OH441" s="29"/>
      <c r="OI441" s="29"/>
      <c r="OJ441" s="92"/>
      <c r="OK441" s="29"/>
      <c r="OL441" s="29"/>
      <c r="OM441" s="29"/>
      <c r="ON441" s="29"/>
      <c r="OO441" s="28"/>
      <c r="OP441" s="29"/>
      <c r="OQ441" s="28"/>
      <c r="OR441" s="29"/>
      <c r="OS441" s="28"/>
      <c r="OT441" s="29"/>
      <c r="OU441" s="28"/>
      <c r="OV441" s="29"/>
      <c r="OW441" s="28"/>
      <c r="OX441" s="29"/>
      <c r="OY441" s="178"/>
    </row>
    <row r="442" spans="1:415" ht="13.2" collapsed="1" x14ac:dyDescent="0.25">
      <c r="A442" s="225" t="s">
        <v>260</v>
      </c>
      <c r="B442" s="232" t="s">
        <v>98</v>
      </c>
      <c r="C442" s="139" t="s">
        <v>76</v>
      </c>
      <c r="D442" s="185">
        <v>0</v>
      </c>
      <c r="E442" s="30">
        <f>D442*1.1</f>
        <v>0</v>
      </c>
      <c r="F442" s="266"/>
      <c r="G442" s="27">
        <f t="shared" ref="G442" si="1675">ROUND(ROUND(D442,3)*$F442,2)</f>
        <v>0</v>
      </c>
      <c r="H442" s="85">
        <f t="shared" ref="H442" si="1676">ROUND(ROUND(E442,3)*$F442,2)</f>
        <v>0</v>
      </c>
      <c r="I442" s="102"/>
      <c r="J442" s="69" t="str">
        <f>C442</f>
        <v>km</v>
      </c>
      <c r="K442" s="196"/>
      <c r="L442" s="69">
        <f>K442*$F442</f>
        <v>0</v>
      </c>
      <c r="M442" s="196"/>
      <c r="N442" s="69">
        <f>M442*$F442</f>
        <v>0</v>
      </c>
      <c r="O442" s="196"/>
      <c r="P442" s="69">
        <f>O442*$F442</f>
        <v>0</v>
      </c>
      <c r="Q442" s="196"/>
      <c r="R442" s="69">
        <f>Q442*$F442</f>
        <v>0</v>
      </c>
      <c r="S442" s="196"/>
      <c r="T442" s="69">
        <f>S442*$F442</f>
        <v>0</v>
      </c>
      <c r="U442" s="196"/>
      <c r="V442" s="69">
        <f>U442*$F442</f>
        <v>0</v>
      </c>
      <c r="W442" s="196"/>
      <c r="X442" s="69">
        <f>W442*$F442</f>
        <v>0</v>
      </c>
      <c r="Y442" s="199">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8"/>
      <c r="OF442" s="198">
        <f t="shared" ref="OF442" si="1677">OK442+OM442+OO442+OQ442+OS442+OU442+OW442</f>
        <v>0</v>
      </c>
      <c r="OG442" s="28">
        <f t="shared" ref="OG442" si="1678">OL442+ON442+OP442+OR442+OT442+OV442+OX442</f>
        <v>0</v>
      </c>
      <c r="OH442" s="197">
        <f>D442-OF442</f>
        <v>0</v>
      </c>
      <c r="OI442" s="29">
        <f>G442-OG442</f>
        <v>0</v>
      </c>
      <c r="OJ442" s="92" t="str">
        <f>J442</f>
        <v>km</v>
      </c>
      <c r="OK442" s="216"/>
      <c r="OL442" s="29">
        <f>OK442*F442</f>
        <v>0</v>
      </c>
      <c r="OM442" s="216"/>
      <c r="ON442" s="29">
        <f>OM442*F442</f>
        <v>0</v>
      </c>
      <c r="OO442" s="217"/>
      <c r="OP442" s="29">
        <f>OO442*F442</f>
        <v>0</v>
      </c>
      <c r="OQ442" s="217"/>
      <c r="OR442" s="29">
        <f>OQ442*F442</f>
        <v>0</v>
      </c>
      <c r="OS442" s="217"/>
      <c r="OT442" s="29">
        <f>OS442*F442</f>
        <v>0</v>
      </c>
      <c r="OU442" s="217"/>
      <c r="OV442" s="29">
        <f>OU442*F442</f>
        <v>0</v>
      </c>
      <c r="OW442" s="217"/>
      <c r="OX442" s="29">
        <f>OW442*F442</f>
        <v>0</v>
      </c>
      <c r="OY442" s="178"/>
    </row>
    <row r="443" spans="1:415" s="63" customFormat="1" ht="13.2" hidden="1" outlineLevel="1" x14ac:dyDescent="0.25">
      <c r="A443" s="108"/>
      <c r="B443" s="227"/>
      <c r="C443" s="142"/>
      <c r="D443" s="78"/>
      <c r="E443" s="78"/>
      <c r="F443" s="215"/>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3.2" hidden="1" outlineLevel="2" x14ac:dyDescent="0.25">
      <c r="A444" s="108"/>
      <c r="B444" s="227"/>
      <c r="C444" s="142"/>
      <c r="D444" s="78"/>
      <c r="E444" s="78"/>
      <c r="F444" s="215"/>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3.2" hidden="1" outlineLevel="2" x14ac:dyDescent="0.25">
      <c r="A445" s="108"/>
      <c r="B445" s="227"/>
      <c r="C445" s="142"/>
      <c r="D445" s="78"/>
      <c r="E445" s="78"/>
      <c r="F445" s="215"/>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ht="13.2" collapsed="1" x14ac:dyDescent="0.25">
      <c r="A446" s="225" t="s">
        <v>261</v>
      </c>
      <c r="B446" s="232"/>
      <c r="C446" s="139" t="s">
        <v>76</v>
      </c>
      <c r="D446" s="185">
        <v>0</v>
      </c>
      <c r="E446" s="30">
        <f>D446*1.1</f>
        <v>0</v>
      </c>
      <c r="F446" s="266"/>
      <c r="G446" s="27">
        <f t="shared" ref="G446" si="1679">ROUND(ROUND(D446,3)*$F446,2)</f>
        <v>0</v>
      </c>
      <c r="H446" s="85">
        <f t="shared" ref="H446" si="1680">ROUND(ROUND(E446,3)*$F446,2)</f>
        <v>0</v>
      </c>
      <c r="I446" s="102"/>
      <c r="J446" s="69" t="str">
        <f>C446</f>
        <v>km</v>
      </c>
      <c r="K446" s="196"/>
      <c r="L446" s="69">
        <f>K446*$F446</f>
        <v>0</v>
      </c>
      <c r="M446" s="196"/>
      <c r="N446" s="69">
        <f>M446*$F446</f>
        <v>0</v>
      </c>
      <c r="O446" s="196"/>
      <c r="P446" s="69">
        <f>O446*$F446</f>
        <v>0</v>
      </c>
      <c r="Q446" s="196"/>
      <c r="R446" s="69">
        <f>Q446*$F446</f>
        <v>0</v>
      </c>
      <c r="S446" s="196"/>
      <c r="T446" s="69">
        <f>S446*$F446</f>
        <v>0</v>
      </c>
      <c r="U446" s="196"/>
      <c r="V446" s="69">
        <f>U446*$F446</f>
        <v>0</v>
      </c>
      <c r="W446" s="196"/>
      <c r="X446" s="69">
        <f>W446*$F446</f>
        <v>0</v>
      </c>
      <c r="Y446" s="199">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78"/>
      <c r="OF446" s="198">
        <f t="shared" ref="OF446" si="1681">OK446+OM446+OO446+OQ446+OS446+OU446+OW446</f>
        <v>0</v>
      </c>
      <c r="OG446" s="28">
        <f t="shared" ref="OG446" si="1682">OL446+ON446+OP446+OR446+OT446+OV446+OX446</f>
        <v>0</v>
      </c>
      <c r="OH446" s="197">
        <f>D446-OF446</f>
        <v>0</v>
      </c>
      <c r="OI446" s="29">
        <f>G446-OG446</f>
        <v>0</v>
      </c>
      <c r="OJ446" s="92" t="str">
        <f>J446</f>
        <v>km</v>
      </c>
      <c r="OK446" s="216"/>
      <c r="OL446" s="29">
        <f>OK446*F446</f>
        <v>0</v>
      </c>
      <c r="OM446" s="216"/>
      <c r="ON446" s="29">
        <f>OM446*F446</f>
        <v>0</v>
      </c>
      <c r="OO446" s="217"/>
      <c r="OP446" s="29">
        <f>OO446*F446</f>
        <v>0</v>
      </c>
      <c r="OQ446" s="217"/>
      <c r="OR446" s="29">
        <f>OQ446*F446</f>
        <v>0</v>
      </c>
      <c r="OS446" s="217"/>
      <c r="OT446" s="29">
        <f>OS446*F446</f>
        <v>0</v>
      </c>
      <c r="OU446" s="217"/>
      <c r="OV446" s="29">
        <f>OU446*F446</f>
        <v>0</v>
      </c>
      <c r="OW446" s="217"/>
      <c r="OX446" s="29">
        <f>OW446*F446</f>
        <v>0</v>
      </c>
      <c r="OY446" s="178"/>
    </row>
    <row r="447" spans="1:415" s="63" customFormat="1" ht="13.2" hidden="1" outlineLevel="1" x14ac:dyDescent="0.25">
      <c r="A447" s="108"/>
      <c r="B447" s="227"/>
      <c r="C447" s="142"/>
      <c r="D447" s="78"/>
      <c r="E447" s="78"/>
      <c r="F447" s="215"/>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78"/>
      <c r="OF447" s="28"/>
      <c r="OG447" s="28"/>
      <c r="OH447" s="29"/>
      <c r="OI447" s="29"/>
      <c r="OJ447" s="92"/>
      <c r="OK447" s="29"/>
      <c r="OL447" s="29"/>
      <c r="OM447" s="29"/>
      <c r="ON447" s="29"/>
      <c r="OO447" s="28"/>
      <c r="OP447" s="29"/>
      <c r="OQ447" s="28"/>
      <c r="OR447" s="29"/>
      <c r="OS447" s="28"/>
      <c r="OT447" s="29"/>
      <c r="OU447" s="28"/>
      <c r="OV447" s="29"/>
      <c r="OW447" s="28"/>
      <c r="OX447" s="29"/>
      <c r="OY447" s="178"/>
    </row>
    <row r="448" spans="1:415" s="63" customFormat="1" ht="13.2" hidden="1" outlineLevel="2" x14ac:dyDescent="0.25">
      <c r="A448" s="108"/>
      <c r="B448" s="227"/>
      <c r="C448" s="142"/>
      <c r="D448" s="78"/>
      <c r="E448" s="78"/>
      <c r="F448" s="215"/>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78"/>
      <c r="OF448" s="28"/>
      <c r="OG448" s="28"/>
      <c r="OH448" s="29"/>
      <c r="OI448" s="29"/>
      <c r="OJ448" s="92"/>
      <c r="OK448" s="29"/>
      <c r="OL448" s="29"/>
      <c r="OM448" s="29"/>
      <c r="ON448" s="29"/>
      <c r="OO448" s="28"/>
      <c r="OP448" s="29"/>
      <c r="OQ448" s="28"/>
      <c r="OR448" s="29"/>
      <c r="OS448" s="28"/>
      <c r="OT448" s="29"/>
      <c r="OU448" s="28"/>
      <c r="OV448" s="29"/>
      <c r="OW448" s="28"/>
      <c r="OX448" s="29"/>
      <c r="OY448" s="178"/>
    </row>
    <row r="449" spans="1:415" s="63" customFormat="1" ht="13.2" hidden="1" outlineLevel="2" x14ac:dyDescent="0.25">
      <c r="A449" s="108"/>
      <c r="B449" s="227"/>
      <c r="C449" s="142"/>
      <c r="D449" s="78"/>
      <c r="E449" s="78"/>
      <c r="F449" s="215"/>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78"/>
      <c r="OF449" s="28"/>
      <c r="OG449" s="28"/>
      <c r="OH449" s="29"/>
      <c r="OI449" s="29"/>
      <c r="OJ449" s="92"/>
      <c r="OK449" s="29"/>
      <c r="OL449" s="29"/>
      <c r="OM449" s="29"/>
      <c r="ON449" s="29"/>
      <c r="OO449" s="28"/>
      <c r="OP449" s="29"/>
      <c r="OQ449" s="28"/>
      <c r="OR449" s="29"/>
      <c r="OS449" s="28"/>
      <c r="OT449" s="29"/>
      <c r="OU449" s="28"/>
      <c r="OV449" s="29"/>
      <c r="OW449" s="28"/>
      <c r="OX449" s="29"/>
      <c r="OY449" s="178"/>
    </row>
    <row r="450" spans="1:415" ht="13.2" collapsed="1" x14ac:dyDescent="0.25">
      <c r="A450" s="231" t="s">
        <v>262</v>
      </c>
      <c r="B450" s="161" t="s">
        <v>263</v>
      </c>
      <c r="C450" s="160"/>
      <c r="D450" s="175"/>
      <c r="E450" s="175"/>
      <c r="F450" s="150"/>
      <c r="G450" s="175"/>
      <c r="H450" s="176"/>
      <c r="I450" s="156"/>
      <c r="J450" s="153"/>
      <c r="K450" s="157"/>
      <c r="L450" s="157"/>
      <c r="M450" s="157"/>
      <c r="N450" s="157"/>
      <c r="O450" s="157"/>
      <c r="P450" s="157"/>
      <c r="Q450" s="157"/>
      <c r="R450" s="157"/>
      <c r="S450" s="157"/>
      <c r="T450" s="157"/>
      <c r="U450" s="157"/>
      <c r="V450" s="157"/>
      <c r="W450" s="157"/>
      <c r="X450" s="157"/>
      <c r="Y450" s="157"/>
      <c r="Z450" s="157"/>
      <c r="AA450" s="158"/>
      <c r="AB450" s="157"/>
      <c r="AC450" s="158"/>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8"/>
      <c r="OF450" s="153"/>
      <c r="OG450" s="153"/>
      <c r="OH450" s="153"/>
      <c r="OI450" s="153"/>
      <c r="OJ450" s="182"/>
      <c r="OK450" s="153"/>
      <c r="OL450" s="153"/>
      <c r="OM450" s="153"/>
      <c r="ON450" s="153"/>
      <c r="OO450" s="153"/>
      <c r="OP450" s="153"/>
      <c r="OQ450" s="153"/>
      <c r="OR450" s="153"/>
      <c r="OS450" s="153"/>
      <c r="OT450" s="153"/>
      <c r="OU450" s="153"/>
      <c r="OV450" s="153"/>
      <c r="OW450" s="153"/>
      <c r="OX450" s="153"/>
      <c r="OY450" s="178"/>
    </row>
    <row r="451" spans="1:415" ht="13.2" x14ac:dyDescent="0.25">
      <c r="A451" s="277" t="s">
        <v>264</v>
      </c>
      <c r="B451" s="278" t="s">
        <v>357</v>
      </c>
      <c r="C451" s="270" t="s">
        <v>76</v>
      </c>
      <c r="D451" s="279">
        <v>0.1333</v>
      </c>
      <c r="E451" s="279">
        <f>D451*11</f>
        <v>1.4662999999999999</v>
      </c>
      <c r="F451" s="274">
        <v>12300</v>
      </c>
      <c r="G451" s="272">
        <f t="shared" ref="G451:G454" si="1695">ROUND(ROUND(D451,3)*$F451,2)</f>
        <v>1635.9</v>
      </c>
      <c r="H451" s="273">
        <f t="shared" ref="H451:H454" si="1696">ROUND(ROUND(E451,3)*$F451,2)</f>
        <v>18031.8</v>
      </c>
      <c r="I451" s="102"/>
      <c r="J451" s="69" t="str">
        <f>C451</f>
        <v>km</v>
      </c>
      <c r="K451" s="196"/>
      <c r="L451" s="69">
        <f>K451*$F451</f>
        <v>0</v>
      </c>
      <c r="M451" s="196"/>
      <c r="N451" s="69">
        <f>M451*$F451</f>
        <v>0</v>
      </c>
      <c r="O451" s="196"/>
      <c r="P451" s="69">
        <f>O451*$F451</f>
        <v>0</v>
      </c>
      <c r="Q451" s="196"/>
      <c r="R451" s="69">
        <f>Q451*$F451</f>
        <v>0</v>
      </c>
      <c r="S451" s="196"/>
      <c r="T451" s="69">
        <f>S451*$F451</f>
        <v>0</v>
      </c>
      <c r="U451" s="196"/>
      <c r="V451" s="69">
        <f>U451*$F451</f>
        <v>0</v>
      </c>
      <c r="W451" s="196"/>
      <c r="X451" s="69">
        <f>W451*$F451</f>
        <v>0</v>
      </c>
      <c r="Y451" s="199">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78"/>
      <c r="OF451" s="198">
        <f t="shared" ref="OF451:OF454" si="1708">OK451+OM451+OO451+OQ451+OS451+OU451+OW451</f>
        <v>0</v>
      </c>
      <c r="OG451" s="28">
        <f t="shared" ref="OG451:OG454" si="1709">OL451+ON451+OP451+OR451+OT451+OV451+OX451</f>
        <v>0</v>
      </c>
      <c r="OH451" s="197">
        <f>D451-OF451</f>
        <v>0.1333</v>
      </c>
      <c r="OI451" s="29">
        <f>G451-OG451</f>
        <v>1635.9</v>
      </c>
      <c r="OJ451" s="92" t="str">
        <f>J451</f>
        <v>km</v>
      </c>
      <c r="OK451" s="216"/>
      <c r="OL451" s="29">
        <f>OK451*F451</f>
        <v>0</v>
      </c>
      <c r="OM451" s="216"/>
      <c r="ON451" s="29">
        <f>OM451*F451</f>
        <v>0</v>
      </c>
      <c r="OO451" s="217"/>
      <c r="OP451" s="29">
        <f>OO451*F451</f>
        <v>0</v>
      </c>
      <c r="OQ451" s="217"/>
      <c r="OR451" s="29">
        <f>OQ451*F451</f>
        <v>0</v>
      </c>
      <c r="OS451" s="217"/>
      <c r="OT451" s="29">
        <f>OS451*F451</f>
        <v>0</v>
      </c>
      <c r="OU451" s="217"/>
      <c r="OV451" s="29">
        <f>OU451*F451</f>
        <v>0</v>
      </c>
      <c r="OW451" s="217"/>
      <c r="OX451" s="29">
        <f>OW451*F451</f>
        <v>0</v>
      </c>
      <c r="OY451" s="178"/>
    </row>
    <row r="452" spans="1:415" ht="13.2" collapsed="1" x14ac:dyDescent="0.25">
      <c r="A452" s="277" t="s">
        <v>265</v>
      </c>
      <c r="B452" s="278" t="s">
        <v>363</v>
      </c>
      <c r="C452" s="270" t="s">
        <v>76</v>
      </c>
      <c r="D452" s="279">
        <v>8.5400000000000004E-2</v>
      </c>
      <c r="E452" s="279">
        <f>D452*11</f>
        <v>0.93940000000000001</v>
      </c>
      <c r="F452" s="274">
        <v>7800</v>
      </c>
      <c r="G452" s="272">
        <f t="shared" si="1695"/>
        <v>663</v>
      </c>
      <c r="H452" s="273">
        <f t="shared" si="1696"/>
        <v>7324.2</v>
      </c>
      <c r="I452" s="102"/>
      <c r="J452" s="69" t="str">
        <f>C452</f>
        <v>km</v>
      </c>
      <c r="K452" s="196"/>
      <c r="L452" s="69">
        <f>K452*$F452</f>
        <v>0</v>
      </c>
      <c r="M452" s="196"/>
      <c r="N452" s="69">
        <f>M452*$F452</f>
        <v>0</v>
      </c>
      <c r="O452" s="196"/>
      <c r="P452" s="69">
        <f>O452*$F452</f>
        <v>0</v>
      </c>
      <c r="Q452" s="196"/>
      <c r="R452" s="69">
        <f>Q452*$F452</f>
        <v>0</v>
      </c>
      <c r="S452" s="196"/>
      <c r="T452" s="69">
        <f>S452*$F452</f>
        <v>0</v>
      </c>
      <c r="U452" s="196"/>
      <c r="V452" s="69">
        <f>U452*$F452</f>
        <v>0</v>
      </c>
      <c r="W452" s="196"/>
      <c r="X452" s="69">
        <f>W452*$F452</f>
        <v>0</v>
      </c>
      <c r="Y452" s="199">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78"/>
      <c r="OF452" s="198">
        <f t="shared" si="1708"/>
        <v>0</v>
      </c>
      <c r="OG452" s="28">
        <f t="shared" si="1709"/>
        <v>0</v>
      </c>
      <c r="OH452" s="197">
        <f>D452-OF452</f>
        <v>8.5400000000000004E-2</v>
      </c>
      <c r="OI452" s="29">
        <f>G452-OG452</f>
        <v>663</v>
      </c>
      <c r="OJ452" s="92" t="str">
        <f>J452</f>
        <v>km</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78"/>
    </row>
    <row r="453" spans="1:415" ht="13.2" collapsed="1" x14ac:dyDescent="0.25">
      <c r="A453" s="225" t="s">
        <v>266</v>
      </c>
      <c r="B453" s="232" t="s">
        <v>98</v>
      </c>
      <c r="C453" s="139" t="s">
        <v>76</v>
      </c>
      <c r="D453" s="185">
        <v>0</v>
      </c>
      <c r="E453" s="30">
        <f>D453*11</f>
        <v>0</v>
      </c>
      <c r="F453" s="266"/>
      <c r="G453" s="27">
        <f t="shared" si="1695"/>
        <v>0</v>
      </c>
      <c r="H453" s="85">
        <f t="shared" si="1696"/>
        <v>0</v>
      </c>
      <c r="I453" s="102"/>
      <c r="J453" s="69" t="str">
        <f>C453</f>
        <v>km</v>
      </c>
      <c r="K453" s="196"/>
      <c r="L453" s="69">
        <f>K453*$F453</f>
        <v>0</v>
      </c>
      <c r="M453" s="196"/>
      <c r="N453" s="69">
        <f>M453*$F453</f>
        <v>0</v>
      </c>
      <c r="O453" s="196"/>
      <c r="P453" s="69">
        <f>O453*$F453</f>
        <v>0</v>
      </c>
      <c r="Q453" s="196"/>
      <c r="R453" s="69">
        <f>Q453*$F453</f>
        <v>0</v>
      </c>
      <c r="S453" s="196"/>
      <c r="T453" s="69">
        <f>S453*$F453</f>
        <v>0</v>
      </c>
      <c r="U453" s="196"/>
      <c r="V453" s="69">
        <f>U453*$F453</f>
        <v>0</v>
      </c>
      <c r="W453" s="196"/>
      <c r="X453" s="69">
        <f>W453*$F453</f>
        <v>0</v>
      </c>
      <c r="Y453" s="199">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78"/>
      <c r="OF453" s="198">
        <f t="shared" si="1708"/>
        <v>0</v>
      </c>
      <c r="OG453" s="28">
        <f t="shared" si="1709"/>
        <v>0</v>
      </c>
      <c r="OH453" s="197">
        <f>D453-OF453</f>
        <v>0</v>
      </c>
      <c r="OI453" s="29">
        <f>G453-OG453</f>
        <v>0</v>
      </c>
      <c r="OJ453" s="92" t="str">
        <f>J453</f>
        <v>km</v>
      </c>
      <c r="OK453" s="216"/>
      <c r="OL453" s="29">
        <f>OK453*F453</f>
        <v>0</v>
      </c>
      <c r="OM453" s="216"/>
      <c r="ON453" s="29">
        <f>OM453*F453</f>
        <v>0</v>
      </c>
      <c r="OO453" s="217"/>
      <c r="OP453" s="29">
        <f>OO453*F453</f>
        <v>0</v>
      </c>
      <c r="OQ453" s="217"/>
      <c r="OR453" s="29">
        <f>OQ453*F453</f>
        <v>0</v>
      </c>
      <c r="OS453" s="217"/>
      <c r="OT453" s="29">
        <f>OS453*F453</f>
        <v>0</v>
      </c>
      <c r="OU453" s="217"/>
      <c r="OV453" s="29">
        <f>OU453*F453</f>
        <v>0</v>
      </c>
      <c r="OW453" s="217"/>
      <c r="OX453" s="29">
        <f>OW453*F453</f>
        <v>0</v>
      </c>
      <c r="OY453" s="178"/>
    </row>
    <row r="454" spans="1:415" ht="13.2" collapsed="1" x14ac:dyDescent="0.25">
      <c r="A454" s="225" t="s">
        <v>267</v>
      </c>
      <c r="B454" s="232"/>
      <c r="C454" s="139" t="s">
        <v>76</v>
      </c>
      <c r="D454" s="185">
        <v>0</v>
      </c>
      <c r="E454" s="30">
        <f>D454*11</f>
        <v>0</v>
      </c>
      <c r="F454" s="266"/>
      <c r="G454" s="27">
        <f t="shared" si="1695"/>
        <v>0</v>
      </c>
      <c r="H454" s="85">
        <f t="shared" si="1696"/>
        <v>0</v>
      </c>
      <c r="I454" s="102"/>
      <c r="J454" s="69" t="str">
        <f>C454</f>
        <v>km</v>
      </c>
      <c r="K454" s="196"/>
      <c r="L454" s="69">
        <f>K454*$F454</f>
        <v>0</v>
      </c>
      <c r="M454" s="196"/>
      <c r="N454" s="69">
        <f>M454*$F454</f>
        <v>0</v>
      </c>
      <c r="O454" s="196"/>
      <c r="P454" s="69">
        <f>O454*$F454</f>
        <v>0</v>
      </c>
      <c r="Q454" s="196"/>
      <c r="R454" s="69">
        <f>Q454*$F454</f>
        <v>0</v>
      </c>
      <c r="S454" s="196"/>
      <c r="T454" s="69">
        <f>S454*$F454</f>
        <v>0</v>
      </c>
      <c r="U454" s="196"/>
      <c r="V454" s="69">
        <f>U454*$F454</f>
        <v>0</v>
      </c>
      <c r="W454" s="196"/>
      <c r="X454" s="69">
        <f>W454*$F454</f>
        <v>0</v>
      </c>
      <c r="Y454" s="199">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78"/>
      <c r="OF454" s="198">
        <f t="shared" si="1708"/>
        <v>0</v>
      </c>
      <c r="OG454" s="28">
        <f t="shared" si="1709"/>
        <v>0</v>
      </c>
      <c r="OH454" s="197">
        <f>D454-OF454</f>
        <v>0</v>
      </c>
      <c r="OI454" s="29">
        <f>G454-OG454</f>
        <v>0</v>
      </c>
      <c r="OJ454" s="92" t="str">
        <f>J454</f>
        <v>km</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78"/>
    </row>
    <row r="455" spans="1:415" ht="13.2" x14ac:dyDescent="0.25">
      <c r="A455" s="177" t="s">
        <v>268</v>
      </c>
      <c r="B455" s="152" t="s">
        <v>269</v>
      </c>
      <c r="C455" s="152"/>
      <c r="D455" s="152"/>
      <c r="E455" s="152"/>
      <c r="F455" s="171"/>
      <c r="G455" s="152"/>
      <c r="H455" s="172"/>
      <c r="I455" s="156"/>
      <c r="J455" s="153"/>
      <c r="K455" s="157"/>
      <c r="L455" s="157"/>
      <c r="M455" s="157"/>
      <c r="N455" s="157"/>
      <c r="O455" s="157"/>
      <c r="P455" s="157"/>
      <c r="Q455" s="157"/>
      <c r="R455" s="157"/>
      <c r="S455" s="157"/>
      <c r="T455" s="157"/>
      <c r="U455" s="157"/>
      <c r="V455" s="157"/>
      <c r="W455" s="157"/>
      <c r="X455" s="157"/>
      <c r="Y455" s="157"/>
      <c r="Z455" s="157"/>
      <c r="AA455" s="158"/>
      <c r="AB455" s="157"/>
      <c r="AC455" s="158"/>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8"/>
      <c r="OF455" s="153"/>
      <c r="OG455" s="153"/>
      <c r="OH455" s="153"/>
      <c r="OI455" s="153"/>
      <c r="OJ455" s="182"/>
      <c r="OK455" s="153"/>
      <c r="OL455" s="153"/>
      <c r="OM455" s="153"/>
      <c r="ON455" s="153"/>
      <c r="OO455" s="153"/>
      <c r="OP455" s="153"/>
      <c r="OQ455" s="153"/>
      <c r="OR455" s="153"/>
      <c r="OS455" s="153"/>
      <c r="OT455" s="153"/>
      <c r="OU455" s="153"/>
      <c r="OV455" s="153"/>
      <c r="OW455" s="153"/>
      <c r="OX455" s="153"/>
      <c r="OY455" s="178"/>
    </row>
    <row r="456" spans="1:415" ht="13.2" x14ac:dyDescent="0.25">
      <c r="A456" s="138" t="s">
        <v>270</v>
      </c>
      <c r="B456" s="55" t="s">
        <v>271</v>
      </c>
      <c r="C456" s="139" t="s">
        <v>52</v>
      </c>
      <c r="D456" s="93">
        <v>0</v>
      </c>
      <c r="E456" s="26">
        <f>D456</f>
        <v>0</v>
      </c>
      <c r="F456" s="266"/>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78"/>
      <c r="OF456" s="28">
        <f t="shared" ref="OF456" si="1746">OK456+OM456+OO456+OQ456+OS456+OU456+OW456</f>
        <v>0</v>
      </c>
      <c r="OG456" s="28">
        <f t="shared" ref="OG456" si="1747">OL456+ON456+OP456+OR456+OT456+OV456+OX456</f>
        <v>0</v>
      </c>
      <c r="OH456" s="29">
        <f>D456-OF456</f>
        <v>0</v>
      </c>
      <c r="OI456" s="29">
        <f>G456-OG456</f>
        <v>0</v>
      </c>
      <c r="OJ456" s="92" t="str">
        <f>J456</f>
        <v>kompl.</v>
      </c>
      <c r="OK456" s="213"/>
      <c r="OL456" s="29">
        <f>OK456*F456</f>
        <v>0</v>
      </c>
      <c r="OM456" s="213"/>
      <c r="ON456" s="29">
        <f>OM456*F456</f>
        <v>0</v>
      </c>
      <c r="OO456" s="214"/>
      <c r="OP456" s="29">
        <f>OO456*F456</f>
        <v>0</v>
      </c>
      <c r="OQ456" s="214"/>
      <c r="OR456" s="29">
        <f>OQ456*F456</f>
        <v>0</v>
      </c>
      <c r="OS456" s="214"/>
      <c r="OT456" s="29">
        <f>OS456*F456</f>
        <v>0</v>
      </c>
      <c r="OU456" s="214"/>
      <c r="OV456" s="29">
        <f>OU456*F456</f>
        <v>0</v>
      </c>
      <c r="OW456" s="214"/>
      <c r="OX456" s="29">
        <f>OW456*F456</f>
        <v>0</v>
      </c>
      <c r="OY456" s="178"/>
    </row>
    <row r="457" spans="1:415" s="63" customFormat="1" ht="13.2" hidden="1" outlineLevel="1" x14ac:dyDescent="0.25">
      <c r="A457" s="143"/>
      <c r="B457" s="141"/>
      <c r="C457" s="142"/>
      <c r="D457" s="78"/>
      <c r="E457" s="78"/>
      <c r="F457" s="215"/>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s="63" customFormat="1" ht="13.2" hidden="1" outlineLevel="2" x14ac:dyDescent="0.25">
      <c r="A458" s="143"/>
      <c r="B458" s="141"/>
      <c r="C458" s="142"/>
      <c r="D458" s="78"/>
      <c r="E458" s="78"/>
      <c r="F458" s="215"/>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78"/>
      <c r="OF458" s="28"/>
      <c r="OG458" s="28"/>
      <c r="OH458" s="29"/>
      <c r="OI458" s="29"/>
      <c r="OJ458" s="92"/>
      <c r="OK458" s="29"/>
      <c r="OL458" s="29"/>
      <c r="OM458" s="29"/>
      <c r="ON458" s="29"/>
      <c r="OO458" s="28"/>
      <c r="OP458" s="29"/>
      <c r="OQ458" s="28"/>
      <c r="OR458" s="29"/>
      <c r="OS458" s="28"/>
      <c r="OT458" s="29"/>
      <c r="OU458" s="28"/>
      <c r="OV458" s="29"/>
      <c r="OW458" s="28"/>
      <c r="OX458" s="29"/>
      <c r="OY458" s="178"/>
    </row>
    <row r="459" spans="1:415" s="63" customFormat="1" ht="13.2" hidden="1" outlineLevel="2" x14ac:dyDescent="0.25">
      <c r="A459" s="143"/>
      <c r="B459" s="141"/>
      <c r="C459" s="142"/>
      <c r="D459" s="78"/>
      <c r="E459" s="78"/>
      <c r="F459" s="215"/>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78"/>
      <c r="OF459" s="28"/>
      <c r="OG459" s="28"/>
      <c r="OH459" s="29"/>
      <c r="OI459" s="29"/>
      <c r="OJ459" s="92"/>
      <c r="OK459" s="29"/>
      <c r="OL459" s="29"/>
      <c r="OM459" s="29"/>
      <c r="ON459" s="29"/>
      <c r="OO459" s="28"/>
      <c r="OP459" s="29"/>
      <c r="OQ459" s="28"/>
      <c r="OR459" s="29"/>
      <c r="OS459" s="28"/>
      <c r="OT459" s="29"/>
      <c r="OU459" s="28"/>
      <c r="OV459" s="29"/>
      <c r="OW459" s="28"/>
      <c r="OX459" s="29"/>
      <c r="OY459" s="178"/>
    </row>
    <row r="460" spans="1:415" ht="13.2" collapsed="1" x14ac:dyDescent="0.25">
      <c r="A460" s="138" t="s">
        <v>272</v>
      </c>
      <c r="B460" s="55" t="s">
        <v>273</v>
      </c>
      <c r="C460" s="139" t="s">
        <v>52</v>
      </c>
      <c r="D460" s="93">
        <v>0</v>
      </c>
      <c r="E460" s="26">
        <f>D460</f>
        <v>0</v>
      </c>
      <c r="F460" s="266"/>
      <c r="G460" s="27">
        <f t="shared" ref="G460" si="1748">ROUND(ROUND(D460,3)*$F460,2)</f>
        <v>0</v>
      </c>
      <c r="H460" s="85">
        <f t="shared" ref="H460" si="1749">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78"/>
      <c r="OF460" s="28">
        <f t="shared" ref="OF460" si="1750">OK460+OM460+OO460+OQ460+OS460+OU460+OW460</f>
        <v>0</v>
      </c>
      <c r="OG460" s="28">
        <f t="shared" ref="OG460" si="1751">OL460+ON460+OP460+OR460+OT460+OV460+OX460</f>
        <v>0</v>
      </c>
      <c r="OH460" s="29">
        <f>D460-OF460</f>
        <v>0</v>
      </c>
      <c r="OI460" s="29">
        <f>G460-OG460</f>
        <v>0</v>
      </c>
      <c r="OJ460" s="92" t="str">
        <f>J460</f>
        <v>kompl.</v>
      </c>
      <c r="OK460" s="213"/>
      <c r="OL460" s="29">
        <f>OK460*F460</f>
        <v>0</v>
      </c>
      <c r="OM460" s="213"/>
      <c r="ON460" s="29">
        <f>OM460*F460</f>
        <v>0</v>
      </c>
      <c r="OO460" s="214"/>
      <c r="OP460" s="29">
        <f>OO460*F460</f>
        <v>0</v>
      </c>
      <c r="OQ460" s="214"/>
      <c r="OR460" s="29">
        <f>OQ460*F460</f>
        <v>0</v>
      </c>
      <c r="OS460" s="214"/>
      <c r="OT460" s="29">
        <f>OS460*F460</f>
        <v>0</v>
      </c>
      <c r="OU460" s="214"/>
      <c r="OV460" s="29">
        <f>OU460*F460</f>
        <v>0</v>
      </c>
      <c r="OW460" s="214"/>
      <c r="OX460" s="29">
        <f>OW460*F460</f>
        <v>0</v>
      </c>
      <c r="OY460" s="178"/>
    </row>
    <row r="461" spans="1:415" s="63" customFormat="1" ht="13.2" hidden="1" outlineLevel="1" x14ac:dyDescent="0.25">
      <c r="A461" s="143"/>
      <c r="B461" s="141"/>
      <c r="C461" s="142"/>
      <c r="D461" s="78"/>
      <c r="E461" s="78"/>
      <c r="F461" s="215"/>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3.2" hidden="1" outlineLevel="2" x14ac:dyDescent="0.25">
      <c r="A462" s="143"/>
      <c r="B462" s="141"/>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s="63" customFormat="1" ht="13.2" hidden="1" outlineLevel="2" x14ac:dyDescent="0.25">
      <c r="A463" s="143"/>
      <c r="B463" s="141"/>
      <c r="C463" s="142"/>
      <c r="D463" s="78"/>
      <c r="E463" s="78"/>
      <c r="F463" s="215"/>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ht="13.2" collapsed="1" x14ac:dyDescent="0.25">
      <c r="A464" s="138" t="s">
        <v>274</v>
      </c>
      <c r="B464" s="55" t="s">
        <v>275</v>
      </c>
      <c r="C464" s="139" t="s">
        <v>52</v>
      </c>
      <c r="D464" s="93">
        <v>0</v>
      </c>
      <c r="E464" s="26">
        <f>D464</f>
        <v>0</v>
      </c>
      <c r="F464" s="266"/>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78"/>
      <c r="OF464" s="28">
        <f t="shared" ref="OF464" si="1754">OK464+OM464+OO464+OQ464+OS464+OU464+OW464</f>
        <v>0</v>
      </c>
      <c r="OG464" s="28">
        <f t="shared" ref="OG464" si="1755">OL464+ON464+OP464+OR464+OT464+OV464+OX464</f>
        <v>0</v>
      </c>
      <c r="OH464" s="29">
        <f>D464-OF464</f>
        <v>0</v>
      </c>
      <c r="OI464" s="29">
        <f>G464-OG464</f>
        <v>0</v>
      </c>
      <c r="OJ464" s="92" t="str">
        <f>J464</f>
        <v>kompl.</v>
      </c>
      <c r="OK464" s="213"/>
      <c r="OL464" s="29">
        <f>OK464*F464</f>
        <v>0</v>
      </c>
      <c r="OM464" s="213"/>
      <c r="ON464" s="29">
        <f>OM464*F464</f>
        <v>0</v>
      </c>
      <c r="OO464" s="214"/>
      <c r="OP464" s="29">
        <f>OO464*F464</f>
        <v>0</v>
      </c>
      <c r="OQ464" s="214"/>
      <c r="OR464" s="29">
        <f>OQ464*F464</f>
        <v>0</v>
      </c>
      <c r="OS464" s="214"/>
      <c r="OT464" s="29">
        <f>OS464*F464</f>
        <v>0</v>
      </c>
      <c r="OU464" s="214"/>
      <c r="OV464" s="29">
        <f>OU464*F464</f>
        <v>0</v>
      </c>
      <c r="OW464" s="214"/>
      <c r="OX464" s="29">
        <f>OW464*F464</f>
        <v>0</v>
      </c>
      <c r="OY464" s="178"/>
    </row>
    <row r="465" spans="1:415" s="63" customFormat="1" ht="13.2" hidden="1" outlineLevel="1" x14ac:dyDescent="0.25">
      <c r="A465" s="143"/>
      <c r="B465" s="141"/>
      <c r="C465" s="142"/>
      <c r="D465" s="78"/>
      <c r="E465" s="78"/>
      <c r="F465" s="215"/>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s="63" customFormat="1" ht="13.2" hidden="1" outlineLevel="2" x14ac:dyDescent="0.25">
      <c r="A466" s="143"/>
      <c r="B466" s="141"/>
      <c r="C466" s="142"/>
      <c r="D466" s="78"/>
      <c r="E466" s="78"/>
      <c r="F466" s="215"/>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s="63" customFormat="1" ht="13.2" hidden="1" outlineLevel="2" x14ac:dyDescent="0.25">
      <c r="A467" s="143"/>
      <c r="B467" s="141"/>
      <c r="C467" s="142"/>
      <c r="D467" s="78"/>
      <c r="E467" s="78"/>
      <c r="F467" s="215"/>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ht="13.2" collapsed="1" x14ac:dyDescent="0.25">
      <c r="A468" s="177" t="s">
        <v>276</v>
      </c>
      <c r="B468" s="152" t="s">
        <v>277</v>
      </c>
      <c r="C468" s="152"/>
      <c r="D468" s="152"/>
      <c r="E468" s="152"/>
      <c r="F468" s="171"/>
      <c r="G468" s="152"/>
      <c r="H468" s="172"/>
      <c r="I468" s="156"/>
      <c r="J468" s="153"/>
      <c r="K468" s="157"/>
      <c r="L468" s="157"/>
      <c r="M468" s="157"/>
      <c r="N468" s="157"/>
      <c r="O468" s="157"/>
      <c r="P468" s="157"/>
      <c r="Q468" s="157"/>
      <c r="R468" s="157"/>
      <c r="S468" s="157"/>
      <c r="T468" s="157"/>
      <c r="U468" s="157"/>
      <c r="V468" s="157"/>
      <c r="W468" s="157"/>
      <c r="X468" s="157"/>
      <c r="Y468" s="157"/>
      <c r="Z468" s="157"/>
      <c r="AA468" s="158"/>
      <c r="AB468" s="157"/>
      <c r="AC468" s="158"/>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8"/>
      <c r="OF468" s="153"/>
      <c r="OG468" s="153"/>
      <c r="OH468" s="153"/>
      <c r="OI468" s="153"/>
      <c r="OJ468" s="182"/>
      <c r="OK468" s="153"/>
      <c r="OL468" s="153"/>
      <c r="OM468" s="153"/>
      <c r="ON468" s="153"/>
      <c r="OO468" s="153"/>
      <c r="OP468" s="153"/>
      <c r="OQ468" s="153"/>
      <c r="OR468" s="153"/>
      <c r="OS468" s="153"/>
      <c r="OT468" s="153"/>
      <c r="OU468" s="153"/>
      <c r="OV468" s="153"/>
      <c r="OW468" s="153"/>
      <c r="OX468" s="153"/>
      <c r="OY468" s="178"/>
    </row>
    <row r="469" spans="1:415" ht="13.2" x14ac:dyDescent="0.25">
      <c r="A469" s="138" t="s">
        <v>278</v>
      </c>
      <c r="B469" s="55" t="s">
        <v>279</v>
      </c>
      <c r="C469" s="139" t="s">
        <v>52</v>
      </c>
      <c r="D469" s="93">
        <v>0</v>
      </c>
      <c r="E469" s="26">
        <f>D469</f>
        <v>0</v>
      </c>
      <c r="F469" s="266"/>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78"/>
      <c r="OF469" s="28">
        <f t="shared" ref="OF469" si="1758">OK469+OM469+OO469+OQ469+OS469+OU469+OW469</f>
        <v>0</v>
      </c>
      <c r="OG469" s="28">
        <f t="shared" ref="OG469" si="1759">OL469+ON469+OP469+OR469+OT469+OV469+OX469</f>
        <v>0</v>
      </c>
      <c r="OH469" s="29">
        <f>D469-OF469</f>
        <v>0</v>
      </c>
      <c r="OI469" s="29">
        <f>G469-OG469</f>
        <v>0</v>
      </c>
      <c r="OJ469" s="92" t="str">
        <f>J469</f>
        <v>kompl.</v>
      </c>
      <c r="OK469" s="213"/>
      <c r="OL469" s="29">
        <f>OK469*F469</f>
        <v>0</v>
      </c>
      <c r="OM469" s="213"/>
      <c r="ON469" s="29">
        <f>OM469*F469</f>
        <v>0</v>
      </c>
      <c r="OO469" s="214"/>
      <c r="OP469" s="29">
        <f>OO469*F469</f>
        <v>0</v>
      </c>
      <c r="OQ469" s="214"/>
      <c r="OR469" s="29">
        <f>OQ469*F469</f>
        <v>0</v>
      </c>
      <c r="OS469" s="214"/>
      <c r="OT469" s="29">
        <f>OS469*F469</f>
        <v>0</v>
      </c>
      <c r="OU469" s="214"/>
      <c r="OV469" s="29">
        <f>OU469*F469</f>
        <v>0</v>
      </c>
      <c r="OW469" s="214"/>
      <c r="OX469" s="29">
        <f>OW469*F469</f>
        <v>0</v>
      </c>
      <c r="OY469" s="178"/>
    </row>
    <row r="470" spans="1:415" s="63" customFormat="1" ht="13.2" hidden="1" outlineLevel="1" x14ac:dyDescent="0.25">
      <c r="A470" s="143"/>
      <c r="B470" s="141"/>
      <c r="C470" s="142"/>
      <c r="D470" s="78"/>
      <c r="E470" s="78"/>
      <c r="F470" s="215"/>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3.2" hidden="1" outlineLevel="2" x14ac:dyDescent="0.25">
      <c r="A471" s="143"/>
      <c r="B471" s="141"/>
      <c r="C471" s="142"/>
      <c r="D471" s="78"/>
      <c r="E471" s="78"/>
      <c r="F471" s="215"/>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s="63" customFormat="1" ht="13.2" hidden="1" outlineLevel="2" x14ac:dyDescent="0.25">
      <c r="A472" s="143"/>
      <c r="B472" s="141"/>
      <c r="C472" s="142"/>
      <c r="D472" s="78"/>
      <c r="E472" s="78"/>
      <c r="F472" s="215"/>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78"/>
      <c r="OF472" s="28"/>
      <c r="OG472" s="28"/>
      <c r="OH472" s="29"/>
      <c r="OI472" s="29"/>
      <c r="OJ472" s="92"/>
      <c r="OK472" s="29"/>
      <c r="OL472" s="29"/>
      <c r="OM472" s="29"/>
      <c r="ON472" s="29"/>
      <c r="OO472" s="28"/>
      <c r="OP472" s="29"/>
      <c r="OQ472" s="28"/>
      <c r="OR472" s="29"/>
      <c r="OS472" s="28"/>
      <c r="OT472" s="29"/>
      <c r="OU472" s="28"/>
      <c r="OV472" s="29"/>
      <c r="OW472" s="28"/>
      <c r="OX472" s="29"/>
      <c r="OY472" s="178"/>
    </row>
    <row r="473" spans="1:415" ht="13.2" collapsed="1" x14ac:dyDescent="0.25">
      <c r="A473" s="138" t="s">
        <v>280</v>
      </c>
      <c r="B473" s="55" t="s">
        <v>281</v>
      </c>
      <c r="C473" s="139" t="s">
        <v>52</v>
      </c>
      <c r="D473" s="93">
        <v>0</v>
      </c>
      <c r="E473" s="26">
        <f>D473</f>
        <v>0</v>
      </c>
      <c r="F473" s="266"/>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78"/>
      <c r="OF473" s="28">
        <f t="shared" ref="OF473" si="1786">OK473+OM473+OO473+OQ473+OS473+OU473+OW473</f>
        <v>0</v>
      </c>
      <c r="OG473" s="28">
        <f t="shared" ref="OG473" si="1787">OL473+ON473+OP473+OR473+OT473+OV473+OX473</f>
        <v>0</v>
      </c>
      <c r="OH473" s="29">
        <f>D473-OF473</f>
        <v>0</v>
      </c>
      <c r="OI473" s="29">
        <f>G473-OG473</f>
        <v>0</v>
      </c>
      <c r="OJ473" s="92" t="str">
        <f>J473</f>
        <v>kompl.</v>
      </c>
      <c r="OK473" s="213"/>
      <c r="OL473" s="29">
        <f>OK473*F473</f>
        <v>0</v>
      </c>
      <c r="OM473" s="213"/>
      <c r="ON473" s="29">
        <f>OM473*F473</f>
        <v>0</v>
      </c>
      <c r="OO473" s="214"/>
      <c r="OP473" s="29">
        <f>OO473*F473</f>
        <v>0</v>
      </c>
      <c r="OQ473" s="214"/>
      <c r="OR473" s="29">
        <f>OQ473*F473</f>
        <v>0</v>
      </c>
      <c r="OS473" s="214"/>
      <c r="OT473" s="29">
        <f>OS473*F473</f>
        <v>0</v>
      </c>
      <c r="OU473" s="214"/>
      <c r="OV473" s="29">
        <f>OU473*F473</f>
        <v>0</v>
      </c>
      <c r="OW473" s="214"/>
      <c r="OX473" s="29">
        <f>OW473*F473</f>
        <v>0</v>
      </c>
      <c r="OY473" s="178"/>
    </row>
    <row r="474" spans="1:415" s="63" customFormat="1" ht="13.2" hidden="1" outlineLevel="1" x14ac:dyDescent="0.25">
      <c r="A474" s="143"/>
      <c r="B474" s="141"/>
      <c r="C474" s="142"/>
      <c r="D474" s="78"/>
      <c r="E474" s="78"/>
      <c r="F474" s="215"/>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3.2" hidden="1" outlineLevel="2" x14ac:dyDescent="0.25">
      <c r="A475" s="143"/>
      <c r="B475" s="141"/>
      <c r="C475" s="142"/>
      <c r="D475" s="78"/>
      <c r="E475" s="78"/>
      <c r="F475" s="215"/>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s="63" customFormat="1" ht="13.2" hidden="1" outlineLevel="2" x14ac:dyDescent="0.25">
      <c r="A476" s="143"/>
      <c r="B476" s="141"/>
      <c r="C476" s="142"/>
      <c r="D476" s="78"/>
      <c r="E476" s="78"/>
      <c r="F476" s="215"/>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78"/>
      <c r="OF476" s="28"/>
      <c r="OG476" s="28"/>
      <c r="OH476" s="29"/>
      <c r="OI476" s="29"/>
      <c r="OJ476" s="92"/>
      <c r="OK476" s="29"/>
      <c r="OL476" s="29"/>
      <c r="OM476" s="29"/>
      <c r="ON476" s="29"/>
      <c r="OO476" s="28"/>
      <c r="OP476" s="29"/>
      <c r="OQ476" s="28"/>
      <c r="OR476" s="29"/>
      <c r="OS476" s="28"/>
      <c r="OT476" s="29"/>
      <c r="OU476" s="28"/>
      <c r="OV476" s="29"/>
      <c r="OW476" s="28"/>
      <c r="OX476" s="29"/>
      <c r="OY476" s="178"/>
    </row>
    <row r="477" spans="1:415" ht="26.4" collapsed="1" x14ac:dyDescent="0.25">
      <c r="A477" s="138" t="s">
        <v>282</v>
      </c>
      <c r="B477" s="55" t="s">
        <v>283</v>
      </c>
      <c r="C477" s="139" t="s">
        <v>52</v>
      </c>
      <c r="D477" s="93">
        <v>0</v>
      </c>
      <c r="E477" s="26">
        <f>D477</f>
        <v>0</v>
      </c>
      <c r="F477" s="266"/>
      <c r="G477" s="27">
        <f t="shared" ref="G477" si="1788">ROUND(ROUND(D477,3)*$F477,2)</f>
        <v>0</v>
      </c>
      <c r="H477" s="85">
        <f t="shared" ref="H477" si="178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78"/>
      <c r="OF477" s="28">
        <f t="shared" ref="OF477" si="1790">OK477+OM477+OO477+OQ477+OS477+OU477+OW477</f>
        <v>0</v>
      </c>
      <c r="OG477" s="28">
        <f t="shared" ref="OG477" si="1791">OL477+ON477+OP477+OR477+OT477+OV477+OX477</f>
        <v>0</v>
      </c>
      <c r="OH477" s="29">
        <f>D477-OF477</f>
        <v>0</v>
      </c>
      <c r="OI477" s="29">
        <f>G477-OG477</f>
        <v>0</v>
      </c>
      <c r="OJ477" s="92" t="str">
        <f>J477</f>
        <v>kompl.</v>
      </c>
      <c r="OK477" s="213"/>
      <c r="OL477" s="29">
        <f>OK477*F477</f>
        <v>0</v>
      </c>
      <c r="OM477" s="213"/>
      <c r="ON477" s="29">
        <f>OM477*F477</f>
        <v>0</v>
      </c>
      <c r="OO477" s="214"/>
      <c r="OP477" s="29">
        <f>OO477*F477</f>
        <v>0</v>
      </c>
      <c r="OQ477" s="214"/>
      <c r="OR477" s="29">
        <f>OQ477*F477</f>
        <v>0</v>
      </c>
      <c r="OS477" s="214"/>
      <c r="OT477" s="29">
        <f>OS477*F477</f>
        <v>0</v>
      </c>
      <c r="OU477" s="214"/>
      <c r="OV477" s="29">
        <f>OU477*F477</f>
        <v>0</v>
      </c>
      <c r="OW477" s="214"/>
      <c r="OX477" s="29">
        <f>OW477*F477</f>
        <v>0</v>
      </c>
      <c r="OY477" s="178"/>
    </row>
    <row r="478" spans="1:415" s="63" customFormat="1" ht="13.2" hidden="1" outlineLevel="1" x14ac:dyDescent="0.25">
      <c r="A478" s="143"/>
      <c r="B478" s="141"/>
      <c r="C478" s="142"/>
      <c r="D478" s="78"/>
      <c r="E478" s="78"/>
      <c r="F478" s="215"/>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78"/>
      <c r="OF478" s="28"/>
      <c r="OG478" s="28"/>
      <c r="OH478" s="29"/>
      <c r="OI478" s="29"/>
      <c r="OJ478" s="92"/>
      <c r="OK478" s="29"/>
      <c r="OL478" s="29"/>
      <c r="OM478" s="29"/>
      <c r="ON478" s="29"/>
      <c r="OO478" s="28"/>
      <c r="OP478" s="29"/>
      <c r="OQ478" s="28"/>
      <c r="OR478" s="29"/>
      <c r="OS478" s="28"/>
      <c r="OT478" s="29"/>
      <c r="OU478" s="28"/>
      <c r="OV478" s="29"/>
      <c r="OW478" s="28"/>
      <c r="OX478" s="29"/>
      <c r="OY478" s="178"/>
    </row>
    <row r="479" spans="1:415" s="63" customFormat="1" ht="13.2" hidden="1" outlineLevel="2" x14ac:dyDescent="0.25">
      <c r="A479" s="143"/>
      <c r="B479" s="141"/>
      <c r="C479" s="142"/>
      <c r="D479" s="78"/>
      <c r="E479" s="78"/>
      <c r="F479" s="215"/>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s="63" customFormat="1" ht="13.2" hidden="1" outlineLevel="2" x14ac:dyDescent="0.25">
      <c r="A480" s="143"/>
      <c r="B480" s="141"/>
      <c r="C480" s="142"/>
      <c r="D480" s="78"/>
      <c r="E480" s="78"/>
      <c r="F480" s="215"/>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78"/>
      <c r="OF480" s="28"/>
      <c r="OG480" s="28"/>
      <c r="OH480" s="29"/>
      <c r="OI480" s="29"/>
      <c r="OJ480" s="92"/>
      <c r="OK480" s="29"/>
      <c r="OL480" s="29"/>
      <c r="OM480" s="29"/>
      <c r="ON480" s="29"/>
      <c r="OO480" s="28"/>
      <c r="OP480" s="29"/>
      <c r="OQ480" s="28"/>
      <c r="OR480" s="29"/>
      <c r="OS480" s="28"/>
      <c r="OT480" s="29"/>
      <c r="OU480" s="28"/>
      <c r="OV480" s="29"/>
      <c r="OW480" s="28"/>
      <c r="OX480" s="29"/>
      <c r="OY480" s="178"/>
    </row>
    <row r="481" spans="1:415" ht="13.2" collapsed="1" x14ac:dyDescent="0.25">
      <c r="A481" s="177" t="s">
        <v>284</v>
      </c>
      <c r="B481" s="152" t="s">
        <v>285</v>
      </c>
      <c r="C481" s="152"/>
      <c r="D481" s="152"/>
      <c r="E481" s="152"/>
      <c r="F481" s="171"/>
      <c r="G481" s="152"/>
      <c r="H481" s="172"/>
      <c r="I481" s="156"/>
      <c r="J481" s="153"/>
      <c r="K481" s="157"/>
      <c r="L481" s="157"/>
      <c r="M481" s="157"/>
      <c r="N481" s="157"/>
      <c r="O481" s="157"/>
      <c r="P481" s="157"/>
      <c r="Q481" s="157"/>
      <c r="R481" s="157"/>
      <c r="S481" s="157"/>
      <c r="T481" s="157"/>
      <c r="U481" s="157"/>
      <c r="V481" s="157"/>
      <c r="W481" s="157"/>
      <c r="X481" s="157"/>
      <c r="Y481" s="157"/>
      <c r="Z481" s="157"/>
      <c r="AA481" s="158"/>
      <c r="AB481" s="157"/>
      <c r="AC481" s="158"/>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8"/>
      <c r="OF481" s="153"/>
      <c r="OG481" s="153"/>
      <c r="OH481" s="153"/>
      <c r="OI481" s="153"/>
      <c r="OJ481" s="182"/>
      <c r="OK481" s="153"/>
      <c r="OL481" s="153"/>
      <c r="OM481" s="153"/>
      <c r="ON481" s="153"/>
      <c r="OO481" s="153"/>
      <c r="OP481" s="153"/>
      <c r="OQ481" s="153"/>
      <c r="OR481" s="153"/>
      <c r="OS481" s="153"/>
      <c r="OT481" s="153"/>
      <c r="OU481" s="153"/>
      <c r="OV481" s="153"/>
      <c r="OW481" s="153"/>
      <c r="OX481" s="153"/>
      <c r="OY481" s="178"/>
    </row>
    <row r="482" spans="1:415" ht="13.2" x14ac:dyDescent="0.25">
      <c r="A482" s="138" t="s">
        <v>286</v>
      </c>
      <c r="B482" s="55" t="s">
        <v>287</v>
      </c>
      <c r="C482" s="139" t="s">
        <v>52</v>
      </c>
      <c r="D482" s="93">
        <v>0</v>
      </c>
      <c r="E482" s="26">
        <f>D482</f>
        <v>0</v>
      </c>
      <c r="F482" s="266"/>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78"/>
      <c r="OF482" s="28">
        <f t="shared" ref="OF482" si="1818">OK482+OM482+OO482+OQ482+OS482+OU482+OW482</f>
        <v>0</v>
      </c>
      <c r="OG482" s="28">
        <f t="shared" ref="OG482" si="1819">OL482+ON482+OP482+OR482+OT482+OV482+OX482</f>
        <v>0</v>
      </c>
      <c r="OH482" s="29">
        <f>D482-OF482</f>
        <v>0</v>
      </c>
      <c r="OI482" s="29">
        <f>G482-OG482</f>
        <v>0</v>
      </c>
      <c r="OJ482" s="92" t="str">
        <f>J482</f>
        <v>kompl.</v>
      </c>
      <c r="OK482" s="213"/>
      <c r="OL482" s="29">
        <f>OK482*F482</f>
        <v>0</v>
      </c>
      <c r="OM482" s="213"/>
      <c r="ON482" s="29">
        <f>OM482*F482</f>
        <v>0</v>
      </c>
      <c r="OO482" s="214"/>
      <c r="OP482" s="29">
        <f>OO482*F482</f>
        <v>0</v>
      </c>
      <c r="OQ482" s="214"/>
      <c r="OR482" s="29">
        <f>OQ482*F482</f>
        <v>0</v>
      </c>
      <c r="OS482" s="214"/>
      <c r="OT482" s="29">
        <f>OS482*F482</f>
        <v>0</v>
      </c>
      <c r="OU482" s="214"/>
      <c r="OV482" s="29">
        <f>OU482*F482</f>
        <v>0</v>
      </c>
      <c r="OW482" s="214"/>
      <c r="OX482" s="29">
        <f>OW482*F482</f>
        <v>0</v>
      </c>
      <c r="OY482" s="178"/>
    </row>
    <row r="483" spans="1:415" s="63" customFormat="1" ht="13.2" hidden="1" outlineLevel="1" x14ac:dyDescent="0.25">
      <c r="A483" s="143"/>
      <c r="B483" s="141"/>
      <c r="C483" s="142"/>
      <c r="D483" s="78"/>
      <c r="E483" s="78"/>
      <c r="F483" s="215"/>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s="63" customFormat="1" ht="13.2" hidden="1" outlineLevel="2" x14ac:dyDescent="0.25">
      <c r="A484" s="143"/>
      <c r="B484" s="141"/>
      <c r="C484" s="142"/>
      <c r="D484" s="78"/>
      <c r="E484" s="78"/>
      <c r="F484" s="215"/>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s="63" customFormat="1" ht="13.2" hidden="1" outlineLevel="2" x14ac:dyDescent="0.25">
      <c r="A485" s="143"/>
      <c r="B485" s="141"/>
      <c r="C485" s="142"/>
      <c r="D485" s="78"/>
      <c r="E485" s="78"/>
      <c r="F485" s="215"/>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ht="13.2" collapsed="1" x14ac:dyDescent="0.25">
      <c r="A486" s="138" t="s">
        <v>288</v>
      </c>
      <c r="B486" s="55" t="s">
        <v>289</v>
      </c>
      <c r="C486" s="139" t="s">
        <v>52</v>
      </c>
      <c r="D486" s="93">
        <v>0</v>
      </c>
      <c r="E486" s="26">
        <f>D486</f>
        <v>0</v>
      </c>
      <c r="F486" s="266"/>
      <c r="G486" s="27">
        <f t="shared" ref="G486" si="1820">ROUND(ROUND(D486,3)*$F486,2)</f>
        <v>0</v>
      </c>
      <c r="H486" s="85">
        <f t="shared" ref="H486" si="1821">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78"/>
      <c r="OF486" s="28">
        <f t="shared" ref="OF486" si="1822">OK486+OM486+OO486+OQ486+OS486+OU486+OW486</f>
        <v>0</v>
      </c>
      <c r="OG486" s="28">
        <f t="shared" ref="OG486" si="1823">OL486+ON486+OP486+OR486+OT486+OV486+OX486</f>
        <v>0</v>
      </c>
      <c r="OH486" s="29">
        <f>D486-OF486</f>
        <v>0</v>
      </c>
      <c r="OI486" s="29">
        <f>G486-OG486</f>
        <v>0</v>
      </c>
      <c r="OJ486" s="92" t="str">
        <f>J486</f>
        <v>kompl.</v>
      </c>
      <c r="OK486" s="213"/>
      <c r="OL486" s="29">
        <f>OK486*F486</f>
        <v>0</v>
      </c>
      <c r="OM486" s="213"/>
      <c r="ON486" s="29">
        <f>OM486*F486</f>
        <v>0</v>
      </c>
      <c r="OO486" s="214"/>
      <c r="OP486" s="29">
        <f>OO486*F486</f>
        <v>0</v>
      </c>
      <c r="OQ486" s="214"/>
      <c r="OR486" s="29">
        <f>OQ486*F486</f>
        <v>0</v>
      </c>
      <c r="OS486" s="214"/>
      <c r="OT486" s="29">
        <f>OS486*F486</f>
        <v>0</v>
      </c>
      <c r="OU486" s="214"/>
      <c r="OV486" s="29">
        <f>OU486*F486</f>
        <v>0</v>
      </c>
      <c r="OW486" s="214"/>
      <c r="OX486" s="29">
        <f>OW486*F486</f>
        <v>0</v>
      </c>
      <c r="OY486" s="178"/>
    </row>
    <row r="487" spans="1:415" s="63" customFormat="1" ht="13.2" hidden="1" outlineLevel="1" x14ac:dyDescent="0.25">
      <c r="A487" s="143"/>
      <c r="B487" s="141"/>
      <c r="C487" s="142"/>
      <c r="D487" s="78"/>
      <c r="E487" s="78"/>
      <c r="F487" s="215"/>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3.2" hidden="1" outlineLevel="2" x14ac:dyDescent="0.25">
      <c r="A488" s="143"/>
      <c r="B488" s="141"/>
      <c r="C488" s="142"/>
      <c r="D488" s="78"/>
      <c r="E488" s="78"/>
      <c r="F488" s="215"/>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3.2" hidden="1" outlineLevel="2" x14ac:dyDescent="0.25">
      <c r="A489" s="143"/>
      <c r="B489" s="141"/>
      <c r="C489" s="142"/>
      <c r="D489" s="78"/>
      <c r="E489" s="78"/>
      <c r="F489" s="215"/>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ht="13.2" collapsed="1" x14ac:dyDescent="0.25">
      <c r="A490" s="268" t="s">
        <v>290</v>
      </c>
      <c r="B490" s="269" t="s">
        <v>291</v>
      </c>
      <c r="C490" s="270" t="s">
        <v>52</v>
      </c>
      <c r="D490" s="271">
        <v>1</v>
      </c>
      <c r="E490" s="271">
        <f>D490</f>
        <v>1</v>
      </c>
      <c r="F490" s="274">
        <v>14000</v>
      </c>
      <c r="G490" s="272">
        <f t="shared" ref="G490" si="1824">ROUND(ROUND(D490,3)*$F490,2)</f>
        <v>14000</v>
      </c>
      <c r="H490" s="273">
        <f t="shared" ref="H490" si="1825">ROUND(ROUND(E490,3)*$F490,2)</f>
        <v>14000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78"/>
      <c r="OF490" s="28">
        <f t="shared" ref="OF490" si="1826">OK490+OM490+OO490+OQ490+OS490+OU490+OW490</f>
        <v>0</v>
      </c>
      <c r="OG490" s="28">
        <f t="shared" ref="OG490" si="1827">OL490+ON490+OP490+OR490+OT490+OV490+OX490</f>
        <v>0</v>
      </c>
      <c r="OH490" s="29">
        <f>D490-OF490</f>
        <v>1</v>
      </c>
      <c r="OI490" s="29">
        <f>G490-OG490</f>
        <v>14000</v>
      </c>
      <c r="OJ490" s="92" t="str">
        <f>J490</f>
        <v>kompl.</v>
      </c>
      <c r="OK490" s="213"/>
      <c r="OL490" s="29">
        <f>OK490*F490</f>
        <v>0</v>
      </c>
      <c r="OM490" s="213"/>
      <c r="ON490" s="29">
        <f>OM490*F490</f>
        <v>0</v>
      </c>
      <c r="OO490" s="214"/>
      <c r="OP490" s="29">
        <f>OO490*F490</f>
        <v>0</v>
      </c>
      <c r="OQ490" s="214"/>
      <c r="OR490" s="29">
        <f>OQ490*F490</f>
        <v>0</v>
      </c>
      <c r="OS490" s="214"/>
      <c r="OT490" s="29">
        <f>OS490*F490</f>
        <v>0</v>
      </c>
      <c r="OU490" s="214"/>
      <c r="OV490" s="29">
        <f>OU490*F490</f>
        <v>0</v>
      </c>
      <c r="OW490" s="214"/>
      <c r="OX490" s="29">
        <f>OW490*F490</f>
        <v>0</v>
      </c>
      <c r="OY490" s="178"/>
    </row>
    <row r="491" spans="1:415" s="63" customFormat="1" ht="13.2" hidden="1" outlineLevel="1" x14ac:dyDescent="0.25">
      <c r="A491" s="143"/>
      <c r="B491" s="141"/>
      <c r="C491" s="142"/>
      <c r="D491" s="78"/>
      <c r="E491" s="78"/>
      <c r="F491" s="215"/>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3.2" hidden="1" outlineLevel="2" x14ac:dyDescent="0.25">
      <c r="A492" s="143"/>
      <c r="B492" s="141"/>
      <c r="C492" s="142"/>
      <c r="D492" s="78"/>
      <c r="E492" s="78"/>
      <c r="F492" s="215"/>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3.2" hidden="1" outlineLevel="2" x14ac:dyDescent="0.25">
      <c r="A493" s="143"/>
      <c r="B493" s="141"/>
      <c r="C493" s="142"/>
      <c r="D493" s="78"/>
      <c r="E493" s="78"/>
      <c r="F493" s="215"/>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78"/>
      <c r="OF493" s="28"/>
      <c r="OG493" s="28"/>
      <c r="OH493" s="29"/>
      <c r="OI493" s="29"/>
      <c r="OJ493" s="92"/>
      <c r="OK493" s="29"/>
      <c r="OL493" s="29"/>
      <c r="OM493" s="29"/>
      <c r="ON493" s="29"/>
      <c r="OO493" s="28"/>
      <c r="OP493" s="29"/>
      <c r="OQ493" s="28"/>
      <c r="OR493" s="29"/>
      <c r="OS493" s="28"/>
      <c r="OT493" s="29"/>
      <c r="OU493" s="28"/>
      <c r="OV493" s="29"/>
      <c r="OW493" s="28"/>
      <c r="OX493" s="29"/>
      <c r="OY493" s="178"/>
    </row>
    <row r="494" spans="1:415" ht="13.2" collapsed="1" x14ac:dyDescent="0.25">
      <c r="A494" s="177" t="s">
        <v>292</v>
      </c>
      <c r="B494" s="167" t="s">
        <v>293</v>
      </c>
      <c r="C494" s="152"/>
      <c r="D494" s="152"/>
      <c r="E494" s="152"/>
      <c r="F494" s="171"/>
      <c r="G494" s="152"/>
      <c r="H494" s="172"/>
      <c r="I494" s="156"/>
      <c r="J494" s="153"/>
      <c r="K494" s="157"/>
      <c r="L494" s="157"/>
      <c r="M494" s="157"/>
      <c r="N494" s="157"/>
      <c r="O494" s="157"/>
      <c r="P494" s="157"/>
      <c r="Q494" s="157"/>
      <c r="R494" s="157"/>
      <c r="S494" s="157"/>
      <c r="T494" s="157"/>
      <c r="U494" s="157"/>
      <c r="V494" s="157"/>
      <c r="W494" s="157"/>
      <c r="X494" s="157"/>
      <c r="Y494" s="157"/>
      <c r="Z494" s="157"/>
      <c r="AA494" s="158"/>
      <c r="AB494" s="157"/>
      <c r="AC494" s="158"/>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8"/>
      <c r="OF494" s="153"/>
      <c r="OG494" s="153"/>
      <c r="OH494" s="153"/>
      <c r="OI494" s="153"/>
      <c r="OJ494" s="182"/>
      <c r="OK494" s="153"/>
      <c r="OL494" s="153"/>
      <c r="OM494" s="153"/>
      <c r="ON494" s="153"/>
      <c r="OO494" s="153"/>
      <c r="OP494" s="153"/>
      <c r="OQ494" s="153"/>
      <c r="OR494" s="153"/>
      <c r="OS494" s="153"/>
      <c r="OT494" s="153"/>
      <c r="OU494" s="153"/>
      <c r="OV494" s="153"/>
      <c r="OW494" s="153"/>
      <c r="OX494" s="153"/>
      <c r="OY494" s="178"/>
    </row>
    <row r="495" spans="1:415" ht="35.1" customHeight="1" x14ac:dyDescent="0.25">
      <c r="A495" s="138" t="s">
        <v>294</v>
      </c>
      <c r="B495" s="55" t="s">
        <v>295</v>
      </c>
      <c r="C495" s="139" t="s">
        <v>52</v>
      </c>
      <c r="D495" s="93">
        <v>0</v>
      </c>
      <c r="E495" s="26">
        <f>D495</f>
        <v>0</v>
      </c>
      <c r="F495" s="266"/>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78"/>
      <c r="OF495" s="28">
        <f t="shared" ref="OF495" si="1830">OK495+OM495+OO495+OQ495+OS495+OU495+OW495</f>
        <v>0</v>
      </c>
      <c r="OG495" s="28">
        <f t="shared" ref="OG495" si="1831">OL495+ON495+OP495+OR495+OT495+OV495+OX495</f>
        <v>0</v>
      </c>
      <c r="OH495" s="29">
        <f>D495-OF495</f>
        <v>0</v>
      </c>
      <c r="OI495" s="29">
        <f>G495-OG495</f>
        <v>0</v>
      </c>
      <c r="OJ495" s="92" t="str">
        <f>J495</f>
        <v>kompl.</v>
      </c>
      <c r="OK495" s="213"/>
      <c r="OL495" s="29">
        <f>OK495*F495</f>
        <v>0</v>
      </c>
      <c r="OM495" s="213"/>
      <c r="ON495" s="29">
        <f>OM495*F495</f>
        <v>0</v>
      </c>
      <c r="OO495" s="214"/>
      <c r="OP495" s="29">
        <f>OO495*F495</f>
        <v>0</v>
      </c>
      <c r="OQ495" s="214"/>
      <c r="OR495" s="29">
        <f>OQ495*F495</f>
        <v>0</v>
      </c>
      <c r="OS495" s="214"/>
      <c r="OT495" s="29">
        <f>OS495*F495</f>
        <v>0</v>
      </c>
      <c r="OU495" s="214"/>
      <c r="OV495" s="29">
        <f>OU495*F495</f>
        <v>0</v>
      </c>
      <c r="OW495" s="214"/>
      <c r="OX495" s="29">
        <f>OW495*F495</f>
        <v>0</v>
      </c>
      <c r="OY495" s="178"/>
    </row>
    <row r="496" spans="1:415" s="63" customFormat="1" ht="26.4" hidden="1" outlineLevel="1" x14ac:dyDescent="0.25">
      <c r="A496" s="143"/>
      <c r="B496" s="141"/>
      <c r="C496" s="142"/>
      <c r="D496" s="78"/>
      <c r="E496" s="78"/>
      <c r="F496" s="215"/>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3.2" hidden="1" outlineLevel="2" x14ac:dyDescent="0.25">
      <c r="A497" s="143"/>
      <c r="B497" s="141"/>
      <c r="C497" s="142"/>
      <c r="D497" s="78"/>
      <c r="E497" s="78"/>
      <c r="F497" s="215"/>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s="63" customFormat="1" ht="13.2" hidden="1" outlineLevel="2" x14ac:dyDescent="0.25">
      <c r="A498" s="143"/>
      <c r="B498" s="141"/>
      <c r="C498" s="142"/>
      <c r="D498" s="78"/>
      <c r="E498" s="78"/>
      <c r="F498" s="215"/>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78"/>
      <c r="OF498" s="28"/>
      <c r="OG498" s="28"/>
      <c r="OH498" s="29"/>
      <c r="OI498" s="29"/>
      <c r="OJ498" s="92"/>
      <c r="OK498" s="29"/>
      <c r="OL498" s="29"/>
      <c r="OM498" s="29"/>
      <c r="ON498" s="29"/>
      <c r="OO498" s="28"/>
      <c r="OP498" s="29"/>
      <c r="OQ498" s="28"/>
      <c r="OR498" s="29"/>
      <c r="OS498" s="28"/>
      <c r="OT498" s="29"/>
      <c r="OU498" s="28"/>
      <c r="OV498" s="29"/>
      <c r="OW498" s="28"/>
      <c r="OX498" s="29"/>
      <c r="OY498" s="178"/>
    </row>
    <row r="499" spans="1:415" ht="26.4" collapsed="1" x14ac:dyDescent="0.25">
      <c r="A499" s="138" t="s">
        <v>296</v>
      </c>
      <c r="B499" s="55" t="s">
        <v>297</v>
      </c>
      <c r="C499" s="139" t="s">
        <v>52</v>
      </c>
      <c r="D499" s="93">
        <v>0</v>
      </c>
      <c r="E499" s="26">
        <f>D499</f>
        <v>0</v>
      </c>
      <c r="F499" s="266"/>
      <c r="G499" s="27">
        <f t="shared" ref="G499" si="1856">ROUND(ROUND(D499,3)*$F499,2)</f>
        <v>0</v>
      </c>
      <c r="H499" s="85">
        <f t="shared" ref="H499" si="1857">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78"/>
      <c r="OF499" s="28">
        <f t="shared" ref="OF499" si="1858">OK499+OM499+OO499+OQ499+OS499+OU499+OW499</f>
        <v>0</v>
      </c>
      <c r="OG499" s="28">
        <f t="shared" ref="OG499" si="1859">OL499+ON499+OP499+OR499+OT499+OV499+OX499</f>
        <v>0</v>
      </c>
      <c r="OH499" s="29">
        <f>D499-OF499</f>
        <v>0</v>
      </c>
      <c r="OI499" s="29">
        <f>G499-OG499</f>
        <v>0</v>
      </c>
      <c r="OJ499" s="92" t="str">
        <f>J499</f>
        <v>kompl.</v>
      </c>
      <c r="OK499" s="213"/>
      <c r="OL499" s="29">
        <f>OK499*F499</f>
        <v>0</v>
      </c>
      <c r="OM499" s="213"/>
      <c r="ON499" s="29">
        <f>OM499*F499</f>
        <v>0</v>
      </c>
      <c r="OO499" s="214"/>
      <c r="OP499" s="29">
        <f>OO499*F499</f>
        <v>0</v>
      </c>
      <c r="OQ499" s="214"/>
      <c r="OR499" s="29">
        <f>OQ499*F499</f>
        <v>0</v>
      </c>
      <c r="OS499" s="214"/>
      <c r="OT499" s="29">
        <f>OS499*F499</f>
        <v>0</v>
      </c>
      <c r="OU499" s="214"/>
      <c r="OV499" s="29">
        <f>OU499*F499</f>
        <v>0</v>
      </c>
      <c r="OW499" s="214"/>
      <c r="OX499" s="29">
        <f>OW499*F499</f>
        <v>0</v>
      </c>
      <c r="OY499" s="178"/>
    </row>
    <row r="500" spans="1:415" s="63" customFormat="1" ht="26.4" hidden="1" outlineLevel="1" x14ac:dyDescent="0.25">
      <c r="A500" s="143"/>
      <c r="B500" s="141"/>
      <c r="C500" s="142"/>
      <c r="D500" s="78"/>
      <c r="E500" s="78"/>
      <c r="F500" s="215"/>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3.2" hidden="1" outlineLevel="2" x14ac:dyDescent="0.25">
      <c r="A501" s="143"/>
      <c r="B501" s="141"/>
      <c r="C501" s="142"/>
      <c r="D501" s="78"/>
      <c r="E501" s="78"/>
      <c r="F501" s="215"/>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s="63" customFormat="1" ht="13.2" hidden="1" outlineLevel="2" x14ac:dyDescent="0.25">
      <c r="A502" s="143"/>
      <c r="B502" s="141"/>
      <c r="C502" s="142"/>
      <c r="D502" s="78"/>
      <c r="E502" s="78"/>
      <c r="F502" s="215"/>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78"/>
      <c r="OF502" s="28"/>
      <c r="OG502" s="28"/>
      <c r="OH502" s="29"/>
      <c r="OI502" s="29"/>
      <c r="OJ502" s="92"/>
      <c r="OK502" s="29"/>
      <c r="OL502" s="29"/>
      <c r="OM502" s="29"/>
      <c r="ON502" s="29"/>
      <c r="OO502" s="28"/>
      <c r="OP502" s="29"/>
      <c r="OQ502" s="28"/>
      <c r="OR502" s="29"/>
      <c r="OS502" s="28"/>
      <c r="OT502" s="29"/>
      <c r="OU502" s="28"/>
      <c r="OV502" s="29"/>
      <c r="OW502" s="28"/>
      <c r="OX502" s="29"/>
      <c r="OY502" s="178"/>
    </row>
    <row r="503" spans="1:415" ht="31.05" customHeight="1" collapsed="1" x14ac:dyDescent="0.25">
      <c r="A503" s="268" t="s">
        <v>298</v>
      </c>
      <c r="B503" s="269" t="s">
        <v>299</v>
      </c>
      <c r="C503" s="270" t="s">
        <v>52</v>
      </c>
      <c r="D503" s="271">
        <v>1</v>
      </c>
      <c r="E503" s="271">
        <f>D503</f>
        <v>1</v>
      </c>
      <c r="F503" s="274">
        <v>2600</v>
      </c>
      <c r="G503" s="272">
        <f t="shared" ref="G503" si="1860">ROUND(ROUND(D503,3)*$F503,2)</f>
        <v>2600</v>
      </c>
      <c r="H503" s="273">
        <f t="shared" ref="H503" si="1861">ROUND(ROUND(E503,3)*$F503,2)</f>
        <v>2600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78"/>
      <c r="OF503" s="28">
        <f t="shared" ref="OF503" si="1862">OK503+OM503+OO503+OQ503+OS503+OU503+OW503</f>
        <v>0</v>
      </c>
      <c r="OG503" s="28">
        <f t="shared" ref="OG503" si="1863">OL503+ON503+OP503+OR503+OT503+OV503+OX503</f>
        <v>0</v>
      </c>
      <c r="OH503" s="29">
        <f>D503-OF503</f>
        <v>1</v>
      </c>
      <c r="OI503" s="29">
        <f>G503-OG503</f>
        <v>2600</v>
      </c>
      <c r="OJ503" s="92" t="str">
        <f>J503</f>
        <v>kompl.</v>
      </c>
      <c r="OK503" s="213"/>
      <c r="OL503" s="29">
        <f>OK503*F503</f>
        <v>0</v>
      </c>
      <c r="OM503" s="213"/>
      <c r="ON503" s="29">
        <f>OM503*F503</f>
        <v>0</v>
      </c>
      <c r="OO503" s="214"/>
      <c r="OP503" s="29">
        <f>OO503*F503</f>
        <v>0</v>
      </c>
      <c r="OQ503" s="214"/>
      <c r="OR503" s="29">
        <f>OQ503*F503</f>
        <v>0</v>
      </c>
      <c r="OS503" s="214"/>
      <c r="OT503" s="29">
        <f>OS503*F503</f>
        <v>0</v>
      </c>
      <c r="OU503" s="214"/>
      <c r="OV503" s="29">
        <f>OU503*F503</f>
        <v>0</v>
      </c>
      <c r="OW503" s="214"/>
      <c r="OX503" s="29">
        <f>OW503*F503</f>
        <v>0</v>
      </c>
      <c r="OY503" s="178"/>
    </row>
    <row r="504" spans="1:415" s="63" customFormat="1" ht="26.4" hidden="1" outlineLevel="1" x14ac:dyDescent="0.25">
      <c r="A504" s="143"/>
      <c r="B504" s="141"/>
      <c r="C504" s="142"/>
      <c r="D504" s="78"/>
      <c r="E504" s="78"/>
      <c r="F504" s="215"/>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3.2" hidden="1" outlineLevel="2" x14ac:dyDescent="0.25">
      <c r="A505" s="143"/>
      <c r="B505" s="141"/>
      <c r="C505" s="142"/>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s="63" customFormat="1" ht="13.2" hidden="1" outlineLevel="2" x14ac:dyDescent="0.25">
      <c r="A506" s="143"/>
      <c r="B506" s="141"/>
      <c r="C506" s="142"/>
      <c r="D506" s="78"/>
      <c r="E506" s="78"/>
      <c r="F506" s="215"/>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78"/>
      <c r="OF506" s="28"/>
      <c r="OG506" s="28"/>
      <c r="OH506" s="29"/>
      <c r="OI506" s="29"/>
      <c r="OJ506" s="92"/>
      <c r="OK506" s="29"/>
      <c r="OL506" s="29"/>
      <c r="OM506" s="29"/>
      <c r="ON506" s="29"/>
      <c r="OO506" s="28"/>
      <c r="OP506" s="29"/>
      <c r="OQ506" s="28"/>
      <c r="OR506" s="29"/>
      <c r="OS506" s="28"/>
      <c r="OT506" s="29"/>
      <c r="OU506" s="28"/>
      <c r="OV506" s="29"/>
      <c r="OW506" s="28"/>
      <c r="OX506" s="29"/>
      <c r="OY506" s="178"/>
    </row>
    <row r="507" spans="1:415" ht="13.2" collapsed="1" x14ac:dyDescent="0.25">
      <c r="A507" s="129" t="s">
        <v>300</v>
      </c>
      <c r="B507" s="222" t="s">
        <v>301</v>
      </c>
      <c r="C507" s="152"/>
      <c r="D507" s="152"/>
      <c r="E507" s="152"/>
      <c r="F507" s="171"/>
      <c r="G507" s="152"/>
      <c r="H507" s="172"/>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78"/>
      <c r="OF507" s="28">
        <f t="shared" ref="OF507" si="1864">OK507+OM507+OO507+OQ507+OS507+OU507+OW507</f>
        <v>0</v>
      </c>
      <c r="OG507" s="28">
        <f t="shared" ref="OG507" si="1865">OL507+ON507+OP507+OR507+OT507+OV507+OX507</f>
        <v>0</v>
      </c>
      <c r="OH507" s="29">
        <f>D507-OF507</f>
        <v>0</v>
      </c>
      <c r="OI507" s="29">
        <f>G507-OG507</f>
        <v>0</v>
      </c>
      <c r="OJ507" s="92">
        <f>J507</f>
        <v>0</v>
      </c>
      <c r="OK507" s="213"/>
      <c r="OL507" s="29">
        <f>OK507*F507</f>
        <v>0</v>
      </c>
      <c r="OM507" s="213"/>
      <c r="ON507" s="29">
        <f>OM507*F507</f>
        <v>0</v>
      </c>
      <c r="OO507" s="214"/>
      <c r="OP507" s="29">
        <f>OO507*F507</f>
        <v>0</v>
      </c>
      <c r="OQ507" s="214"/>
      <c r="OR507" s="29">
        <f>OQ507*F507</f>
        <v>0</v>
      </c>
      <c r="OS507" s="214"/>
      <c r="OT507" s="29">
        <f>OS507*F507</f>
        <v>0</v>
      </c>
      <c r="OU507" s="214"/>
      <c r="OV507" s="29">
        <f>OU507*F507</f>
        <v>0</v>
      </c>
      <c r="OW507" s="214"/>
      <c r="OX507" s="29">
        <f>OW507*F507</f>
        <v>0</v>
      </c>
      <c r="OY507" s="181"/>
    </row>
    <row r="508" spans="1:415" s="63" customFormat="1" ht="13.2" hidden="1" outlineLevel="1" x14ac:dyDescent="0.25">
      <c r="A508" s="144"/>
      <c r="B508" s="145"/>
      <c r="C508" s="146"/>
      <c r="D508" s="110"/>
      <c r="E508" s="110"/>
      <c r="F508" s="218"/>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6"/>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78"/>
      <c r="OF508" s="28"/>
      <c r="OG508" s="28"/>
      <c r="OH508" s="29"/>
      <c r="OI508" s="29"/>
      <c r="OJ508" s="92"/>
      <c r="OK508" s="29"/>
      <c r="OL508" s="29"/>
      <c r="OM508" s="29"/>
      <c r="ON508" s="29"/>
      <c r="OO508" s="28"/>
      <c r="OP508" s="29"/>
      <c r="OQ508" s="28"/>
      <c r="OR508" s="29"/>
      <c r="OS508" s="28"/>
      <c r="OT508" s="29"/>
      <c r="OU508" s="28"/>
      <c r="OV508" s="29"/>
      <c r="OW508" s="28"/>
      <c r="OX508" s="29"/>
      <c r="OY508" s="178"/>
    </row>
    <row r="509" spans="1:415" s="63" customFormat="1" ht="13.2" hidden="1" outlineLevel="2" x14ac:dyDescent="0.25">
      <c r="A509" s="108"/>
      <c r="B509" s="77"/>
      <c r="C509" s="78"/>
      <c r="D509" s="78"/>
      <c r="E509" s="78"/>
      <c r="F509" s="215"/>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s="63" customFormat="1" ht="13.8" hidden="1" outlineLevel="2" thickBot="1" x14ac:dyDescent="0.3">
      <c r="A510" s="121"/>
      <c r="B510" s="122"/>
      <c r="C510" s="123"/>
      <c r="D510" s="123"/>
      <c r="E510" s="123"/>
      <c r="F510" s="219"/>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78"/>
      <c r="OF510" s="28"/>
      <c r="OG510" s="183"/>
      <c r="OH510" s="29"/>
      <c r="OI510" s="109"/>
      <c r="OJ510" s="92"/>
      <c r="OK510" s="29"/>
      <c r="OL510" s="109"/>
      <c r="OM510" s="29"/>
      <c r="ON510" s="109"/>
      <c r="OO510" s="28"/>
      <c r="OP510" s="109"/>
      <c r="OQ510" s="28"/>
      <c r="OR510" s="109"/>
      <c r="OS510" s="28"/>
      <c r="OT510" s="109"/>
      <c r="OU510" s="28"/>
      <c r="OV510" s="109"/>
      <c r="OW510" s="28"/>
      <c r="OX510" s="109"/>
      <c r="OY510" s="181"/>
    </row>
    <row r="511" spans="1:415" ht="13.2" collapsed="1" x14ac:dyDescent="0.25">
      <c r="A511" s="225" t="s">
        <v>302</v>
      </c>
      <c r="B511" s="224" t="s">
        <v>303</v>
      </c>
      <c r="C511" s="228" t="s">
        <v>68</v>
      </c>
      <c r="D511" s="93">
        <v>0</v>
      </c>
      <c r="E511" s="26">
        <f t="shared" ref="E511" si="1866">D511</f>
        <v>0</v>
      </c>
      <c r="F511" s="267"/>
      <c r="G511" s="127">
        <f t="shared" ref="G511" si="1867">ROUND(ROUND(D511,3)*$F511,2)</f>
        <v>0</v>
      </c>
      <c r="H511" s="128">
        <f t="shared" ref="H511" si="1868">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78"/>
      <c r="OF511" s="28">
        <f t="shared" ref="OF511" si="1869">OK511+OM511+OO511+OQ511+OS511+OU511+OW511</f>
        <v>0</v>
      </c>
      <c r="OG511" s="28">
        <f t="shared" ref="OG511" si="1870">OL511+ON511+OP511+OR511+OT511+OV511+OX511</f>
        <v>0</v>
      </c>
      <c r="OH511" s="29">
        <f>D511-OF511</f>
        <v>0</v>
      </c>
      <c r="OI511" s="29">
        <f>G511-OG511</f>
        <v>0</v>
      </c>
      <c r="OJ511" s="92" t="str">
        <f>J511</f>
        <v>vnt.</v>
      </c>
      <c r="OK511" s="213"/>
      <c r="OL511" s="29">
        <f>OK511*F511</f>
        <v>0</v>
      </c>
      <c r="OM511" s="213"/>
      <c r="ON511" s="29">
        <f>OM511*F511</f>
        <v>0</v>
      </c>
      <c r="OO511" s="214"/>
      <c r="OP511" s="29">
        <f>OO511*F511</f>
        <v>0</v>
      </c>
      <c r="OQ511" s="214"/>
      <c r="OR511" s="29">
        <f>OQ511*F511</f>
        <v>0</v>
      </c>
      <c r="OS511" s="214"/>
      <c r="OT511" s="29">
        <f>OS511*F511</f>
        <v>0</v>
      </c>
      <c r="OU511" s="214"/>
      <c r="OV511" s="29">
        <f>OU511*F511</f>
        <v>0</v>
      </c>
      <c r="OW511" s="214"/>
      <c r="OX511" s="29">
        <f>OW511*F511</f>
        <v>0</v>
      </c>
      <c r="OY511" s="181"/>
    </row>
    <row r="512" spans="1:415" s="63" customFormat="1" ht="13.8" hidden="1" outlineLevel="1" thickBot="1" x14ac:dyDescent="0.3">
      <c r="A512" s="233"/>
      <c r="B512" s="234"/>
      <c r="C512" s="235"/>
      <c r="D512" s="110"/>
      <c r="E512" s="110"/>
      <c r="F512" s="218"/>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6"/>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78"/>
      <c r="OF512" s="28"/>
      <c r="OG512" s="28"/>
      <c r="OH512" s="29"/>
      <c r="OI512" s="29"/>
      <c r="OJ512" s="92"/>
      <c r="OK512" s="29"/>
      <c r="OL512" s="29"/>
      <c r="OM512" s="29"/>
      <c r="ON512" s="29"/>
      <c r="OO512" s="28"/>
      <c r="OP512" s="29"/>
      <c r="OQ512" s="28"/>
      <c r="OR512" s="29"/>
      <c r="OS512" s="28"/>
      <c r="OT512" s="29"/>
      <c r="OU512" s="28"/>
      <c r="OV512" s="29"/>
      <c r="OW512" s="28"/>
      <c r="OX512" s="29"/>
      <c r="OY512" s="178"/>
    </row>
    <row r="513" spans="1:415" s="63" customFormat="1" ht="13.8" hidden="1" outlineLevel="2" thickBot="1" x14ac:dyDescent="0.3">
      <c r="A513" s="108"/>
      <c r="B513" s="224"/>
      <c r="C513" s="229"/>
      <c r="D513" s="78"/>
      <c r="E513" s="78"/>
      <c r="F513" s="215"/>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78"/>
      <c r="OF513" s="28"/>
      <c r="OG513" s="28"/>
      <c r="OH513" s="29"/>
      <c r="OI513" s="29"/>
      <c r="OJ513" s="92"/>
      <c r="OK513" s="29"/>
      <c r="OL513" s="29"/>
      <c r="OM513" s="29"/>
      <c r="ON513" s="29"/>
      <c r="OO513" s="28"/>
      <c r="OP513" s="29"/>
      <c r="OQ513" s="28"/>
      <c r="OR513" s="29"/>
      <c r="OS513" s="28"/>
      <c r="OT513" s="29"/>
      <c r="OU513" s="28"/>
      <c r="OV513" s="29"/>
      <c r="OW513" s="28"/>
      <c r="OX513" s="29"/>
      <c r="OY513" s="178"/>
    </row>
    <row r="514" spans="1:415" s="63" customFormat="1" ht="13.8" hidden="1" outlineLevel="2" thickBot="1" x14ac:dyDescent="0.3">
      <c r="A514" s="121"/>
      <c r="B514" s="236"/>
      <c r="C514" s="237"/>
      <c r="D514" s="123"/>
      <c r="E514" s="123"/>
      <c r="F514" s="219"/>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78"/>
      <c r="OF514" s="28"/>
      <c r="OG514" s="183"/>
      <c r="OH514" s="29"/>
      <c r="OI514" s="109"/>
      <c r="OJ514" s="92"/>
      <c r="OK514" s="29"/>
      <c r="OL514" s="109"/>
      <c r="OM514" s="29"/>
      <c r="ON514" s="109"/>
      <c r="OO514" s="28"/>
      <c r="OP514" s="109"/>
      <c r="OQ514" s="28"/>
      <c r="OR514" s="109"/>
      <c r="OS514" s="28"/>
      <c r="OT514" s="109"/>
      <c r="OU514" s="28"/>
      <c r="OV514" s="109"/>
      <c r="OW514" s="28"/>
      <c r="OX514" s="109"/>
      <c r="OY514" s="181"/>
    </row>
    <row r="515" spans="1:415" ht="13.2" collapsed="1" x14ac:dyDescent="0.25">
      <c r="A515" s="225" t="s">
        <v>304</v>
      </c>
      <c r="B515" s="224" t="s">
        <v>301</v>
      </c>
      <c r="C515" s="228" t="s">
        <v>52</v>
      </c>
      <c r="D515" s="93">
        <v>0</v>
      </c>
      <c r="E515" s="26">
        <f t="shared" ref="E515" si="1889">D515</f>
        <v>0</v>
      </c>
      <c r="F515" s="267"/>
      <c r="G515" s="127">
        <f t="shared" ref="G515" si="1890">ROUND(ROUND(D515,3)*$F515,2)</f>
        <v>0</v>
      </c>
      <c r="H515" s="128">
        <f t="shared" ref="H515" si="1891">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78"/>
      <c r="OF515" s="28">
        <f t="shared" ref="OF515" si="1892">OK515+OM515+OO515+OQ515+OS515+OU515+OW515</f>
        <v>0</v>
      </c>
      <c r="OG515" s="28">
        <f t="shared" ref="OG515" si="1893">OL515+ON515+OP515+OR515+OT515+OV515+OX515</f>
        <v>0</v>
      </c>
      <c r="OH515" s="29">
        <f>D515-OF515</f>
        <v>0</v>
      </c>
      <c r="OI515" s="29">
        <f>G515-OG515</f>
        <v>0</v>
      </c>
      <c r="OJ515" s="92" t="str">
        <f>J515</f>
        <v>kompl.</v>
      </c>
      <c r="OK515" s="213"/>
      <c r="OL515" s="29">
        <f>OK515*F515</f>
        <v>0</v>
      </c>
      <c r="OM515" s="213"/>
      <c r="ON515" s="29">
        <f>OM515*F515</f>
        <v>0</v>
      </c>
      <c r="OO515" s="214"/>
      <c r="OP515" s="29">
        <f>OO515*F515</f>
        <v>0</v>
      </c>
      <c r="OQ515" s="214"/>
      <c r="OR515" s="29">
        <f>OQ515*F515</f>
        <v>0</v>
      </c>
      <c r="OS515" s="214"/>
      <c r="OT515" s="29">
        <f>OS515*F515</f>
        <v>0</v>
      </c>
      <c r="OU515" s="214"/>
      <c r="OV515" s="29">
        <f>OU515*F515</f>
        <v>0</v>
      </c>
      <c r="OW515" s="214"/>
      <c r="OX515" s="29">
        <f>OW515*F515</f>
        <v>0</v>
      </c>
      <c r="OY515" s="181"/>
    </row>
    <row r="516" spans="1:415" s="63" customFormat="1" ht="13.2" hidden="1" outlineLevel="1" x14ac:dyDescent="0.25">
      <c r="A516" s="233"/>
      <c r="B516" s="234"/>
      <c r="C516" s="235"/>
      <c r="D516" s="110"/>
      <c r="E516" s="110"/>
      <c r="F516" s="218"/>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6"/>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78"/>
      <c r="OF516" s="28"/>
      <c r="OG516" s="28"/>
      <c r="OH516" s="29"/>
      <c r="OI516" s="29"/>
      <c r="OJ516" s="92"/>
      <c r="OK516" s="29"/>
      <c r="OL516" s="29"/>
      <c r="OM516" s="29"/>
      <c r="ON516" s="29"/>
      <c r="OO516" s="28"/>
      <c r="OP516" s="29"/>
      <c r="OQ516" s="28"/>
      <c r="OR516" s="29"/>
      <c r="OS516" s="28"/>
      <c r="OT516" s="29"/>
      <c r="OU516" s="28"/>
      <c r="OV516" s="29"/>
      <c r="OW516" s="28"/>
      <c r="OX516" s="29"/>
      <c r="OY516" s="178"/>
    </row>
    <row r="517" spans="1:415" s="63" customFormat="1" ht="13.2" hidden="1" outlineLevel="2" x14ac:dyDescent="0.25">
      <c r="A517" s="108"/>
      <c r="B517" s="224"/>
      <c r="C517" s="229"/>
      <c r="D517" s="78"/>
      <c r="E517" s="78"/>
      <c r="F517" s="215"/>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78"/>
      <c r="OF517" s="28"/>
      <c r="OG517" s="28"/>
      <c r="OH517" s="29"/>
      <c r="OI517" s="29"/>
      <c r="OJ517" s="92"/>
      <c r="OK517" s="29"/>
      <c r="OL517" s="29"/>
      <c r="OM517" s="29"/>
      <c r="ON517" s="29"/>
      <c r="OO517" s="28"/>
      <c r="OP517" s="29"/>
      <c r="OQ517" s="28"/>
      <c r="OR517" s="29"/>
      <c r="OS517" s="28"/>
      <c r="OT517" s="29"/>
      <c r="OU517" s="28"/>
      <c r="OV517" s="29"/>
      <c r="OW517" s="28"/>
      <c r="OX517" s="29"/>
      <c r="OY517" s="178"/>
    </row>
    <row r="518" spans="1:415" s="63" customFormat="1" ht="13.8" hidden="1" outlineLevel="2" thickBot="1" x14ac:dyDescent="0.3">
      <c r="A518" s="121"/>
      <c r="B518" s="236"/>
      <c r="C518" s="237"/>
      <c r="D518" s="123"/>
      <c r="E518" s="123"/>
      <c r="F518" s="219"/>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78"/>
      <c r="OF518" s="28"/>
      <c r="OG518" s="183"/>
      <c r="OH518" s="29"/>
      <c r="OI518" s="109"/>
      <c r="OJ518" s="92"/>
      <c r="OK518" s="29"/>
      <c r="OL518" s="109"/>
      <c r="OM518" s="29"/>
      <c r="ON518" s="109"/>
      <c r="OO518" s="28"/>
      <c r="OP518" s="109"/>
      <c r="OQ518" s="28"/>
      <c r="OR518" s="109"/>
      <c r="OS518" s="28"/>
      <c r="OT518" s="109"/>
      <c r="OU518" s="28"/>
      <c r="OV518" s="109"/>
      <c r="OW518" s="28"/>
      <c r="OX518" s="109"/>
      <c r="OY518" s="181"/>
    </row>
    <row r="519" spans="1:415" ht="13.8" collapsed="1" thickBot="1" x14ac:dyDescent="0.3">
      <c r="A519" s="225" t="s">
        <v>305</v>
      </c>
      <c r="B519" s="224" t="s">
        <v>301</v>
      </c>
      <c r="C519" s="228" t="s">
        <v>52</v>
      </c>
      <c r="D519" s="93">
        <v>0</v>
      </c>
      <c r="E519" s="26">
        <f t="shared" ref="E519" si="1900">D519</f>
        <v>0</v>
      </c>
      <c r="F519" s="267"/>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78"/>
      <c r="OF519" s="28">
        <f t="shared" ref="OF519" si="1913">OK519+OM519+OO519+OQ519+OS519+OU519+OW519</f>
        <v>0</v>
      </c>
      <c r="OG519" s="28">
        <f t="shared" ref="OG519" si="1914">OL519+ON519+OP519+OR519+OT519+OV519+OX519</f>
        <v>0</v>
      </c>
      <c r="OH519" s="29">
        <f>D519-OF519</f>
        <v>0</v>
      </c>
      <c r="OI519" s="29">
        <f>G519-OG519</f>
        <v>0</v>
      </c>
      <c r="OJ519" s="92" t="str">
        <f>J519</f>
        <v>kompl.</v>
      </c>
      <c r="OK519" s="213"/>
      <c r="OL519" s="29">
        <f>OK519*F519</f>
        <v>0</v>
      </c>
      <c r="OM519" s="213"/>
      <c r="ON519" s="29">
        <f>OM519*F519</f>
        <v>0</v>
      </c>
      <c r="OO519" s="214"/>
      <c r="OP519" s="29">
        <f>OO519*F519</f>
        <v>0</v>
      </c>
      <c r="OQ519" s="214"/>
      <c r="OR519" s="29">
        <f>OQ519*F519</f>
        <v>0</v>
      </c>
      <c r="OS519" s="214"/>
      <c r="OT519" s="29">
        <f>OS519*F519</f>
        <v>0</v>
      </c>
      <c r="OU519" s="214"/>
      <c r="OV519" s="29">
        <f>OU519*F519</f>
        <v>0</v>
      </c>
      <c r="OW519" s="214"/>
      <c r="OX519" s="29">
        <f>OW519*F519</f>
        <v>0</v>
      </c>
      <c r="OY519" s="181"/>
    </row>
    <row r="520" spans="1:415" s="63" customFormat="1" ht="13.2" hidden="1" outlineLevel="1" x14ac:dyDescent="0.25">
      <c r="A520" s="144"/>
      <c r="B520" s="145"/>
      <c r="C520" s="146"/>
      <c r="D520" s="110"/>
      <c r="E520" s="110"/>
      <c r="F520" s="218"/>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6"/>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78"/>
      <c r="OF520" s="28"/>
      <c r="OG520" s="28"/>
      <c r="OH520" s="29"/>
      <c r="OI520" s="29"/>
      <c r="OJ520" s="92"/>
      <c r="OK520" s="29"/>
      <c r="OL520" s="29"/>
      <c r="OM520" s="29"/>
      <c r="ON520" s="29"/>
      <c r="OO520" s="28"/>
      <c r="OP520" s="29"/>
      <c r="OQ520" s="28"/>
      <c r="OR520" s="29"/>
      <c r="OS520" s="28"/>
      <c r="OT520" s="29"/>
      <c r="OU520" s="28"/>
      <c r="OV520" s="29"/>
      <c r="OW520" s="28"/>
      <c r="OX520" s="29"/>
      <c r="OY520" s="178"/>
    </row>
    <row r="521" spans="1:415" s="63" customFormat="1" ht="13.2" hidden="1" outlineLevel="2" x14ac:dyDescent="0.25">
      <c r="A521" s="108"/>
      <c r="B521" s="77"/>
      <c r="C521" s="78"/>
      <c r="D521" s="78"/>
      <c r="E521" s="78"/>
      <c r="F521" s="215"/>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78"/>
      <c r="OF521" s="28"/>
      <c r="OG521" s="28"/>
      <c r="OH521" s="29"/>
      <c r="OI521" s="29"/>
      <c r="OJ521" s="92"/>
      <c r="OK521" s="29"/>
      <c r="OL521" s="29"/>
      <c r="OM521" s="29"/>
      <c r="ON521" s="29"/>
      <c r="OO521" s="28"/>
      <c r="OP521" s="29"/>
      <c r="OQ521" s="28"/>
      <c r="OR521" s="29"/>
      <c r="OS521" s="28"/>
      <c r="OT521" s="29"/>
      <c r="OU521" s="28"/>
      <c r="OV521" s="29"/>
      <c r="OW521" s="28"/>
      <c r="OX521" s="29"/>
      <c r="OY521" s="178"/>
    </row>
    <row r="522" spans="1:415" s="63" customFormat="1" ht="13.8" hidden="1" outlineLevel="2" thickBot="1" x14ac:dyDescent="0.3">
      <c r="A522" s="121"/>
      <c r="B522" s="122"/>
      <c r="C522" s="123"/>
      <c r="D522" s="123"/>
      <c r="E522" s="123"/>
      <c r="F522" s="219"/>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78"/>
      <c r="OF522" s="28"/>
      <c r="OG522" s="183"/>
      <c r="OH522" s="29"/>
      <c r="OI522" s="109"/>
      <c r="OJ522" s="92"/>
      <c r="OK522" s="29"/>
      <c r="OL522" s="109"/>
      <c r="OM522" s="29"/>
      <c r="ON522" s="109"/>
      <c r="OO522" s="28"/>
      <c r="OP522" s="109"/>
      <c r="OQ522" s="28"/>
      <c r="OR522" s="109"/>
      <c r="OS522" s="28"/>
      <c r="OT522" s="109"/>
      <c r="OU522" s="28"/>
      <c r="OV522" s="109"/>
      <c r="OW522" s="28"/>
      <c r="OX522" s="109"/>
      <c r="OY522" s="181"/>
    </row>
    <row r="523" spans="1:415" ht="27.75" customHeight="1" collapsed="1" x14ac:dyDescent="0.25">
      <c r="A523" s="37"/>
      <c r="B523" s="31"/>
      <c r="C523" s="32"/>
      <c r="D523" s="238">
        <f>COUNTIF(D21:D519,"&gt;0")</f>
        <v>10</v>
      </c>
      <c r="E523" s="238">
        <f>COUNT(F21:F519)</f>
        <v>10</v>
      </c>
      <c r="F523" s="116" t="s">
        <v>306</v>
      </c>
      <c r="G523" s="117">
        <f>ROUND(SUM(G22:G519),2)</f>
        <v>182860.1</v>
      </c>
      <c r="H523" s="118">
        <f>ROUND(SUM(H22:H519),2)</f>
        <v>217796</v>
      </c>
      <c r="I523" s="114"/>
      <c r="J523" s="115"/>
      <c r="K523" s="43"/>
      <c r="L523" s="131">
        <f>ROUND(SUM(L22:L510),2)</f>
        <v>0</v>
      </c>
      <c r="M523" s="132" t="s">
        <v>307</v>
      </c>
      <c r="N523" s="131">
        <f>ROUND(SUM(N22:N510),2)</f>
        <v>0</v>
      </c>
      <c r="O523" s="132" t="s">
        <v>307</v>
      </c>
      <c r="P523" s="131">
        <f>ROUND(SUM(P22:P510),2)</f>
        <v>0</v>
      </c>
      <c r="Q523" s="132" t="s">
        <v>307</v>
      </c>
      <c r="R523" s="131">
        <f>ROUND(SUM(R22:R510),2)</f>
        <v>0</v>
      </c>
      <c r="S523" s="132" t="s">
        <v>307</v>
      </c>
      <c r="T523" s="131">
        <f>ROUND(SUM(T22:T510),2)</f>
        <v>0</v>
      </c>
      <c r="U523" s="132" t="s">
        <v>307</v>
      </c>
      <c r="V523" s="131">
        <f>ROUND(SUM(V22:V510),2)</f>
        <v>0</v>
      </c>
      <c r="W523" s="132" t="s">
        <v>307</v>
      </c>
      <c r="X523" s="115"/>
      <c r="Y523" s="43" t="s">
        <v>308</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308</v>
      </c>
      <c r="OG523" s="184">
        <f>ROUND(SUM(OG22:OG510),2)</f>
        <v>0</v>
      </c>
      <c r="OH523" s="135"/>
      <c r="OI523" s="131">
        <f>ROUND(SUM(OI22:OI510),2)</f>
        <v>182860.1</v>
      </c>
      <c r="OJ523" s="132" t="s">
        <v>307</v>
      </c>
      <c r="OK523" s="132"/>
      <c r="OL523" s="131">
        <f>ROUND(SUM(OL22:OL510),2)</f>
        <v>0</v>
      </c>
      <c r="OM523" s="132" t="s">
        <v>307</v>
      </c>
      <c r="ON523" s="131">
        <f>ROUND(SUM(ON22:ON510),2)</f>
        <v>0</v>
      </c>
      <c r="OO523" s="132" t="s">
        <v>307</v>
      </c>
      <c r="OP523" s="131">
        <f>ROUND(SUM(OP22:OP510),2)</f>
        <v>0</v>
      </c>
      <c r="OQ523" s="132" t="s">
        <v>307</v>
      </c>
      <c r="OR523" s="131">
        <f>ROUND(SUM(OR22:OR510),2)</f>
        <v>0</v>
      </c>
      <c r="OS523" s="132" t="s">
        <v>307</v>
      </c>
      <c r="OT523" s="131">
        <f>ROUND(SUM(OT22:OT510),2)</f>
        <v>0</v>
      </c>
      <c r="OU523" s="132" t="s">
        <v>307</v>
      </c>
      <c r="OV523" s="131">
        <f>ROUND(SUM(OV22:OV510),2)</f>
        <v>0</v>
      </c>
      <c r="OW523" s="132" t="s">
        <v>307</v>
      </c>
      <c r="OX523" s="131">
        <f>ROUND(SUM(OX22:OX510),2)</f>
        <v>0</v>
      </c>
      <c r="OY523" s="132"/>
    </row>
    <row r="524" spans="1:415" ht="27.75" customHeight="1" x14ac:dyDescent="0.25">
      <c r="A524" s="37"/>
      <c r="B524" s="31"/>
      <c r="C524" s="32"/>
      <c r="D524" s="32"/>
      <c r="E524" s="32"/>
      <c r="F524" s="34" t="s">
        <v>309</v>
      </c>
      <c r="G524" s="35">
        <f>ROUND(G523*0.21,2)</f>
        <v>38400.620000000003</v>
      </c>
      <c r="H524" s="119">
        <f>ROUND(H523*0.21,2)</f>
        <v>45737.16</v>
      </c>
      <c r="I524" s="114"/>
      <c r="J524" s="115"/>
      <c r="K524" s="43"/>
      <c r="L524" s="131">
        <f>ROUND(L523*0.21,2)</f>
        <v>0</v>
      </c>
      <c r="M524" s="132" t="s">
        <v>309</v>
      </c>
      <c r="N524" s="131">
        <f>ROUND(N523*0.21,2)</f>
        <v>0</v>
      </c>
      <c r="O524" s="132" t="s">
        <v>309</v>
      </c>
      <c r="P524" s="131">
        <f>ROUND(P523*0.21,2)</f>
        <v>0</v>
      </c>
      <c r="Q524" s="132" t="s">
        <v>309</v>
      </c>
      <c r="R524" s="131">
        <f>ROUND(R523*0.21,2)</f>
        <v>0</v>
      </c>
      <c r="S524" s="132" t="s">
        <v>309</v>
      </c>
      <c r="T524" s="131">
        <f>ROUND(T523*0.21,2)</f>
        <v>0</v>
      </c>
      <c r="U524" s="132" t="s">
        <v>309</v>
      </c>
      <c r="V524" s="131">
        <f>ROUND(V523*0.21,2)</f>
        <v>0</v>
      </c>
      <c r="W524" s="132" t="s">
        <v>309</v>
      </c>
      <c r="X524" s="115"/>
      <c r="Y524" s="43" t="s">
        <v>310</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310</v>
      </c>
      <c r="OG524" s="133">
        <f>ROUND(OG523*0.21,2)</f>
        <v>0</v>
      </c>
      <c r="OH524" s="135"/>
      <c r="OI524" s="131">
        <f>ROUND(OI523*0.21,2)</f>
        <v>38400.620000000003</v>
      </c>
      <c r="OJ524" s="132" t="s">
        <v>309</v>
      </c>
      <c r="OK524" s="132"/>
      <c r="OL524" s="131">
        <f>ROUND(OL523*0.21,2)</f>
        <v>0</v>
      </c>
      <c r="OM524" s="132" t="s">
        <v>309</v>
      </c>
      <c r="ON524" s="131">
        <f>ROUND(ON523*0.21,2)</f>
        <v>0</v>
      </c>
      <c r="OO524" s="132" t="s">
        <v>309</v>
      </c>
      <c r="OP524" s="131">
        <f>ROUND(OP523*0.21,2)</f>
        <v>0</v>
      </c>
      <c r="OQ524" s="132" t="s">
        <v>309</v>
      </c>
      <c r="OR524" s="131">
        <f>ROUND(OR523*0.21,2)</f>
        <v>0</v>
      </c>
      <c r="OS524" s="132" t="s">
        <v>309</v>
      </c>
      <c r="OT524" s="131">
        <f>ROUND(OT523*0.21,2)</f>
        <v>0</v>
      </c>
      <c r="OU524" s="132" t="s">
        <v>309</v>
      </c>
      <c r="OV524" s="131">
        <f>ROUND(OV523*0.21,2)</f>
        <v>0</v>
      </c>
      <c r="OW524" s="132" t="s">
        <v>309</v>
      </c>
      <c r="OX524" s="131">
        <f>ROUND(OX523*0.21,2)</f>
        <v>0</v>
      </c>
      <c r="OY524" s="132"/>
    </row>
    <row r="525" spans="1:415" ht="27.75" customHeight="1" thickBot="1" x14ac:dyDescent="0.3">
      <c r="A525" s="37"/>
      <c r="B525" s="31"/>
      <c r="C525" s="32"/>
      <c r="D525" s="32"/>
      <c r="E525" s="32"/>
      <c r="F525" s="38" t="s">
        <v>311</v>
      </c>
      <c r="G525" s="39">
        <f>SUM(G523:G524)</f>
        <v>221260.72</v>
      </c>
      <c r="H525" s="120">
        <f>SUM(H523:H524)</f>
        <v>263533.16000000003</v>
      </c>
      <c r="I525" s="114"/>
      <c r="J525" s="115"/>
      <c r="K525" s="43"/>
      <c r="L525" s="131">
        <f>SUM(L523:L524)</f>
        <v>0</v>
      </c>
      <c r="M525" s="132" t="s">
        <v>312</v>
      </c>
      <c r="N525" s="131">
        <f>SUM(N523:N524)</f>
        <v>0</v>
      </c>
      <c r="O525" s="132" t="s">
        <v>312</v>
      </c>
      <c r="P525" s="131">
        <f>SUM(P523:P524)</f>
        <v>0</v>
      </c>
      <c r="Q525" s="132" t="s">
        <v>312</v>
      </c>
      <c r="R525" s="131">
        <f>SUM(R523:R524)</f>
        <v>0</v>
      </c>
      <c r="S525" s="132" t="s">
        <v>312</v>
      </c>
      <c r="T525" s="131">
        <f>SUM(T523:T524)</f>
        <v>0</v>
      </c>
      <c r="U525" s="132" t="s">
        <v>312</v>
      </c>
      <c r="V525" s="131">
        <f>SUM(V523:V524)</f>
        <v>0</v>
      </c>
      <c r="W525" s="132" t="s">
        <v>312</v>
      </c>
      <c r="X525" s="115"/>
      <c r="Y525" s="43" t="s">
        <v>313</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313</v>
      </c>
      <c r="OG525" s="134">
        <f>SUM(OG523:OG524)</f>
        <v>0</v>
      </c>
      <c r="OH525" s="135"/>
      <c r="OI525" s="131">
        <f>SUM(OI523:OI524)</f>
        <v>221260.72</v>
      </c>
      <c r="OJ525" s="132" t="s">
        <v>312</v>
      </c>
      <c r="OK525" s="132"/>
      <c r="OL525" s="131">
        <f>SUM(OL523:OL524)</f>
        <v>0</v>
      </c>
      <c r="OM525" s="132" t="s">
        <v>312</v>
      </c>
      <c r="ON525" s="131">
        <f>SUM(ON523:ON524)</f>
        <v>0</v>
      </c>
      <c r="OO525" s="132" t="s">
        <v>312</v>
      </c>
      <c r="OP525" s="131">
        <f>SUM(OP523:OP524)</f>
        <v>0</v>
      </c>
      <c r="OQ525" s="132" t="s">
        <v>312</v>
      </c>
      <c r="OR525" s="131">
        <f>SUM(OR523:OR524)</f>
        <v>0</v>
      </c>
      <c r="OS525" s="132" t="s">
        <v>312</v>
      </c>
      <c r="OT525" s="131">
        <f>SUM(OT523:OT524)</f>
        <v>0</v>
      </c>
      <c r="OU525" s="132" t="s">
        <v>312</v>
      </c>
      <c r="OV525" s="131">
        <f>SUM(OV523:OV524)</f>
        <v>0</v>
      </c>
      <c r="OW525" s="132" t="s">
        <v>312</v>
      </c>
      <c r="OX525" s="131">
        <f>SUM(OX523:OX524)</f>
        <v>0</v>
      </c>
      <c r="OY525" s="132"/>
    </row>
    <row r="526" spans="1:415" ht="27.75" customHeight="1" x14ac:dyDescent="0.25">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47" t="s">
        <v>314</v>
      </c>
      <c r="C527" s="49"/>
      <c r="D527" s="49"/>
      <c r="E527" s="49"/>
      <c r="F527" s="33"/>
      <c r="G527" s="50"/>
      <c r="H527" s="18"/>
      <c r="I527" s="147"/>
      <c r="J527" s="147"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7" t="s">
        <v>316</v>
      </c>
    </row>
    <row r="528" spans="1:415" ht="34.5" customHeight="1" x14ac:dyDescent="0.25">
      <c r="A528" s="322" t="s">
        <v>317</v>
      </c>
      <c r="B528" s="322"/>
      <c r="C528" s="322"/>
      <c r="D528" s="322"/>
      <c r="E528" s="322"/>
      <c r="F528" s="322"/>
      <c r="G528" s="322"/>
      <c r="H528" s="322"/>
      <c r="I528" s="106"/>
      <c r="J528" s="290" t="s">
        <v>317</v>
      </c>
      <c r="K528" s="290"/>
      <c r="L528" s="290"/>
      <c r="M528" s="290"/>
      <c r="N528" s="290"/>
      <c r="O528" s="290"/>
      <c r="P528" s="290"/>
      <c r="Q528" s="290"/>
      <c r="R528" s="290"/>
      <c r="S528" s="290"/>
      <c r="T528" s="290"/>
      <c r="U528" s="290"/>
      <c r="V528" s="290"/>
      <c r="W528" s="290"/>
      <c r="X528" s="290"/>
      <c r="Y528" s="290"/>
      <c r="Z528" s="290"/>
      <c r="AA528" s="290"/>
      <c r="AB528" s="290"/>
      <c r="AC528" s="29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0" t="s">
        <v>317</v>
      </c>
      <c r="OG528" s="290"/>
      <c r="OH528" s="290"/>
      <c r="OI528" s="290"/>
      <c r="OJ528" s="290"/>
      <c r="OK528" s="290"/>
      <c r="OL528" s="290"/>
      <c r="OM528" s="290"/>
      <c r="ON528" s="290"/>
      <c r="OO528" s="290"/>
      <c r="OP528" s="290"/>
      <c r="OQ528" s="290"/>
      <c r="OR528" s="290"/>
      <c r="OS528" s="290"/>
      <c r="OT528" s="290"/>
      <c r="OU528" s="290"/>
      <c r="OV528" s="290"/>
      <c r="OW528" s="290"/>
      <c r="OX528" s="290"/>
    </row>
    <row r="529" spans="1:414" ht="12.75" customHeight="1" x14ac:dyDescent="0.25">
      <c r="A529" s="37"/>
      <c r="B529" s="48"/>
      <c r="C529" s="49"/>
      <c r="D529" s="49"/>
      <c r="E529" s="49"/>
      <c r="F529" s="33"/>
      <c r="G529" s="50"/>
      <c r="H529" s="18"/>
      <c r="I529" s="106"/>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5">
      <c r="A530" s="136"/>
      <c r="B530" s="289" t="s">
        <v>318</v>
      </c>
      <c r="C530" s="289"/>
      <c r="D530" s="289"/>
      <c r="E530" s="289"/>
      <c r="F530" s="289"/>
      <c r="G530" s="289"/>
      <c r="H530" s="289"/>
      <c r="I530" s="106"/>
      <c r="J530" s="149"/>
      <c r="K530" s="289" t="s">
        <v>319</v>
      </c>
      <c r="L530" s="289"/>
      <c r="M530" s="289"/>
      <c r="N530" s="289"/>
      <c r="O530" s="289"/>
      <c r="P530" s="289"/>
      <c r="Q530" s="289"/>
      <c r="R530" s="289"/>
      <c r="S530" s="289"/>
      <c r="T530" s="289"/>
      <c r="U530" s="289"/>
      <c r="V530" s="289"/>
      <c r="W530" s="289"/>
      <c r="X530" s="289"/>
      <c r="Y530" s="289"/>
      <c r="Z530" s="289"/>
      <c r="AA530" s="289"/>
      <c r="AB530" s="289"/>
      <c r="AC530" s="289"/>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87"/>
      <c r="OG530" s="289" t="s">
        <v>320</v>
      </c>
      <c r="OH530" s="289"/>
      <c r="OI530" s="289"/>
      <c r="OJ530" s="289"/>
      <c r="OK530" s="289"/>
      <c r="OL530" s="289"/>
      <c r="OM530" s="289"/>
      <c r="ON530" s="289"/>
      <c r="OO530" s="289"/>
      <c r="OP530" s="289"/>
      <c r="OQ530" s="289"/>
      <c r="OR530" s="289"/>
      <c r="OS530" s="289"/>
      <c r="OT530" s="289"/>
      <c r="OU530" s="289"/>
      <c r="OV530" s="289"/>
      <c r="OW530" s="289"/>
      <c r="OX530" s="289"/>
    </row>
    <row r="531" spans="1:414" s="193" customFormat="1" ht="11.25" customHeight="1" x14ac:dyDescent="0.25">
      <c r="A531" s="37"/>
      <c r="B531" s="190"/>
      <c r="C531" s="190"/>
      <c r="D531" s="190"/>
      <c r="E531" s="190"/>
      <c r="F531" s="190"/>
      <c r="G531" s="190"/>
      <c r="H531" s="190"/>
      <c r="I531" s="191"/>
      <c r="J531" s="192"/>
      <c r="K531" s="192"/>
      <c r="L531" s="192"/>
      <c r="M531" s="192"/>
      <c r="N531" s="192"/>
      <c r="O531" s="192"/>
      <c r="P531" s="192"/>
      <c r="Q531" s="192"/>
      <c r="R531" s="192"/>
      <c r="S531" s="192"/>
      <c r="T531" s="192"/>
      <c r="U531" s="192"/>
      <c r="V531" s="192"/>
      <c r="W531" s="192"/>
      <c r="X531" s="192"/>
      <c r="Y531" s="192"/>
      <c r="Z531" s="192"/>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2"/>
      <c r="BC531" s="192"/>
      <c r="BD531" s="192"/>
      <c r="BE531" s="192"/>
      <c r="BF531" s="192"/>
      <c r="BG531" s="192"/>
      <c r="BH531" s="192"/>
      <c r="BI531" s="192"/>
      <c r="BJ531" s="192"/>
      <c r="BK531" s="192"/>
      <c r="BL531" s="192"/>
      <c r="BM531" s="192"/>
      <c r="BN531" s="192"/>
      <c r="BO531" s="192"/>
      <c r="BP531" s="192"/>
      <c r="BQ531" s="192"/>
      <c r="BR531" s="192"/>
      <c r="BS531" s="192"/>
      <c r="BT531" s="192"/>
      <c r="BU531" s="192"/>
      <c r="BV531" s="192"/>
      <c r="BW531" s="192"/>
      <c r="BX531" s="192"/>
      <c r="BY531" s="192"/>
      <c r="BZ531" s="192"/>
      <c r="CA531" s="192"/>
      <c r="CB531" s="192"/>
      <c r="CC531" s="192"/>
      <c r="CD531" s="192"/>
      <c r="CE531" s="192"/>
      <c r="CF531" s="192"/>
      <c r="CG531" s="192"/>
      <c r="CH531" s="192"/>
      <c r="CI531" s="192"/>
      <c r="CJ531" s="192"/>
      <c r="CK531" s="192"/>
      <c r="CL531" s="192"/>
      <c r="CM531" s="192"/>
      <c r="CN531" s="192"/>
      <c r="CO531" s="192"/>
      <c r="CP531" s="192"/>
      <c r="CQ531" s="192"/>
      <c r="CR531" s="192"/>
      <c r="CS531" s="192"/>
      <c r="CT531" s="192"/>
      <c r="CU531" s="192"/>
      <c r="CV531" s="192"/>
      <c r="CW531" s="192"/>
      <c r="CX531" s="192"/>
      <c r="CY531" s="192"/>
      <c r="CZ531" s="192"/>
      <c r="DA531" s="192"/>
      <c r="DB531" s="192"/>
      <c r="DC531" s="192"/>
      <c r="DD531" s="192"/>
      <c r="DE531" s="192"/>
      <c r="DF531" s="192"/>
      <c r="DG531" s="192"/>
      <c r="DH531" s="192"/>
      <c r="DI531" s="192"/>
      <c r="DJ531" s="192"/>
      <c r="DK531" s="192"/>
      <c r="DL531" s="192"/>
      <c r="DM531" s="192"/>
      <c r="DN531" s="192"/>
      <c r="DO531" s="192"/>
      <c r="DP531" s="192"/>
      <c r="DQ531" s="192"/>
      <c r="DR531" s="192"/>
      <c r="DS531" s="192"/>
      <c r="DT531" s="192"/>
      <c r="DU531" s="192"/>
      <c r="DV531" s="192"/>
      <c r="DW531" s="192"/>
      <c r="DX531" s="192"/>
      <c r="DY531" s="192"/>
      <c r="DZ531" s="192"/>
      <c r="EA531" s="192"/>
      <c r="EB531" s="192"/>
      <c r="EC531" s="192"/>
      <c r="ED531" s="192"/>
      <c r="EE531" s="192"/>
      <c r="EF531" s="192"/>
      <c r="EG531" s="192"/>
      <c r="EH531" s="192"/>
      <c r="EI531" s="192"/>
      <c r="EJ531" s="192"/>
      <c r="EK531" s="192"/>
      <c r="EL531" s="192"/>
      <c r="EM531" s="192"/>
      <c r="EN531" s="192"/>
      <c r="EO531" s="192"/>
      <c r="EP531" s="192"/>
      <c r="EQ531" s="192"/>
      <c r="ER531" s="192"/>
      <c r="ES531" s="192"/>
      <c r="ET531" s="192"/>
      <c r="EU531" s="192"/>
      <c r="EV531" s="192"/>
      <c r="EW531" s="192"/>
      <c r="EX531" s="192"/>
      <c r="EY531" s="192"/>
      <c r="EZ531" s="192"/>
      <c r="FA531" s="192"/>
      <c r="FB531" s="192"/>
      <c r="FC531" s="192"/>
      <c r="FD531" s="192"/>
      <c r="FE531" s="192"/>
      <c r="FF531" s="192"/>
      <c r="FG531" s="192"/>
      <c r="FH531" s="192"/>
      <c r="FI531" s="192"/>
      <c r="FJ531" s="192"/>
      <c r="FK531" s="192"/>
      <c r="FL531" s="192"/>
      <c r="FM531" s="192"/>
      <c r="FN531" s="192"/>
      <c r="FO531" s="192"/>
      <c r="FP531" s="192"/>
      <c r="FQ531" s="192"/>
      <c r="FR531" s="192"/>
      <c r="FS531" s="192"/>
      <c r="FT531" s="192"/>
      <c r="FU531" s="192"/>
      <c r="FV531" s="192"/>
      <c r="FW531" s="192"/>
      <c r="FX531" s="192"/>
      <c r="FY531" s="192"/>
      <c r="FZ531" s="192"/>
      <c r="GA531" s="192"/>
      <c r="GB531" s="192"/>
      <c r="GC531" s="192"/>
      <c r="GD531" s="192"/>
      <c r="GE531" s="192"/>
      <c r="GF531" s="192"/>
      <c r="GG531" s="192"/>
      <c r="GH531" s="192"/>
      <c r="GI531" s="192"/>
      <c r="GJ531" s="192"/>
      <c r="GK531" s="192"/>
      <c r="GL531" s="192"/>
      <c r="GM531" s="192"/>
      <c r="GN531" s="192"/>
      <c r="GO531" s="192"/>
      <c r="GP531" s="192"/>
      <c r="GQ531" s="192"/>
      <c r="GR531" s="192"/>
      <c r="GS531" s="192"/>
      <c r="GT531" s="192"/>
      <c r="GU531" s="192"/>
      <c r="GV531" s="192"/>
      <c r="GW531" s="192"/>
      <c r="GX531" s="192"/>
      <c r="GY531" s="192"/>
      <c r="GZ531" s="192"/>
      <c r="HA531" s="192"/>
      <c r="HB531" s="192"/>
      <c r="HC531" s="192"/>
      <c r="HD531" s="192"/>
      <c r="HE531" s="192"/>
      <c r="HF531" s="192"/>
      <c r="HG531" s="192"/>
      <c r="HH531" s="192"/>
      <c r="HI531" s="192"/>
      <c r="HJ531" s="192"/>
      <c r="HK531" s="192"/>
      <c r="HL531" s="192"/>
      <c r="HM531" s="192"/>
      <c r="HN531" s="192"/>
      <c r="HO531" s="192"/>
      <c r="HP531" s="192"/>
      <c r="HQ531" s="192"/>
      <c r="HR531" s="192"/>
      <c r="HS531" s="192"/>
      <c r="HT531" s="192"/>
      <c r="HU531" s="192"/>
      <c r="HV531" s="192"/>
      <c r="HW531" s="192"/>
      <c r="HX531" s="192"/>
      <c r="HY531" s="192"/>
      <c r="HZ531" s="192"/>
      <c r="IA531" s="192"/>
      <c r="IB531" s="192"/>
      <c r="IC531" s="192"/>
      <c r="ID531" s="192"/>
      <c r="IE531" s="192"/>
      <c r="IF531" s="192"/>
      <c r="IG531" s="192"/>
      <c r="IH531" s="192"/>
      <c r="II531" s="192"/>
      <c r="IJ531" s="192"/>
      <c r="IK531" s="192"/>
      <c r="IL531" s="192"/>
      <c r="IM531" s="192"/>
      <c r="IN531" s="192"/>
      <c r="IO531" s="192"/>
      <c r="IP531" s="192"/>
      <c r="IQ531" s="192"/>
      <c r="IR531" s="192"/>
      <c r="IS531" s="192"/>
      <c r="IT531" s="192"/>
      <c r="IU531" s="192"/>
      <c r="IV531" s="192"/>
      <c r="IW531" s="192"/>
      <c r="IX531" s="192"/>
      <c r="IY531" s="192"/>
      <c r="IZ531" s="192"/>
      <c r="JA531" s="192"/>
      <c r="JB531" s="192"/>
      <c r="JC531" s="192"/>
      <c r="JD531" s="192"/>
      <c r="JE531" s="192"/>
      <c r="JF531" s="192"/>
      <c r="JG531" s="192"/>
      <c r="JH531" s="192"/>
      <c r="JI531" s="192"/>
      <c r="JJ531" s="192"/>
      <c r="JK531" s="192"/>
      <c r="JL531" s="192"/>
      <c r="JM531" s="192"/>
      <c r="JN531" s="192"/>
      <c r="JO531" s="192"/>
      <c r="JP531" s="192"/>
      <c r="JQ531" s="192"/>
      <c r="JR531" s="192"/>
      <c r="JS531" s="192"/>
      <c r="JT531" s="192"/>
      <c r="JU531" s="192"/>
      <c r="JV531" s="192"/>
      <c r="JW531" s="192"/>
      <c r="JX531" s="192"/>
      <c r="JY531" s="192"/>
      <c r="JZ531" s="192"/>
      <c r="KA531" s="192"/>
      <c r="KB531" s="192"/>
      <c r="KC531" s="192"/>
      <c r="KD531" s="192"/>
      <c r="KE531" s="192"/>
      <c r="KF531" s="192"/>
      <c r="KG531" s="192"/>
      <c r="KH531" s="192"/>
      <c r="KI531" s="192"/>
      <c r="KJ531" s="192"/>
      <c r="KK531" s="192"/>
      <c r="KL531" s="192"/>
      <c r="KM531" s="192"/>
      <c r="KN531" s="192"/>
      <c r="KO531" s="192"/>
      <c r="KP531" s="192"/>
      <c r="KQ531" s="192"/>
      <c r="KR531" s="192"/>
      <c r="KS531" s="192"/>
      <c r="KT531" s="192"/>
      <c r="KU531" s="192"/>
      <c r="KV531" s="192"/>
      <c r="KW531" s="192"/>
      <c r="KX531" s="192"/>
      <c r="KY531" s="192"/>
      <c r="KZ531" s="192"/>
      <c r="LA531" s="192"/>
      <c r="LB531" s="192"/>
      <c r="LC531" s="192"/>
      <c r="LD531" s="192"/>
      <c r="LE531" s="192"/>
      <c r="LF531" s="192"/>
      <c r="LG531" s="192"/>
      <c r="LH531" s="192"/>
      <c r="LI531" s="192"/>
      <c r="LJ531" s="192"/>
      <c r="LK531" s="192"/>
      <c r="LL531" s="192"/>
      <c r="LM531" s="192"/>
      <c r="LN531" s="192"/>
      <c r="LO531" s="192"/>
      <c r="LP531" s="192"/>
      <c r="LQ531" s="192"/>
      <c r="LR531" s="192"/>
      <c r="LS531" s="192"/>
      <c r="LT531" s="192"/>
      <c r="LU531" s="192"/>
      <c r="LV531" s="192"/>
      <c r="LW531" s="192"/>
      <c r="LX531" s="192"/>
      <c r="LY531" s="192"/>
      <c r="LZ531" s="192"/>
      <c r="MA531" s="192"/>
      <c r="MB531" s="192"/>
      <c r="MC531" s="192"/>
      <c r="MD531" s="192"/>
      <c r="ME531" s="192"/>
      <c r="MF531" s="192"/>
      <c r="MG531" s="192"/>
      <c r="MH531" s="192"/>
      <c r="MI531" s="192"/>
      <c r="MJ531" s="192"/>
      <c r="MK531" s="192"/>
      <c r="ML531" s="192"/>
      <c r="MM531" s="192"/>
      <c r="MN531" s="192"/>
      <c r="MO531" s="192"/>
      <c r="MP531" s="192"/>
      <c r="MQ531" s="192"/>
      <c r="MR531" s="192"/>
      <c r="MS531" s="192"/>
      <c r="MT531" s="192"/>
      <c r="MU531" s="192"/>
      <c r="MV531" s="192"/>
      <c r="MW531" s="192"/>
      <c r="MX531" s="192"/>
      <c r="MY531" s="192"/>
      <c r="MZ531" s="192"/>
      <c r="NA531" s="192"/>
      <c r="NB531" s="192"/>
      <c r="NC531" s="192"/>
      <c r="ND531" s="192"/>
      <c r="NE531" s="192"/>
      <c r="NF531" s="192"/>
      <c r="NG531" s="192"/>
      <c r="NH531" s="192"/>
      <c r="NI531" s="192"/>
      <c r="NJ531" s="192"/>
      <c r="NK531" s="192"/>
      <c r="NL531" s="192"/>
      <c r="NM531" s="192"/>
      <c r="NN531" s="192"/>
      <c r="NO531" s="192"/>
      <c r="NP531" s="192"/>
      <c r="NQ531" s="192"/>
      <c r="NR531" s="192"/>
      <c r="NS531" s="192"/>
      <c r="NT531" s="192"/>
      <c r="NU531" s="192"/>
      <c r="NV531" s="192"/>
      <c r="NW531" s="192"/>
      <c r="NX531" s="192"/>
      <c r="NY531" s="192"/>
      <c r="NZ531" s="192"/>
      <c r="OA531" s="192"/>
      <c r="OB531" s="192"/>
      <c r="OC531" s="192"/>
      <c r="OD531" s="192"/>
      <c r="OE531" s="33"/>
      <c r="OF531" s="37"/>
      <c r="OG531" s="190"/>
      <c r="OH531" s="190"/>
      <c r="OI531" s="190"/>
      <c r="OJ531" s="190"/>
      <c r="OK531" s="190"/>
      <c r="OL531" s="190"/>
      <c r="OM531" s="190"/>
      <c r="ON531" s="192"/>
      <c r="OO531" s="192"/>
      <c r="OP531" s="192"/>
      <c r="OQ531" s="192"/>
      <c r="OR531" s="192"/>
      <c r="OS531" s="192"/>
      <c r="OT531" s="192"/>
      <c r="OU531" s="192"/>
      <c r="OV531" s="192"/>
      <c r="OW531" s="192"/>
      <c r="OX531" s="192"/>
    </row>
    <row r="532" spans="1:414" ht="27.75" customHeight="1" x14ac:dyDescent="0.25">
      <c r="A532" s="148"/>
      <c r="B532" s="289" t="s">
        <v>321</v>
      </c>
      <c r="C532" s="289"/>
      <c r="D532" s="289"/>
      <c r="E532" s="289"/>
      <c r="F532" s="289"/>
      <c r="G532" s="289"/>
      <c r="H532" s="289"/>
      <c r="I532" s="106"/>
      <c r="J532" s="188"/>
      <c r="K532" s="289" t="s">
        <v>322</v>
      </c>
      <c r="L532" s="289"/>
      <c r="M532" s="289"/>
      <c r="N532" s="289"/>
      <c r="O532" s="289"/>
      <c r="P532" s="289"/>
      <c r="Q532" s="289"/>
      <c r="R532" s="289"/>
      <c r="S532" s="289"/>
      <c r="T532" s="289"/>
      <c r="U532" s="289"/>
      <c r="V532" s="289"/>
      <c r="W532" s="289"/>
      <c r="X532" s="289"/>
      <c r="Y532" s="289"/>
      <c r="Z532" s="289"/>
      <c r="AA532" s="289"/>
      <c r="AB532" s="289"/>
      <c r="AC532" s="289"/>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88"/>
      <c r="OG532" s="289" t="s">
        <v>322</v>
      </c>
      <c r="OH532" s="289"/>
      <c r="OI532" s="289"/>
      <c r="OJ532" s="289"/>
      <c r="OK532" s="289"/>
      <c r="OL532" s="289"/>
      <c r="OM532" s="289"/>
      <c r="ON532" s="289"/>
      <c r="OO532" s="289"/>
      <c r="OP532" s="289"/>
      <c r="OQ532" s="289"/>
      <c r="OR532" s="289"/>
      <c r="OS532" s="289"/>
      <c r="OT532" s="289"/>
      <c r="OU532" s="289"/>
      <c r="OV532" s="289"/>
      <c r="OW532" s="289"/>
      <c r="OX532" s="289"/>
    </row>
    <row r="533" spans="1:414" s="193" customFormat="1" ht="10.5" customHeight="1" x14ac:dyDescent="0.25">
      <c r="A533" s="37"/>
      <c r="B533" s="190"/>
      <c r="C533" s="190"/>
      <c r="D533" s="190"/>
      <c r="E533" s="190"/>
      <c r="F533" s="190"/>
      <c r="G533" s="190"/>
      <c r="H533" s="190"/>
      <c r="I533" s="191"/>
      <c r="J533" s="192"/>
      <c r="K533" s="192"/>
      <c r="L533" s="192"/>
      <c r="M533" s="192"/>
      <c r="N533" s="192"/>
      <c r="O533" s="192"/>
      <c r="P533" s="192"/>
      <c r="Q533" s="192"/>
      <c r="R533" s="192"/>
      <c r="S533" s="192"/>
      <c r="T533" s="192"/>
      <c r="U533" s="192"/>
      <c r="V533" s="192"/>
      <c r="W533" s="192"/>
      <c r="X533" s="192"/>
      <c r="Y533" s="192"/>
      <c r="Z533" s="192"/>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2"/>
      <c r="BC533" s="192"/>
      <c r="BD533" s="192"/>
      <c r="BE533" s="192"/>
      <c r="BF533" s="192"/>
      <c r="BG533" s="192"/>
      <c r="BH533" s="192"/>
      <c r="BI533" s="192"/>
      <c r="BJ533" s="192"/>
      <c r="BK533" s="192"/>
      <c r="BL533" s="192"/>
      <c r="BM533" s="192"/>
      <c r="BN533" s="192"/>
      <c r="BO533" s="192"/>
      <c r="BP533" s="192"/>
      <c r="BQ533" s="192"/>
      <c r="BR533" s="192"/>
      <c r="BS533" s="192"/>
      <c r="BT533" s="192"/>
      <c r="BU533" s="192"/>
      <c r="BV533" s="192"/>
      <c r="BW533" s="192"/>
      <c r="BX533" s="192"/>
      <c r="BY533" s="192"/>
      <c r="BZ533" s="192"/>
      <c r="CA533" s="192"/>
      <c r="CB533" s="192"/>
      <c r="CC533" s="192"/>
      <c r="CD533" s="192"/>
      <c r="CE533" s="192"/>
      <c r="CF533" s="192"/>
      <c r="CG533" s="192"/>
      <c r="CH533" s="192"/>
      <c r="CI533" s="192"/>
      <c r="CJ533" s="192"/>
      <c r="CK533" s="192"/>
      <c r="CL533" s="192"/>
      <c r="CM533" s="192"/>
      <c r="CN533" s="192"/>
      <c r="CO533" s="192"/>
      <c r="CP533" s="192"/>
      <c r="CQ533" s="192"/>
      <c r="CR533" s="192"/>
      <c r="CS533" s="192"/>
      <c r="CT533" s="192"/>
      <c r="CU533" s="192"/>
      <c r="CV533" s="192"/>
      <c r="CW533" s="192"/>
      <c r="CX533" s="192"/>
      <c r="CY533" s="192"/>
      <c r="CZ533" s="192"/>
      <c r="DA533" s="192"/>
      <c r="DB533" s="192"/>
      <c r="DC533" s="192"/>
      <c r="DD533" s="192"/>
      <c r="DE533" s="192"/>
      <c r="DF533" s="192"/>
      <c r="DG533" s="192"/>
      <c r="DH533" s="192"/>
      <c r="DI533" s="192"/>
      <c r="DJ533" s="192"/>
      <c r="DK533" s="192"/>
      <c r="DL533" s="192"/>
      <c r="DM533" s="192"/>
      <c r="DN533" s="192"/>
      <c r="DO533" s="192"/>
      <c r="DP533" s="192"/>
      <c r="DQ533" s="192"/>
      <c r="DR533" s="192"/>
      <c r="DS533" s="192"/>
      <c r="DT533" s="192"/>
      <c r="DU533" s="192"/>
      <c r="DV533" s="192"/>
      <c r="DW533" s="192"/>
      <c r="DX533" s="192"/>
      <c r="DY533" s="192"/>
      <c r="DZ533" s="192"/>
      <c r="EA533" s="192"/>
      <c r="EB533" s="192"/>
      <c r="EC533" s="192"/>
      <c r="ED533" s="192"/>
      <c r="EE533" s="192"/>
      <c r="EF533" s="192"/>
      <c r="EG533" s="192"/>
      <c r="EH533" s="192"/>
      <c r="EI533" s="192"/>
      <c r="EJ533" s="192"/>
      <c r="EK533" s="192"/>
      <c r="EL533" s="192"/>
      <c r="EM533" s="192"/>
      <c r="EN533" s="192"/>
      <c r="EO533" s="192"/>
      <c r="EP533" s="192"/>
      <c r="EQ533" s="192"/>
      <c r="ER533" s="192"/>
      <c r="ES533" s="192"/>
      <c r="ET533" s="192"/>
      <c r="EU533" s="192"/>
      <c r="EV533" s="192"/>
      <c r="EW533" s="192"/>
      <c r="EX533" s="192"/>
      <c r="EY533" s="192"/>
      <c r="EZ533" s="192"/>
      <c r="FA533" s="192"/>
      <c r="FB533" s="192"/>
      <c r="FC533" s="192"/>
      <c r="FD533" s="192"/>
      <c r="FE533" s="192"/>
      <c r="FF533" s="192"/>
      <c r="FG533" s="192"/>
      <c r="FH533" s="192"/>
      <c r="FI533" s="192"/>
      <c r="FJ533" s="192"/>
      <c r="FK533" s="192"/>
      <c r="FL533" s="192"/>
      <c r="FM533" s="192"/>
      <c r="FN533" s="192"/>
      <c r="FO533" s="192"/>
      <c r="FP533" s="192"/>
      <c r="FQ533" s="192"/>
      <c r="FR533" s="192"/>
      <c r="FS533" s="192"/>
      <c r="FT533" s="192"/>
      <c r="FU533" s="192"/>
      <c r="FV533" s="192"/>
      <c r="FW533" s="192"/>
      <c r="FX533" s="192"/>
      <c r="FY533" s="192"/>
      <c r="FZ533" s="192"/>
      <c r="GA533" s="192"/>
      <c r="GB533" s="192"/>
      <c r="GC533" s="192"/>
      <c r="GD533" s="192"/>
      <c r="GE533" s="192"/>
      <c r="GF533" s="192"/>
      <c r="GG533" s="192"/>
      <c r="GH533" s="192"/>
      <c r="GI533" s="192"/>
      <c r="GJ533" s="192"/>
      <c r="GK533" s="192"/>
      <c r="GL533" s="192"/>
      <c r="GM533" s="192"/>
      <c r="GN533" s="192"/>
      <c r="GO533" s="192"/>
      <c r="GP533" s="192"/>
      <c r="GQ533" s="192"/>
      <c r="GR533" s="192"/>
      <c r="GS533" s="192"/>
      <c r="GT533" s="192"/>
      <c r="GU533" s="192"/>
      <c r="GV533" s="192"/>
      <c r="GW533" s="192"/>
      <c r="GX533" s="192"/>
      <c r="GY533" s="192"/>
      <c r="GZ533" s="192"/>
      <c r="HA533" s="192"/>
      <c r="HB533" s="192"/>
      <c r="HC533" s="192"/>
      <c r="HD533" s="192"/>
      <c r="HE533" s="192"/>
      <c r="HF533" s="192"/>
      <c r="HG533" s="192"/>
      <c r="HH533" s="192"/>
      <c r="HI533" s="192"/>
      <c r="HJ533" s="192"/>
      <c r="HK533" s="192"/>
      <c r="HL533" s="192"/>
      <c r="HM533" s="192"/>
      <c r="HN533" s="192"/>
      <c r="HO533" s="192"/>
      <c r="HP533" s="192"/>
      <c r="HQ533" s="192"/>
      <c r="HR533" s="192"/>
      <c r="HS533" s="192"/>
      <c r="HT533" s="192"/>
      <c r="HU533" s="192"/>
      <c r="HV533" s="192"/>
      <c r="HW533" s="192"/>
      <c r="HX533" s="192"/>
      <c r="HY533" s="192"/>
      <c r="HZ533" s="192"/>
      <c r="IA533" s="192"/>
      <c r="IB533" s="192"/>
      <c r="IC533" s="192"/>
      <c r="ID533" s="192"/>
      <c r="IE533" s="192"/>
      <c r="IF533" s="192"/>
      <c r="IG533" s="192"/>
      <c r="IH533" s="192"/>
      <c r="II533" s="192"/>
      <c r="IJ533" s="192"/>
      <c r="IK533" s="192"/>
      <c r="IL533" s="192"/>
      <c r="IM533" s="192"/>
      <c r="IN533" s="192"/>
      <c r="IO533" s="192"/>
      <c r="IP533" s="192"/>
      <c r="IQ533" s="192"/>
      <c r="IR533" s="192"/>
      <c r="IS533" s="192"/>
      <c r="IT533" s="192"/>
      <c r="IU533" s="192"/>
      <c r="IV533" s="192"/>
      <c r="IW533" s="192"/>
      <c r="IX533" s="192"/>
      <c r="IY533" s="192"/>
      <c r="IZ533" s="192"/>
      <c r="JA533" s="192"/>
      <c r="JB533" s="192"/>
      <c r="JC533" s="192"/>
      <c r="JD533" s="192"/>
      <c r="JE533" s="192"/>
      <c r="JF533" s="192"/>
      <c r="JG533" s="192"/>
      <c r="JH533" s="192"/>
      <c r="JI533" s="192"/>
      <c r="JJ533" s="192"/>
      <c r="JK533" s="192"/>
      <c r="JL533" s="192"/>
      <c r="JM533" s="192"/>
      <c r="JN533" s="192"/>
      <c r="JO533" s="192"/>
      <c r="JP533" s="192"/>
      <c r="JQ533" s="192"/>
      <c r="JR533" s="192"/>
      <c r="JS533" s="192"/>
      <c r="JT533" s="192"/>
      <c r="JU533" s="192"/>
      <c r="JV533" s="192"/>
      <c r="JW533" s="192"/>
      <c r="JX533" s="192"/>
      <c r="JY533" s="192"/>
      <c r="JZ533" s="192"/>
      <c r="KA533" s="192"/>
      <c r="KB533" s="192"/>
      <c r="KC533" s="192"/>
      <c r="KD533" s="192"/>
      <c r="KE533" s="192"/>
      <c r="KF533" s="192"/>
      <c r="KG533" s="192"/>
      <c r="KH533" s="192"/>
      <c r="KI533" s="192"/>
      <c r="KJ533" s="192"/>
      <c r="KK533" s="192"/>
      <c r="KL533" s="192"/>
      <c r="KM533" s="192"/>
      <c r="KN533" s="192"/>
      <c r="KO533" s="192"/>
      <c r="KP533" s="192"/>
      <c r="KQ533" s="192"/>
      <c r="KR533" s="192"/>
      <c r="KS533" s="192"/>
      <c r="KT533" s="192"/>
      <c r="KU533" s="192"/>
      <c r="KV533" s="192"/>
      <c r="KW533" s="192"/>
      <c r="KX533" s="192"/>
      <c r="KY533" s="192"/>
      <c r="KZ533" s="192"/>
      <c r="LA533" s="192"/>
      <c r="LB533" s="192"/>
      <c r="LC533" s="192"/>
      <c r="LD533" s="192"/>
      <c r="LE533" s="192"/>
      <c r="LF533" s="192"/>
      <c r="LG533" s="192"/>
      <c r="LH533" s="192"/>
      <c r="LI533" s="192"/>
      <c r="LJ533" s="192"/>
      <c r="LK533" s="192"/>
      <c r="LL533" s="192"/>
      <c r="LM533" s="192"/>
      <c r="LN533" s="192"/>
      <c r="LO533" s="192"/>
      <c r="LP533" s="192"/>
      <c r="LQ533" s="192"/>
      <c r="LR533" s="192"/>
      <c r="LS533" s="192"/>
      <c r="LT533" s="192"/>
      <c r="LU533" s="192"/>
      <c r="LV533" s="192"/>
      <c r="LW533" s="192"/>
      <c r="LX533" s="192"/>
      <c r="LY533" s="192"/>
      <c r="LZ533" s="192"/>
      <c r="MA533" s="192"/>
      <c r="MB533" s="192"/>
      <c r="MC533" s="192"/>
      <c r="MD533" s="192"/>
      <c r="ME533" s="192"/>
      <c r="MF533" s="192"/>
      <c r="MG533" s="192"/>
      <c r="MH533" s="192"/>
      <c r="MI533" s="192"/>
      <c r="MJ533" s="192"/>
      <c r="MK533" s="192"/>
      <c r="ML533" s="192"/>
      <c r="MM533" s="192"/>
      <c r="MN533" s="192"/>
      <c r="MO533" s="192"/>
      <c r="MP533" s="192"/>
      <c r="MQ533" s="192"/>
      <c r="MR533" s="192"/>
      <c r="MS533" s="192"/>
      <c r="MT533" s="192"/>
      <c r="MU533" s="192"/>
      <c r="MV533" s="192"/>
      <c r="MW533" s="192"/>
      <c r="MX533" s="192"/>
      <c r="MY533" s="192"/>
      <c r="MZ533" s="192"/>
      <c r="NA533" s="192"/>
      <c r="NB533" s="192"/>
      <c r="NC533" s="192"/>
      <c r="ND533" s="192"/>
      <c r="NE533" s="192"/>
      <c r="NF533" s="192"/>
      <c r="NG533" s="192"/>
      <c r="NH533" s="192"/>
      <c r="NI533" s="192"/>
      <c r="NJ533" s="192"/>
      <c r="NK533" s="192"/>
      <c r="NL533" s="192"/>
      <c r="NM533" s="192"/>
      <c r="NN533" s="192"/>
      <c r="NO533" s="192"/>
      <c r="NP533" s="192"/>
      <c r="NQ533" s="192"/>
      <c r="NR533" s="192"/>
      <c r="NS533" s="192"/>
      <c r="NT533" s="192"/>
      <c r="NU533" s="192"/>
      <c r="NV533" s="192"/>
      <c r="NW533" s="192"/>
      <c r="NX533" s="192"/>
      <c r="NY533" s="192"/>
      <c r="NZ533" s="192"/>
      <c r="OA533" s="192"/>
      <c r="OB533" s="192"/>
      <c r="OC533" s="192"/>
      <c r="OD533" s="192"/>
      <c r="OE533" s="33"/>
      <c r="OF533" s="37"/>
      <c r="OG533" s="190"/>
      <c r="OH533" s="190"/>
      <c r="OI533" s="190"/>
      <c r="OJ533" s="190"/>
      <c r="OK533" s="190"/>
      <c r="OL533" s="190"/>
      <c r="OM533" s="190"/>
      <c r="ON533" s="192"/>
      <c r="OO533" s="192"/>
      <c r="OP533" s="192"/>
      <c r="OQ533" s="192"/>
      <c r="OR533" s="192"/>
      <c r="OS533" s="192"/>
      <c r="OT533" s="192"/>
      <c r="OU533" s="192"/>
      <c r="OV533" s="192"/>
      <c r="OW533" s="192"/>
      <c r="OX533" s="192"/>
    </row>
    <row r="534" spans="1:414" s="193" customFormat="1" ht="10.5" customHeight="1" x14ac:dyDescent="0.25">
      <c r="A534" s="37"/>
      <c r="B534" s="190"/>
      <c r="C534" s="190"/>
      <c r="D534" s="190"/>
      <c r="E534" s="190"/>
      <c r="F534" s="190"/>
      <c r="G534" s="190"/>
      <c r="H534" s="190"/>
      <c r="I534" s="191"/>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c r="FA534" s="192"/>
      <c r="FB534" s="192"/>
      <c r="FC534" s="192"/>
      <c r="FD534" s="192"/>
      <c r="FE534" s="192"/>
      <c r="FF534" s="192"/>
      <c r="FG534" s="192"/>
      <c r="FH534" s="192"/>
      <c r="FI534" s="192"/>
      <c r="FJ534" s="192"/>
      <c r="FK534" s="192"/>
      <c r="FL534" s="192"/>
      <c r="FM534" s="192"/>
      <c r="FN534" s="192"/>
      <c r="FO534" s="192"/>
      <c r="FP534" s="192"/>
      <c r="FQ534" s="192"/>
      <c r="FR534" s="192"/>
      <c r="FS534" s="192"/>
      <c r="FT534" s="192"/>
      <c r="FU534" s="192"/>
      <c r="FV534" s="192"/>
      <c r="FW534" s="192"/>
      <c r="FX534" s="192"/>
      <c r="FY534" s="192"/>
      <c r="FZ534" s="192"/>
      <c r="GA534" s="192"/>
      <c r="GB534" s="192"/>
      <c r="GC534" s="192"/>
      <c r="GD534" s="192"/>
      <c r="GE534" s="192"/>
      <c r="GF534" s="192"/>
      <c r="GG534" s="192"/>
      <c r="GH534" s="192"/>
      <c r="GI534" s="192"/>
      <c r="GJ534" s="192"/>
      <c r="GK534" s="192"/>
      <c r="GL534" s="192"/>
      <c r="GM534" s="192"/>
      <c r="GN534" s="192"/>
      <c r="GO534" s="192"/>
      <c r="GP534" s="192"/>
      <c r="GQ534" s="192"/>
      <c r="GR534" s="192"/>
      <c r="GS534" s="192"/>
      <c r="GT534" s="192"/>
      <c r="GU534" s="192"/>
      <c r="GV534" s="192"/>
      <c r="GW534" s="192"/>
      <c r="GX534" s="192"/>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c r="HV534" s="192"/>
      <c r="HW534" s="192"/>
      <c r="HX534" s="192"/>
      <c r="HY534" s="192"/>
      <c r="HZ534" s="192"/>
      <c r="IA534" s="192"/>
      <c r="IB534" s="192"/>
      <c r="IC534" s="192"/>
      <c r="ID534" s="192"/>
      <c r="IE534" s="192"/>
      <c r="IF534" s="192"/>
      <c r="IG534" s="192"/>
      <c r="IH534" s="192"/>
      <c r="II534" s="192"/>
      <c r="IJ534" s="192"/>
      <c r="IK534" s="192"/>
      <c r="IL534" s="192"/>
      <c r="IM534" s="192"/>
      <c r="IN534" s="192"/>
      <c r="IO534" s="192"/>
      <c r="IP534" s="192"/>
      <c r="IQ534" s="192"/>
      <c r="IR534" s="192"/>
      <c r="IS534" s="192"/>
      <c r="IT534" s="192"/>
      <c r="IU534" s="192"/>
      <c r="IV534" s="192"/>
      <c r="IW534" s="192"/>
      <c r="IX534" s="192"/>
      <c r="IY534" s="192"/>
      <c r="IZ534" s="192"/>
      <c r="JA534" s="192"/>
      <c r="JB534" s="192"/>
      <c r="JC534" s="192"/>
      <c r="JD534" s="192"/>
      <c r="JE534" s="192"/>
      <c r="JF534" s="192"/>
      <c r="JG534" s="192"/>
      <c r="JH534" s="192"/>
      <c r="JI534" s="192"/>
      <c r="JJ534" s="192"/>
      <c r="JK534" s="192"/>
      <c r="JL534" s="192"/>
      <c r="JM534" s="192"/>
      <c r="JN534" s="192"/>
      <c r="JO534" s="192"/>
      <c r="JP534" s="192"/>
      <c r="JQ534" s="192"/>
      <c r="JR534" s="192"/>
      <c r="JS534" s="192"/>
      <c r="JT534" s="192"/>
      <c r="JU534" s="192"/>
      <c r="JV534" s="192"/>
      <c r="JW534" s="192"/>
      <c r="JX534" s="192"/>
      <c r="JY534" s="192"/>
      <c r="JZ534" s="192"/>
      <c r="KA534" s="192"/>
      <c r="KB534" s="192"/>
      <c r="KC534" s="192"/>
      <c r="KD534" s="192"/>
      <c r="KE534" s="192"/>
      <c r="KF534" s="192"/>
      <c r="KG534" s="192"/>
      <c r="KH534" s="192"/>
      <c r="KI534" s="192"/>
      <c r="KJ534" s="192"/>
      <c r="KK534" s="192"/>
      <c r="KL534" s="192"/>
      <c r="KM534" s="192"/>
      <c r="KN534" s="192"/>
      <c r="KO534" s="192"/>
      <c r="KP534" s="192"/>
      <c r="KQ534" s="192"/>
      <c r="KR534" s="192"/>
      <c r="KS534" s="192"/>
      <c r="KT534" s="192"/>
      <c r="KU534" s="192"/>
      <c r="KV534" s="192"/>
      <c r="KW534" s="192"/>
      <c r="KX534" s="192"/>
      <c r="KY534" s="192"/>
      <c r="KZ534" s="192"/>
      <c r="LA534" s="192"/>
      <c r="LB534" s="192"/>
      <c r="LC534" s="192"/>
      <c r="LD534" s="192"/>
      <c r="LE534" s="192"/>
      <c r="LF534" s="192"/>
      <c r="LG534" s="192"/>
      <c r="LH534" s="192"/>
      <c r="LI534" s="192"/>
      <c r="LJ534" s="192"/>
      <c r="LK534" s="192"/>
      <c r="LL534" s="192"/>
      <c r="LM534" s="192"/>
      <c r="LN534" s="192"/>
      <c r="LO534" s="192"/>
      <c r="LP534" s="192"/>
      <c r="LQ534" s="192"/>
      <c r="LR534" s="192"/>
      <c r="LS534" s="192"/>
      <c r="LT534" s="192"/>
      <c r="LU534" s="192"/>
      <c r="LV534" s="192"/>
      <c r="LW534" s="192"/>
      <c r="LX534" s="192"/>
      <c r="LY534" s="192"/>
      <c r="LZ534" s="192"/>
      <c r="MA534" s="192"/>
      <c r="MB534" s="192"/>
      <c r="MC534" s="192"/>
      <c r="MD534" s="192"/>
      <c r="ME534" s="192"/>
      <c r="MF534" s="192"/>
      <c r="MG534" s="192"/>
      <c r="MH534" s="192"/>
      <c r="MI534" s="192"/>
      <c r="MJ534" s="192"/>
      <c r="MK534" s="192"/>
      <c r="ML534" s="192"/>
      <c r="MM534" s="192"/>
      <c r="MN534" s="192"/>
      <c r="MO534" s="192"/>
      <c r="MP534" s="192"/>
      <c r="MQ534" s="192"/>
      <c r="MR534" s="192"/>
      <c r="MS534" s="192"/>
      <c r="MT534" s="192"/>
      <c r="MU534" s="192"/>
      <c r="MV534" s="192"/>
      <c r="MW534" s="192"/>
      <c r="MX534" s="192"/>
      <c r="MY534" s="192"/>
      <c r="MZ534" s="192"/>
      <c r="NA534" s="192"/>
      <c r="NB534" s="192"/>
      <c r="NC534" s="192"/>
      <c r="ND534" s="192"/>
      <c r="NE534" s="192"/>
      <c r="NF534" s="192"/>
      <c r="NG534" s="192"/>
      <c r="NH534" s="192"/>
      <c r="NI534" s="192"/>
      <c r="NJ534" s="192"/>
      <c r="NK534" s="192"/>
      <c r="NL534" s="192"/>
      <c r="NM534" s="192"/>
      <c r="NN534" s="192"/>
      <c r="NO534" s="192"/>
      <c r="NP534" s="192"/>
      <c r="NQ534" s="192"/>
      <c r="NR534" s="192"/>
      <c r="NS534" s="192"/>
      <c r="NT534" s="192"/>
      <c r="NU534" s="192"/>
      <c r="NV534" s="192"/>
      <c r="NW534" s="192"/>
      <c r="NX534" s="192"/>
      <c r="NY534" s="192"/>
      <c r="NZ534" s="192"/>
      <c r="OA534" s="192"/>
      <c r="OB534" s="192"/>
      <c r="OC534" s="192"/>
      <c r="OD534" s="192"/>
      <c r="OE534" s="33"/>
      <c r="OF534" s="37"/>
      <c r="OG534" s="190"/>
      <c r="OH534" s="190"/>
      <c r="OI534" s="190"/>
      <c r="OJ534" s="190"/>
      <c r="OK534" s="190"/>
      <c r="OL534" s="190"/>
      <c r="OM534" s="190"/>
      <c r="ON534" s="192"/>
      <c r="OO534" s="192"/>
      <c r="OP534" s="192"/>
      <c r="OQ534" s="192"/>
      <c r="OR534" s="192"/>
      <c r="OS534" s="192"/>
      <c r="OT534" s="192"/>
      <c r="OU534" s="192"/>
      <c r="OV534" s="192"/>
      <c r="OW534" s="192"/>
      <c r="OX534" s="192"/>
    </row>
    <row r="535" spans="1:414" ht="239.55" customHeight="1" x14ac:dyDescent="0.25">
      <c r="A535" s="239" t="s">
        <v>323</v>
      </c>
      <c r="B535" s="323" t="s">
        <v>324</v>
      </c>
      <c r="C535" s="323"/>
      <c r="D535" s="323"/>
      <c r="E535" s="323"/>
      <c r="F535" s="323"/>
      <c r="G535" s="323"/>
      <c r="H535" s="323"/>
      <c r="I535" s="106"/>
      <c r="J535" s="189"/>
      <c r="K535" s="289" t="s">
        <v>325</v>
      </c>
      <c r="L535" s="289"/>
      <c r="M535" s="289"/>
      <c r="N535" s="289"/>
      <c r="O535" s="289"/>
      <c r="P535" s="289"/>
      <c r="Q535" s="289"/>
      <c r="R535" s="289"/>
      <c r="S535" s="289"/>
      <c r="T535" s="289"/>
      <c r="U535" s="289"/>
      <c r="V535" s="289"/>
      <c r="W535" s="289"/>
      <c r="X535" s="289"/>
      <c r="Y535" s="289"/>
      <c r="Z535" s="289"/>
      <c r="AA535" s="289"/>
      <c r="AB535" s="289"/>
      <c r="AC535" s="289"/>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89"/>
      <c r="OG535" s="289" t="s">
        <v>326</v>
      </c>
      <c r="OH535" s="289"/>
      <c r="OI535" s="289"/>
      <c r="OJ535" s="289"/>
      <c r="OK535" s="289"/>
      <c r="OL535" s="289"/>
      <c r="OM535" s="289"/>
      <c r="ON535" s="289"/>
      <c r="OO535" s="289"/>
      <c r="OP535" s="289"/>
      <c r="OQ535" s="289"/>
      <c r="OR535" s="289"/>
      <c r="OS535" s="289"/>
      <c r="OT535" s="289"/>
      <c r="OU535" s="289"/>
      <c r="OV535" s="289"/>
      <c r="OW535" s="289"/>
      <c r="OX535" s="289"/>
    </row>
    <row r="536" spans="1:414" ht="27.75" customHeight="1" x14ac:dyDescent="0.25">
      <c r="A536" s="37"/>
      <c r="B536" s="147" t="s">
        <v>327</v>
      </c>
      <c r="C536" s="49"/>
      <c r="D536" s="49"/>
      <c r="E536" s="49"/>
      <c r="F536" s="33"/>
      <c r="G536" s="50"/>
      <c r="H536" s="18"/>
      <c r="I536" s="106"/>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5">
      <c r="A537" s="263" t="s">
        <v>328</v>
      </c>
      <c r="B537" s="320" t="s">
        <v>329</v>
      </c>
      <c r="C537" s="320"/>
      <c r="D537" s="320"/>
      <c r="E537" s="320"/>
      <c r="F537" s="320"/>
      <c r="G537" s="320"/>
      <c r="H537" s="320"/>
      <c r="I537" s="104"/>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263" t="s">
        <v>330</v>
      </c>
      <c r="B538" s="320" t="s">
        <v>331</v>
      </c>
      <c r="C538" s="320"/>
      <c r="D538" s="320"/>
      <c r="E538" s="320"/>
      <c r="F538" s="320"/>
      <c r="G538" s="320"/>
      <c r="H538" s="320"/>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263" t="s">
        <v>332</v>
      </c>
      <c r="B539" s="320" t="s">
        <v>333</v>
      </c>
      <c r="C539" s="320"/>
      <c r="D539" s="320"/>
      <c r="E539" s="320"/>
      <c r="F539" s="320"/>
      <c r="G539" s="320"/>
      <c r="H539" s="320"/>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263" t="s">
        <v>334</v>
      </c>
      <c r="B540" s="320" t="s">
        <v>335</v>
      </c>
      <c r="C540" s="320"/>
      <c r="D540" s="320"/>
      <c r="E540" s="320"/>
      <c r="F540" s="320"/>
      <c r="G540" s="320"/>
      <c r="H540" s="320"/>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4" t="s">
        <v>336</v>
      </c>
      <c r="B541" s="320" t="s">
        <v>337</v>
      </c>
      <c r="C541" s="320"/>
      <c r="D541" s="320"/>
      <c r="E541" s="320"/>
      <c r="F541" s="320"/>
      <c r="G541" s="320"/>
      <c r="H541" s="320"/>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4" t="s">
        <v>338</v>
      </c>
      <c r="B542" s="320" t="s">
        <v>339</v>
      </c>
      <c r="C542" s="320"/>
      <c r="D542" s="320"/>
      <c r="E542" s="320"/>
      <c r="F542" s="320"/>
      <c r="G542" s="320"/>
      <c r="H542" s="320"/>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94" t="s">
        <v>340</v>
      </c>
      <c r="B543" s="320" t="s">
        <v>341</v>
      </c>
      <c r="C543" s="320"/>
      <c r="D543" s="320"/>
      <c r="E543" s="320"/>
      <c r="F543" s="320"/>
      <c r="G543" s="320"/>
      <c r="H543" s="320"/>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5">
      <c r="A544" s="194" t="s">
        <v>342</v>
      </c>
      <c r="B544" s="321" t="s">
        <v>343</v>
      </c>
      <c r="C544" s="321"/>
      <c r="D544" s="321"/>
      <c r="E544" s="321"/>
      <c r="F544" s="321"/>
      <c r="G544" s="321"/>
      <c r="H544" s="321"/>
      <c r="I544" s="105"/>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5">
      <c r="A545" s="194" t="s">
        <v>344</v>
      </c>
      <c r="B545" s="321" t="s">
        <v>345</v>
      </c>
      <c r="C545" s="321"/>
      <c r="D545" s="321"/>
      <c r="E545" s="321"/>
      <c r="F545" s="321"/>
      <c r="G545" s="321"/>
      <c r="H545" s="321"/>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Pasirinkimai!$G$3:$G$11</xm:f>
          </x14:formula1>
          <xm:sqref>B434:B442 B451:B453</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77734375" defaultRowHeight="13.2" x14ac:dyDescent="0.25"/>
  <cols>
    <col min="1" max="1" width="6.77734375" style="253" customWidth="1"/>
    <col min="2" max="2" width="30.77734375" style="254" bestFit="1" customWidth="1"/>
    <col min="3" max="4" width="30.77734375" style="254" customWidth="1"/>
    <col min="5" max="5" width="30.77734375" style="253" customWidth="1"/>
    <col min="6" max="6" width="23" style="253" customWidth="1"/>
    <col min="7" max="7" width="25.77734375" style="253" customWidth="1"/>
    <col min="8" max="8" width="53.77734375" style="253" customWidth="1"/>
    <col min="9" max="16384" width="8.77734375" style="253"/>
  </cols>
  <sheetData>
    <row r="1" spans="1:7" ht="13.8" thickBot="1" x14ac:dyDescent="0.3"/>
    <row r="2" spans="1:7" ht="38.1" customHeight="1" thickBot="1" x14ac:dyDescent="0.3">
      <c r="A2" s="240" t="s">
        <v>33</v>
      </c>
      <c r="B2" s="241" t="s">
        <v>346</v>
      </c>
      <c r="C2" s="242" t="s">
        <v>347</v>
      </c>
      <c r="D2" s="242" t="s">
        <v>348</v>
      </c>
      <c r="E2" s="243" t="s">
        <v>349</v>
      </c>
      <c r="F2" s="243" t="s">
        <v>350</v>
      </c>
      <c r="G2" s="255" t="s">
        <v>351</v>
      </c>
    </row>
    <row r="3" spans="1:7" ht="45.6" x14ac:dyDescent="0.25">
      <c r="A3" s="244">
        <v>1</v>
      </c>
      <c r="B3" s="250" t="s">
        <v>352</v>
      </c>
      <c r="C3" s="246" t="s">
        <v>353</v>
      </c>
      <c r="D3" s="246" t="s">
        <v>354</v>
      </c>
      <c r="E3" s="256" t="s">
        <v>355</v>
      </c>
      <c r="F3" s="247" t="s">
        <v>356</v>
      </c>
      <c r="G3" s="248" t="s">
        <v>357</v>
      </c>
    </row>
    <row r="4" spans="1:7" ht="45.6" x14ac:dyDescent="0.25">
      <c r="A4" s="249">
        <v>2</v>
      </c>
      <c r="B4" s="250" t="s">
        <v>358</v>
      </c>
      <c r="C4" s="246" t="s">
        <v>359</v>
      </c>
      <c r="D4" s="246" t="s">
        <v>360</v>
      </c>
      <c r="E4" s="247" t="s">
        <v>361</v>
      </c>
      <c r="F4" s="247" t="s">
        <v>362</v>
      </c>
      <c r="G4" s="248" t="s">
        <v>363</v>
      </c>
    </row>
    <row r="5" spans="1:7" ht="45.6" x14ac:dyDescent="0.25">
      <c r="A5" s="249">
        <v>3</v>
      </c>
      <c r="B5" s="250" t="s">
        <v>364</v>
      </c>
      <c r="C5" s="246" t="s">
        <v>365</v>
      </c>
      <c r="D5" s="246" t="s">
        <v>366</v>
      </c>
      <c r="E5" s="245" t="s">
        <v>367</v>
      </c>
      <c r="F5" s="247" t="s">
        <v>368</v>
      </c>
      <c r="G5" s="248" t="s">
        <v>369</v>
      </c>
    </row>
    <row r="6" spans="1:7" ht="57" x14ac:dyDescent="0.25">
      <c r="A6" s="249">
        <v>4</v>
      </c>
      <c r="B6" s="250" t="s">
        <v>370</v>
      </c>
      <c r="C6" s="245" t="s">
        <v>371</v>
      </c>
      <c r="D6" s="246" t="s">
        <v>372</v>
      </c>
      <c r="E6" s="245" t="s">
        <v>373</v>
      </c>
      <c r="F6" s="247" t="s">
        <v>374</v>
      </c>
      <c r="G6" s="248" t="s">
        <v>375</v>
      </c>
    </row>
    <row r="7" spans="1:7" ht="57" x14ac:dyDescent="0.25">
      <c r="A7" s="249">
        <v>5</v>
      </c>
      <c r="B7" s="250" t="s">
        <v>376</v>
      </c>
      <c r="C7" s="245" t="s">
        <v>377</v>
      </c>
      <c r="D7" s="245" t="s">
        <v>378</v>
      </c>
      <c r="E7" s="250" t="s">
        <v>379</v>
      </c>
      <c r="F7" s="247" t="s">
        <v>380</v>
      </c>
      <c r="G7" s="248" t="s">
        <v>381</v>
      </c>
    </row>
    <row r="8" spans="1:7" ht="57" x14ac:dyDescent="0.25">
      <c r="A8" s="249">
        <v>6</v>
      </c>
      <c r="B8" s="250" t="s">
        <v>382</v>
      </c>
      <c r="C8" s="257" t="s">
        <v>383</v>
      </c>
      <c r="D8" s="250" t="s">
        <v>384</v>
      </c>
      <c r="E8" s="245" t="s">
        <v>385</v>
      </c>
      <c r="F8" s="247" t="s">
        <v>386</v>
      </c>
      <c r="G8" s="248" t="s">
        <v>387</v>
      </c>
    </row>
    <row r="9" spans="1:7" ht="57" x14ac:dyDescent="0.25">
      <c r="A9" s="249">
        <v>7</v>
      </c>
      <c r="B9" s="250" t="s">
        <v>388</v>
      </c>
      <c r="C9" s="252"/>
      <c r="D9" s="250" t="s">
        <v>389</v>
      </c>
      <c r="E9" s="247" t="s">
        <v>390</v>
      </c>
      <c r="F9" s="250" t="s">
        <v>391</v>
      </c>
      <c r="G9" s="248" t="s">
        <v>392</v>
      </c>
    </row>
    <row r="10" spans="1:7" ht="57" x14ac:dyDescent="0.25">
      <c r="A10" s="249">
        <v>8</v>
      </c>
      <c r="B10" s="250" t="s">
        <v>393</v>
      </c>
      <c r="C10" s="252"/>
      <c r="D10" s="250" t="s">
        <v>394</v>
      </c>
      <c r="E10" s="250" t="s">
        <v>395</v>
      </c>
      <c r="F10" s="250" t="s">
        <v>396</v>
      </c>
      <c r="G10" s="248" t="s">
        <v>397</v>
      </c>
    </row>
    <row r="11" spans="1:7" ht="57" x14ac:dyDescent="0.25">
      <c r="A11" s="249">
        <v>9</v>
      </c>
      <c r="B11" s="250" t="s">
        <v>398</v>
      </c>
      <c r="C11" s="252"/>
      <c r="D11" s="250" t="s">
        <v>399</v>
      </c>
      <c r="E11" s="250" t="s">
        <v>400</v>
      </c>
      <c r="G11" s="248" t="s">
        <v>401</v>
      </c>
    </row>
    <row r="12" spans="1:7" ht="45.6" x14ac:dyDescent="0.25">
      <c r="A12" s="249">
        <v>10</v>
      </c>
      <c r="B12" s="250" t="s">
        <v>402</v>
      </c>
      <c r="C12" s="252"/>
      <c r="D12" s="250" t="s">
        <v>403</v>
      </c>
      <c r="E12" s="250" t="s">
        <v>404</v>
      </c>
      <c r="G12" s="251"/>
    </row>
    <row r="13" spans="1:7" ht="34.200000000000003" x14ac:dyDescent="0.25">
      <c r="A13" s="249">
        <v>11</v>
      </c>
      <c r="B13" s="250" t="s">
        <v>405</v>
      </c>
      <c r="C13" s="252"/>
      <c r="D13" s="250" t="s">
        <v>406</v>
      </c>
    </row>
    <row r="14" spans="1:7" ht="34.200000000000003" x14ac:dyDescent="0.25">
      <c r="A14" s="249">
        <v>12</v>
      </c>
      <c r="B14" s="250" t="s">
        <v>407</v>
      </c>
      <c r="C14" s="252"/>
      <c r="D14" s="252"/>
    </row>
    <row r="15" spans="1:7" ht="34.200000000000003" x14ac:dyDescent="0.25">
      <c r="A15" s="249">
        <v>13</v>
      </c>
      <c r="B15" s="250" t="s">
        <v>408</v>
      </c>
      <c r="C15" s="252"/>
      <c r="D15" s="252"/>
    </row>
    <row r="16" spans="1:7" ht="34.200000000000003" x14ac:dyDescent="0.25">
      <c r="A16" s="249">
        <v>14</v>
      </c>
      <c r="B16" s="245" t="s">
        <v>409</v>
      </c>
      <c r="C16" s="252"/>
      <c r="D16" s="252"/>
      <c r="E16" s="256"/>
    </row>
    <row r="17" spans="1:5" ht="34.200000000000003" x14ac:dyDescent="0.25">
      <c r="A17" s="249">
        <v>15</v>
      </c>
      <c r="B17" s="250" t="s">
        <v>410</v>
      </c>
      <c r="C17" s="252"/>
      <c r="D17" s="252"/>
    </row>
    <row r="18" spans="1:5" ht="34.200000000000003" x14ac:dyDescent="0.25">
      <c r="A18" s="249">
        <v>16</v>
      </c>
      <c r="B18" s="250" t="s">
        <v>411</v>
      </c>
      <c r="C18" s="252"/>
      <c r="D18" s="252"/>
    </row>
    <row r="19" spans="1:5" ht="34.200000000000003" x14ac:dyDescent="0.25">
      <c r="A19" s="249">
        <v>17</v>
      </c>
      <c r="B19" s="250" t="s">
        <v>412</v>
      </c>
      <c r="C19" s="252"/>
      <c r="D19" s="252"/>
    </row>
    <row r="20" spans="1:5" ht="34.200000000000003" x14ac:dyDescent="0.25">
      <c r="A20" s="249">
        <v>18</v>
      </c>
      <c r="B20" s="250" t="s">
        <v>413</v>
      </c>
      <c r="C20" s="252"/>
      <c r="D20" s="252"/>
    </row>
    <row r="21" spans="1:5" ht="34.200000000000003" x14ac:dyDescent="0.25">
      <c r="A21" s="249">
        <v>19</v>
      </c>
      <c r="B21" s="250" t="s">
        <v>414</v>
      </c>
      <c r="C21" s="252"/>
      <c r="D21" s="252"/>
    </row>
    <row r="22" spans="1:5" ht="34.200000000000003" x14ac:dyDescent="0.25">
      <c r="A22" s="249">
        <v>20</v>
      </c>
      <c r="B22" s="250" t="s">
        <v>415</v>
      </c>
      <c r="C22" s="252"/>
      <c r="D22" s="252"/>
      <c r="E22" s="250"/>
    </row>
    <row r="23" spans="1:5" ht="34.200000000000003" x14ac:dyDescent="0.25">
      <c r="A23" s="249">
        <v>21</v>
      </c>
      <c r="B23" s="250" t="s">
        <v>416</v>
      </c>
      <c r="C23" s="252"/>
      <c r="D23" s="252"/>
    </row>
    <row r="24" spans="1:5" x14ac:dyDescent="0.25">
      <c r="B24" s="252"/>
      <c r="C24" s="252"/>
      <c r="D24" s="252"/>
      <c r="E24" s="258"/>
    </row>
    <row r="25" spans="1:5" x14ac:dyDescent="0.25">
      <c r="B25" s="253"/>
      <c r="C25" s="252"/>
      <c r="D25" s="252"/>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www.w3.org/XML/1998/namespace"/>
    <ds:schemaRef ds:uri="38bb8c36-7c03-48a3-969f-967acf56083b"/>
    <ds:schemaRef ds:uri="9d2387c0-5fc7-4abb-89fe-1836f1ce081e"/>
    <ds:schemaRef ds:uri="http://purl.org/dc/terms/"/>
    <ds:schemaRef ds:uri="http://purl.org/dc/elements/1.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schemas.microsoft.com/office/2006/metadata/propertie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2023-04-07T06:37:33Z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