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E:\03_Vykdomi\V1_3185756 - (2025-ESO-750) Alytaus regiono TP ir SP\Pasiulymas\Galutinis\2025-ESO-750 galutinis pasiūlymas\"/>
    </mc:Choice>
  </mc:AlternateContent>
  <xr:revisionPtr revIDLastSave="0" documentId="13_ncr:1_{D8FB5088-B671-4A55-9549-F93C634FEC25}" xr6:coauthVersionLast="47" xr6:coauthVersionMax="47" xr10:uidLastSave="{00000000-0000-0000-0000-000000000000}"/>
  <bookViews>
    <workbookView xWindow="-108" yWindow="-108" windowWidth="23256" windowHeight="12456" tabRatio="881" activeTab="1" xr2:uid="{53957E75-57F0-4948-ABE2-179CAE3E7C9A}"/>
  </bookViews>
  <sheets>
    <sheet name="Skaičiuoklė" sheetId="2" r:id="rId1"/>
    <sheet name="Įkainių lentelė" sheetId="8" r:id="rId2"/>
    <sheet name="Medžiagų įkainiai" sheetId="9" r:id="rId3"/>
    <sheet name="Sistelos koeficientai" sheetId="4" r:id="rId4"/>
    <sheet name="Bendri išaiškinimai" sheetId="5" r:id="rId5"/>
  </sheets>
  <definedNames>
    <definedName name="_xlnm._FilterDatabase" localSheetId="4" hidden="1">'Bendri išaiškinimai'!$A$1:$B$11</definedName>
    <definedName name="_xlnm._FilterDatabase" localSheetId="1" hidden="1">'Įkainių lentelė'!$A$7:$I$903</definedName>
    <definedName name="_xlnm._FilterDatabase" localSheetId="2" hidden="1">'Medžiagų įkainiai'!$A$9:$I$193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2" i="9" l="1"/>
  <c r="H129"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872" i="8"/>
  <c r="H873" i="8"/>
  <c r="H874" i="8"/>
  <c r="H875" i="8"/>
  <c r="H876" i="8"/>
  <c r="H877" i="8"/>
  <c r="H878" i="8"/>
  <c r="H879" i="8"/>
  <c r="H880" i="8"/>
  <c r="H881" i="8"/>
  <c r="H882" i="8"/>
  <c r="H883" i="8"/>
  <c r="H884" i="8"/>
  <c r="H885" i="8"/>
  <c r="H886" i="8"/>
  <c r="H887" i="8"/>
  <c r="H888" i="8"/>
  <c r="H889" i="8"/>
  <c r="H734" i="8"/>
  <c r="H736" i="8"/>
  <c r="H737" i="8"/>
  <c r="H738" i="8"/>
  <c r="H739" i="8"/>
  <c r="H600" i="8"/>
  <c r="H601" i="8"/>
  <c r="H424" i="8"/>
  <c r="H425" i="8"/>
  <c r="H426" i="8"/>
  <c r="H427" i="8"/>
  <c r="H428" i="8"/>
  <c r="H429" i="8"/>
  <c r="H430" i="8"/>
  <c r="H431" i="8"/>
  <c r="H288" i="8"/>
  <c r="H289" i="8"/>
  <c r="H290" i="8"/>
  <c r="H291" i="8"/>
  <c r="H153" i="8"/>
  <c r="H152" i="8"/>
  <c r="H735" i="8"/>
  <c r="H286" i="8"/>
  <c r="H285" i="8"/>
  <c r="H902" i="8"/>
  <c r="H901" i="8"/>
  <c r="H900" i="8"/>
  <c r="H899" i="8"/>
  <c r="H898" i="8"/>
  <c r="H897" i="8"/>
  <c r="H896" i="8"/>
  <c r="H895" i="8"/>
  <c r="H894" i="8"/>
  <c r="H893" i="8"/>
  <c r="H892" i="8"/>
  <c r="H891" i="8"/>
  <c r="H890" i="8"/>
  <c r="H871" i="8"/>
  <c r="H870" i="8"/>
  <c r="H869" i="8"/>
  <c r="H868" i="8"/>
  <c r="H867" i="8"/>
  <c r="H866" i="8"/>
  <c r="H865" i="8"/>
  <c r="H864" i="8"/>
  <c r="H863" i="8"/>
  <c r="H862" i="8"/>
  <c r="H861" i="8"/>
  <c r="H860" i="8"/>
  <c r="H859" i="8"/>
  <c r="H858" i="8"/>
  <c r="H857" i="8"/>
  <c r="H856" i="8"/>
  <c r="H855" i="8"/>
  <c r="H854" i="8"/>
  <c r="H853" i="8"/>
  <c r="H852" i="8"/>
  <c r="H851" i="8"/>
  <c r="H850" i="8"/>
  <c r="H849" i="8"/>
  <c r="H848" i="8"/>
  <c r="H847" i="8"/>
  <c r="H846" i="8"/>
  <c r="H845" i="8"/>
  <c r="H844" i="8"/>
  <c r="H843" i="8"/>
  <c r="H842" i="8"/>
  <c r="H841" i="8"/>
  <c r="H840" i="8"/>
  <c r="H839" i="8"/>
  <c r="H838" i="8"/>
  <c r="H837" i="8"/>
  <c r="H836" i="8"/>
  <c r="H835" i="8"/>
  <c r="H834" i="8"/>
  <c r="H833" i="8"/>
  <c r="H832" i="8"/>
  <c r="H831" i="8"/>
  <c r="H830" i="8"/>
  <c r="H829" i="8"/>
  <c r="H828" i="8"/>
  <c r="H827" i="8"/>
  <c r="H826" i="8"/>
  <c r="H825" i="8"/>
  <c r="H824" i="8"/>
  <c r="H823" i="8"/>
  <c r="H822" i="8"/>
  <c r="H821" i="8"/>
  <c r="H820" i="8"/>
  <c r="H819" i="8"/>
  <c r="H818" i="8"/>
  <c r="H817" i="8"/>
  <c r="H816" i="8"/>
  <c r="H815" i="8"/>
  <c r="H814" i="8"/>
  <c r="H813" i="8"/>
  <c r="H812" i="8"/>
  <c r="H811" i="8"/>
  <c r="H810" i="8"/>
  <c r="H809" i="8"/>
  <c r="H808" i="8"/>
  <c r="H807" i="8"/>
  <c r="H806" i="8"/>
  <c r="H805" i="8"/>
  <c r="H804" i="8"/>
  <c r="H803" i="8"/>
  <c r="H802" i="8"/>
  <c r="H801" i="8"/>
  <c r="H800" i="8"/>
  <c r="H799" i="8"/>
  <c r="H798" i="8"/>
  <c r="H797" i="8"/>
  <c r="H796" i="8"/>
  <c r="H795" i="8"/>
  <c r="H794" i="8"/>
  <c r="H793" i="8"/>
  <c r="H792" i="8"/>
  <c r="H791" i="8"/>
  <c r="H790" i="8"/>
  <c r="H789" i="8"/>
  <c r="H788" i="8"/>
  <c r="H787" i="8"/>
  <c r="H786" i="8"/>
  <c r="H785" i="8"/>
  <c r="H784" i="8"/>
  <c r="H783" i="8"/>
  <c r="H782" i="8"/>
  <c r="H781" i="8"/>
  <c r="H780" i="8"/>
  <c r="H779" i="8"/>
  <c r="H778" i="8"/>
  <c r="H777" i="8"/>
  <c r="H776" i="8"/>
  <c r="H775" i="8"/>
  <c r="H774" i="8"/>
  <c r="H773" i="8"/>
  <c r="H772" i="8"/>
  <c r="H771" i="8"/>
  <c r="H770" i="8"/>
  <c r="H769" i="8"/>
  <c r="H768" i="8"/>
  <c r="H767" i="8"/>
  <c r="H766" i="8"/>
  <c r="H765" i="8"/>
  <c r="H764" i="8"/>
  <c r="H763" i="8"/>
  <c r="H762" i="8"/>
  <c r="H761" i="8"/>
  <c r="H760" i="8"/>
  <c r="H759" i="8"/>
  <c r="H758" i="8"/>
  <c r="H757" i="8"/>
  <c r="H756" i="8"/>
  <c r="H755" i="8"/>
  <c r="H754" i="8"/>
  <c r="H753" i="8"/>
  <c r="H752" i="8"/>
  <c r="H751" i="8"/>
  <c r="H750" i="8"/>
  <c r="H749" i="8"/>
  <c r="H748" i="8"/>
  <c r="H747" i="8"/>
  <c r="H746" i="8"/>
  <c r="H745" i="8"/>
  <c r="H744" i="8"/>
  <c r="H743" i="8"/>
  <c r="H742" i="8"/>
  <c r="H741" i="8"/>
  <c r="H740" i="8"/>
  <c r="H733" i="8"/>
  <c r="H732" i="8"/>
  <c r="H731" i="8"/>
  <c r="H730" i="8"/>
  <c r="H729" i="8"/>
  <c r="H728" i="8"/>
  <c r="H727" i="8"/>
  <c r="H726" i="8"/>
  <c r="H725" i="8"/>
  <c r="H724" i="8"/>
  <c r="H723" i="8"/>
  <c r="H722" i="8"/>
  <c r="H721" i="8"/>
  <c r="H720" i="8"/>
  <c r="H719" i="8"/>
  <c r="H718" i="8"/>
  <c r="H717" i="8"/>
  <c r="H716" i="8"/>
  <c r="H715" i="8"/>
  <c r="H714" i="8"/>
  <c r="H713" i="8"/>
  <c r="H712" i="8"/>
  <c r="H711" i="8"/>
  <c r="H710" i="8"/>
  <c r="H709" i="8"/>
  <c r="H708" i="8"/>
  <c r="H707" i="8"/>
  <c r="H706" i="8"/>
  <c r="H705" i="8"/>
  <c r="H704" i="8"/>
  <c r="H703" i="8"/>
  <c r="H702" i="8"/>
  <c r="H701" i="8"/>
  <c r="H700" i="8"/>
  <c r="H699" i="8"/>
  <c r="H698" i="8"/>
  <c r="H697" i="8"/>
  <c r="H696" i="8"/>
  <c r="H695" i="8"/>
  <c r="H694" i="8"/>
  <c r="H693" i="8"/>
  <c r="H692" i="8"/>
  <c r="H691" i="8"/>
  <c r="H690" i="8"/>
  <c r="H689" i="8"/>
  <c r="H688" i="8"/>
  <c r="H687" i="8"/>
  <c r="H686" i="8"/>
  <c r="H685" i="8"/>
  <c r="H684" i="8"/>
  <c r="H683" i="8"/>
  <c r="H682" i="8"/>
  <c r="H681" i="8"/>
  <c r="H680" i="8"/>
  <c r="H679" i="8"/>
  <c r="H678" i="8"/>
  <c r="H677" i="8"/>
  <c r="H676" i="8"/>
  <c r="H675" i="8"/>
  <c r="H674" i="8"/>
  <c r="H673" i="8"/>
  <c r="H672" i="8"/>
  <c r="H671" i="8"/>
  <c r="H670" i="8"/>
  <c r="H669" i="8"/>
  <c r="H668" i="8"/>
  <c r="H667" i="8"/>
  <c r="H666" i="8"/>
  <c r="H665" i="8"/>
  <c r="H664" i="8"/>
  <c r="H663" i="8"/>
  <c r="H662" i="8"/>
  <c r="H661" i="8"/>
  <c r="H660" i="8"/>
  <c r="H659" i="8"/>
  <c r="H658" i="8"/>
  <c r="H657" i="8"/>
  <c r="H656" i="8"/>
  <c r="H655" i="8"/>
  <c r="H654" i="8"/>
  <c r="H653" i="8"/>
  <c r="H652" i="8"/>
  <c r="H651" i="8"/>
  <c r="H650" i="8"/>
  <c r="H649" i="8"/>
  <c r="H648" i="8"/>
  <c r="H647" i="8"/>
  <c r="H646" i="8"/>
  <c r="H645" i="8"/>
  <c r="H644" i="8"/>
  <c r="H643" i="8"/>
  <c r="H642" i="8"/>
  <c r="H641" i="8"/>
  <c r="H640" i="8"/>
  <c r="H639" i="8"/>
  <c r="H638" i="8"/>
  <c r="H637" i="8"/>
  <c r="H636" i="8"/>
  <c r="H635" i="8"/>
  <c r="H634" i="8"/>
  <c r="H633" i="8"/>
  <c r="H632" i="8"/>
  <c r="H631" i="8"/>
  <c r="H630" i="8"/>
  <c r="H629" i="8"/>
  <c r="H628" i="8"/>
  <c r="H627" i="8"/>
  <c r="H626" i="8"/>
  <c r="H625" i="8"/>
  <c r="H624" i="8"/>
  <c r="H623" i="8"/>
  <c r="H622" i="8"/>
  <c r="H621" i="8"/>
  <c r="H620" i="8"/>
  <c r="H619" i="8"/>
  <c r="H618" i="8"/>
  <c r="H617" i="8"/>
  <c r="H616" i="8"/>
  <c r="H615" i="8"/>
  <c r="H614" i="8"/>
  <c r="H613" i="8"/>
  <c r="H612" i="8"/>
  <c r="H611" i="8"/>
  <c r="H610" i="8"/>
  <c r="H609" i="8"/>
  <c r="H608" i="8"/>
  <c r="H607" i="8"/>
  <c r="H606" i="8"/>
  <c r="H605" i="8"/>
  <c r="H604" i="8"/>
  <c r="H603" i="8"/>
  <c r="H602" i="8"/>
  <c r="H599" i="8"/>
  <c r="H598" i="8"/>
  <c r="H597" i="8"/>
  <c r="H596" i="8"/>
  <c r="H595" i="8"/>
  <c r="H594" i="8"/>
  <c r="H593" i="8"/>
  <c r="H592" i="8"/>
  <c r="H591" i="8"/>
  <c r="H590" i="8"/>
  <c r="H589" i="8"/>
  <c r="H588" i="8"/>
  <c r="H587" i="8"/>
  <c r="H586" i="8"/>
  <c r="H585" i="8"/>
  <c r="H584" i="8"/>
  <c r="H583" i="8"/>
  <c r="H582" i="8"/>
  <c r="H581" i="8"/>
  <c r="H580" i="8"/>
  <c r="H579" i="8"/>
  <c r="H578" i="8"/>
  <c r="H577" i="8"/>
  <c r="H576" i="8"/>
  <c r="H575" i="8"/>
  <c r="H574" i="8"/>
  <c r="H573" i="8"/>
  <c r="H572" i="8"/>
  <c r="H571" i="8"/>
  <c r="H570" i="8"/>
  <c r="H569" i="8"/>
  <c r="H568" i="8"/>
  <c r="H567" i="8"/>
  <c r="H566" i="8"/>
  <c r="H565" i="8"/>
  <c r="H564" i="8"/>
  <c r="H563" i="8"/>
  <c r="H562" i="8"/>
  <c r="H561" i="8"/>
  <c r="H560" i="8"/>
  <c r="H559" i="8"/>
  <c r="H558" i="8"/>
  <c r="H557" i="8"/>
  <c r="H556" i="8"/>
  <c r="H555" i="8"/>
  <c r="H554" i="8"/>
  <c r="H553" i="8"/>
  <c r="H552" i="8"/>
  <c r="H551" i="8"/>
  <c r="H550" i="8"/>
  <c r="H549" i="8"/>
  <c r="H548" i="8"/>
  <c r="H547" i="8"/>
  <c r="H546" i="8"/>
  <c r="H545" i="8"/>
  <c r="H544" i="8"/>
  <c r="H543" i="8"/>
  <c r="H542" i="8"/>
  <c r="H541" i="8"/>
  <c r="H540" i="8"/>
  <c r="H539" i="8"/>
  <c r="H538" i="8"/>
  <c r="H537" i="8"/>
  <c r="H536" i="8"/>
  <c r="H535" i="8"/>
  <c r="H534" i="8"/>
  <c r="H533" i="8"/>
  <c r="H532" i="8"/>
  <c r="H531" i="8"/>
  <c r="H530" i="8"/>
  <c r="H529" i="8"/>
  <c r="H528" i="8"/>
  <c r="H527" i="8"/>
  <c r="H526" i="8"/>
  <c r="H525" i="8"/>
  <c r="H524" i="8"/>
  <c r="H523" i="8"/>
  <c r="H522" i="8"/>
  <c r="H521" i="8"/>
  <c r="H520" i="8"/>
  <c r="H519" i="8"/>
  <c r="H518" i="8"/>
  <c r="H517" i="8"/>
  <c r="H516" i="8"/>
  <c r="H515" i="8"/>
  <c r="H514" i="8"/>
  <c r="H513" i="8"/>
  <c r="H512" i="8"/>
  <c r="H511" i="8"/>
  <c r="H510" i="8"/>
  <c r="H509" i="8"/>
  <c r="H508" i="8"/>
  <c r="H507" i="8"/>
  <c r="H506" i="8"/>
  <c r="H505" i="8"/>
  <c r="H504" i="8"/>
  <c r="H503" i="8"/>
  <c r="H502" i="8"/>
  <c r="H501" i="8"/>
  <c r="H500" i="8"/>
  <c r="H499" i="8"/>
  <c r="H498" i="8"/>
  <c r="H497" i="8"/>
  <c r="H496" i="8"/>
  <c r="H495" i="8"/>
  <c r="H494" i="8"/>
  <c r="H493" i="8"/>
  <c r="H492" i="8"/>
  <c r="H491" i="8"/>
  <c r="H490" i="8"/>
  <c r="H489" i="8"/>
  <c r="H488" i="8"/>
  <c r="H487" i="8"/>
  <c r="H486" i="8"/>
  <c r="H485" i="8"/>
  <c r="H484" i="8"/>
  <c r="H483" i="8"/>
  <c r="H482" i="8"/>
  <c r="H481" i="8"/>
  <c r="H480" i="8"/>
  <c r="H479" i="8"/>
  <c r="H478" i="8"/>
  <c r="H477" i="8"/>
  <c r="H476" i="8"/>
  <c r="H475" i="8"/>
  <c r="H474" i="8"/>
  <c r="H473" i="8"/>
  <c r="H472" i="8"/>
  <c r="H471" i="8"/>
  <c r="H470" i="8"/>
  <c r="H469" i="8"/>
  <c r="H468" i="8"/>
  <c r="H467" i="8"/>
  <c r="H466" i="8"/>
  <c r="H465" i="8"/>
  <c r="H464" i="8"/>
  <c r="H463" i="8"/>
  <c r="H462" i="8"/>
  <c r="H461" i="8"/>
  <c r="H460" i="8"/>
  <c r="H459" i="8"/>
  <c r="H458" i="8"/>
  <c r="H457" i="8"/>
  <c r="H454" i="8"/>
  <c r="H453" i="8"/>
  <c r="H452" i="8"/>
  <c r="H451" i="8"/>
  <c r="H450" i="8"/>
  <c r="H449" i="8"/>
  <c r="H448" i="8"/>
  <c r="H447" i="8"/>
  <c r="H446" i="8"/>
  <c r="H445" i="8"/>
  <c r="H444" i="8"/>
  <c r="H443" i="8"/>
  <c r="H442" i="8"/>
  <c r="H441" i="8"/>
  <c r="H440" i="8"/>
  <c r="H439" i="8"/>
  <c r="H438" i="8"/>
  <c r="H437" i="8"/>
  <c r="H436" i="8"/>
  <c r="H435" i="8"/>
  <c r="H434" i="8"/>
  <c r="H433" i="8"/>
  <c r="H432" i="8"/>
  <c r="H423" i="8"/>
  <c r="H422" i="8"/>
  <c r="H421" i="8"/>
  <c r="H420" i="8"/>
  <c r="H419" i="8"/>
  <c r="H418" i="8"/>
  <c r="H417" i="8"/>
  <c r="H416" i="8"/>
  <c r="H415" i="8"/>
  <c r="H414" i="8"/>
  <c r="H413" i="8"/>
  <c r="H412" i="8"/>
  <c r="H411" i="8"/>
  <c r="H410" i="8"/>
  <c r="H409" i="8"/>
  <c r="H408" i="8"/>
  <c r="H407" i="8"/>
  <c r="H406" i="8"/>
  <c r="H405" i="8"/>
  <c r="H404" i="8"/>
  <c r="H403" i="8"/>
  <c r="H402" i="8"/>
  <c r="H401" i="8"/>
  <c r="H400" i="8"/>
  <c r="H399" i="8"/>
  <c r="H398" i="8"/>
  <c r="H397" i="8"/>
  <c r="H396" i="8"/>
  <c r="H395" i="8"/>
  <c r="H394" i="8"/>
  <c r="H393" i="8"/>
  <c r="H392" i="8"/>
  <c r="H391" i="8"/>
  <c r="H390" i="8"/>
  <c r="H389" i="8"/>
  <c r="H388" i="8"/>
  <c r="H387" i="8"/>
  <c r="H386" i="8"/>
  <c r="H385" i="8"/>
  <c r="H384" i="8"/>
  <c r="H383" i="8"/>
  <c r="H382" i="8"/>
  <c r="H381" i="8"/>
  <c r="H380" i="8"/>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87"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193" i="9" l="1"/>
  <c r="C5" i="2" s="1"/>
  <c r="H455" i="8"/>
  <c r="H903" i="8"/>
  <c r="C3" i="2" s="1"/>
  <c r="C2" i="2" l="1"/>
  <c r="B7" i="4"/>
  <c r="B11" i="4" s="1"/>
  <c r="A9" i="4"/>
  <c r="R4" i="4"/>
  <c r="Q4" i="4"/>
  <c r="P4" i="4"/>
  <c r="O4" i="4"/>
  <c r="N4" i="4"/>
  <c r="M4" i="4"/>
  <c r="L4" i="4"/>
  <c r="K4" i="4"/>
  <c r="J4" i="4"/>
  <c r="I4" i="4"/>
  <c r="H4" i="4"/>
  <c r="G4" i="4"/>
  <c r="F4" i="4"/>
  <c r="E4" i="4"/>
  <c r="D4" i="4"/>
  <c r="C4" i="4"/>
  <c r="B4" i="4"/>
  <c r="C4" i="2" l="1"/>
  <c r="S3" i="4"/>
  <c r="C6" i="2" l="1"/>
  <c r="C7" i="2" s="1"/>
  <c r="C8" i="2" s="1"/>
  <c r="A8" i="4"/>
</calcChain>
</file>

<file path=xl/sharedStrings.xml><?xml version="1.0" encoding="utf-8"?>
<sst xmlns="http://schemas.openxmlformats.org/spreadsheetml/2006/main" count="5190" uniqueCount="2201">
  <si>
    <t>Suma, Eur be PVM</t>
  </si>
  <si>
    <t>Planinių darbų įkainiai</t>
  </si>
  <si>
    <t>A</t>
  </si>
  <si>
    <t>Neplaninių darbų įkainiai</t>
  </si>
  <si>
    <t>B</t>
  </si>
  <si>
    <t>Sistelos koeficientai</t>
  </si>
  <si>
    <t>C</t>
  </si>
  <si>
    <t>D</t>
  </si>
  <si>
    <r>
      <t xml:space="preserve">Pasiūlymo kaina </t>
    </r>
    <r>
      <rPr>
        <b/>
        <sz val="10"/>
        <rFont val="Arial"/>
        <family val="2"/>
        <charset val="186"/>
      </rPr>
      <t xml:space="preserve">(A*×1,5+B**×0,75+C***0,05+D****x0,25) </t>
    </r>
    <r>
      <rPr>
        <sz val="10"/>
        <rFont val="Arial"/>
        <family val="2"/>
        <charset val="186"/>
      </rPr>
      <t>Eur be PVM VISO:</t>
    </r>
  </si>
  <si>
    <t>PVM:</t>
  </si>
  <si>
    <t>Pasiūlymo kaina Eur su PVM VISO:</t>
  </si>
  <si>
    <t>***  (C) nurodoma kortelės "SISTELOS KOEFICIENTAI" B11 langelio reikšmė</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</si>
  <si>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</si>
  <si>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</si>
  <si>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</si>
  <si>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</si>
  <si>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</si>
  <si>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</si>
  <si>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</si>
  <si>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</si>
  <si>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</si>
  <si>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</si>
  <si>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</si>
  <si>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</si>
  <si>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</si>
  <si>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</si>
  <si>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</si>
  <si>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</si>
  <si>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kV įrenginiai</t>
  </si>
  <si>
    <t>0,4 kV iki 630A srovės kirtiklių remontas</t>
  </si>
  <si>
    <t>vnt.</t>
  </si>
  <si>
    <t>Atjungti prijungtus elementus, sureguliuoti, suremontuoti kirtiklį, sutempti kontaktus. Prijungti elementus (išlaikant buvusį faziškumą), atnaujinti ir pakabinti schemą.</t>
  </si>
  <si>
    <t>1.2</t>
  </si>
  <si>
    <t>0,4 kV viršįtampių ribotuvų montavimas/keitimas</t>
  </si>
  <si>
    <t>0,4 kV viršįtampių ribotuvo demontavimas 1 vnt., 0,4 kV viršįtampių ribotuvo sumontavimas 1 vnt. Pagrindinės medžiagos į darbo įkainį neįskaičiuotos.</t>
  </si>
  <si>
    <t>1.3</t>
  </si>
  <si>
    <t>0,4kV SR skirstymo įrenginių šynų, galios grandinių, apšildymo/apšvietimo tinklų techninė priežiūra, izoliacijos varžos matavimas</t>
  </si>
  <si>
    <t>0,4kV SR skirstymo įrenginių šynų, galios grandinių, apšildymo/apšvietimo tinklų techninė priežiūra, izoliacijos varžos matavimas.</t>
  </si>
  <si>
    <t>1.4</t>
  </si>
  <si>
    <t>Akumuliatorių baterijų įkroviklių techninė priežiūra</t>
  </si>
  <si>
    <t>Darbus atlikti pagal technologinę kortą TP-SP-20-10-106.</t>
  </si>
  <si>
    <t>1.5</t>
  </si>
  <si>
    <t>Automatinių jungiklių montavimas/keitimas daugiau kaip 100 A</t>
  </si>
  <si>
    <t>Atjungti elementus, demontuoti automatinį jungiklį, sumontuoti automatinį jungiklį, prijungti elementus (išlaikant buvusį faziškumą), atnaujinti ir pakabinti schemą. Pagrindinės medžiagos į darbo įkainį neįskaičiuotos (automatinis jungiklis).</t>
  </si>
  <si>
    <t>1.6</t>
  </si>
  <si>
    <t>Automatinių jungiklių montavimas/keitimas iki 100 A</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</si>
  <si>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</si>
  <si>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1.7</t>
  </si>
  <si>
    <t>Kabelio iki 10 mm2 keitimas</t>
  </si>
  <si>
    <t>m.</t>
  </si>
  <si>
    <t>Kabelio iki 10 mm2 keitimas.</t>
  </si>
  <si>
    <t>1.8</t>
  </si>
  <si>
    <t>Kabelio virš 10 mm2 keitimas</t>
  </si>
  <si>
    <t>Kabelio virš 10 mm2 keitimas.</t>
  </si>
  <si>
    <t>1.9</t>
  </si>
  <si>
    <t>Kirtiklio keitimas SR</t>
  </si>
  <si>
    <t>Kirtiklio keitimas SR. Pagrindinės medžiagos į darbo įkainį neįskaičiuotos.</t>
  </si>
  <si>
    <t>1.10</t>
  </si>
  <si>
    <t>Magnetinio paleidiklio montavimas/keitimas</t>
  </si>
  <si>
    <t>Magnetinio paleidiklio montavimas/keitimas  į tą patį arba į kito gabarito.</t>
  </si>
  <si>
    <t>1.11</t>
  </si>
  <si>
    <t>Savųjų reikmių skydų montavimas/keitimas</t>
  </si>
  <si>
    <t>Savųjų reikmių skydo su apskaita ir be montavimas/keitimas. Kabelių galūnių apdirbimas, esamų grandinių prijungimas, seno skydo ir jo įrenginių demontavimas ir naujo skydo sumontavimas. Pagrindinės medžiagos į darbo įkainį neįskaičiuotos.</t>
  </si>
  <si>
    <t>1.12</t>
  </si>
  <si>
    <t>Skaitiklių montavimas/keitimas esamuose SR skyduose</t>
  </si>
  <si>
    <t>Seno skaitiklio demontavimas, naujo skaitiklio sumontavimas, apskaitos užplombavimas, duomenų pateikimas.</t>
  </si>
  <si>
    <t>1.13</t>
  </si>
  <si>
    <t>Stacionariosios hermetinės akumuliatorių baterijos techninė priežiūra</t>
  </si>
  <si>
    <t>Darbus atlikti pagal technologinę kortą TP-SP-20-10-105.</t>
  </si>
  <si>
    <t>1.14</t>
  </si>
  <si>
    <t>Suvirinimo/testavimo įrangos skydelio montavimas/keitimas</t>
  </si>
  <si>
    <t>Sumontuoti naują IP65 klasės suvirinimo testavimo skydelį su naujo standarto rozetėmis ir srovės nuotėkio rele.</t>
  </si>
  <si>
    <t>1.15</t>
  </si>
  <si>
    <t>Vėdinimo ventiliatoriaus keitimas</t>
  </si>
  <si>
    <t>Vėdinimo ventiliatoriaus keitimas.</t>
  </si>
  <si>
    <t>1.16</t>
  </si>
  <si>
    <t>10 kV įrenginiai</t>
  </si>
  <si>
    <t>10 kV alyvinio įtampos transformatoriaus keitimas</t>
  </si>
  <si>
    <t>Darbus atlikti pagal technologinę kortą TP-SP-20-10-99. Pagrindinės medžiagos į darbo įkainį neįskaičiuotos.</t>
  </si>
  <si>
    <t>1.17</t>
  </si>
  <si>
    <t>10 kV alyvinio jungtuvo remontas</t>
  </si>
  <si>
    <t>Darbus atlikti pagal technologinę kortą TP-SP-20-10-90.</t>
  </si>
  <si>
    <t>1.18</t>
  </si>
  <si>
    <t>10 kV alyvinio jungtuvo techninė priežiūra</t>
  </si>
  <si>
    <t>Darbus atlikti pagal technologinę kortą TP-SP-20-10-89.</t>
  </si>
  <si>
    <t>1.19</t>
  </si>
  <si>
    <t>10 kV alyvinių jungtuvų demontavimas</t>
  </si>
  <si>
    <t>10 kV alyvinių jungtuvų demontavimas, medžiagų išrūšiavimas, alyvos utilizavimas. Įkainis netaikomas kai įrenginiai keičiami.</t>
  </si>
  <si>
    <t>1.20</t>
  </si>
  <si>
    <t>10 kV epoksidinio įtampos transformatoriaus keitimas</t>
  </si>
  <si>
    <t>Darbus atlikti pagal technologinę kortą TP-SP-20-10-100. Pagrindinės medžiagos į darbo įkainį neįskaičiuotos.</t>
  </si>
  <si>
    <t>1.21</t>
  </si>
  <si>
    <t>10 kV galios skyriklio pavaros remontas</t>
  </si>
  <si>
    <t>Skyriklio pavaros remontas, spalvinio žymėjimo atnaujinimas, kontaktinių dalių sutepimas,  defektų pašalinimas, veikimo patikrinimas.</t>
  </si>
  <si>
    <t>1.22</t>
  </si>
  <si>
    <t>10 kV galios skyriklio remontas</t>
  </si>
  <si>
    <t>Galios skyriklio remontas, spalvinio žymėjimo atnaujinimas, kontaktinių dalių sutepimas,  defektų pašalinimas, veikimo patikrinimas.</t>
  </si>
  <si>
    <t>1.23</t>
  </si>
  <si>
    <t>10 kV indikatoriaus keitimas narvelyje. (10 kV kabelio / šynų)</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</si>
  <si>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</si>
  <si>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1.24</t>
  </si>
  <si>
    <t>10 kV ištraukiamo alyvinio jungtuvo keitimas</t>
  </si>
  <si>
    <t>Darbus atlikti pagal technologinę kortą TP-SP-20-10-93. Pagrindinės medžiagos į darbo įkainį neįskaičiuotos.</t>
  </si>
  <si>
    <t>1.25</t>
  </si>
  <si>
    <t>10 kV ištraukiamo vakuuminio jungtuvo keitimas</t>
  </si>
  <si>
    <t>Darbus atlikti pagal technologinę kortą TP-SP-20-10-95. Pagrindinės medžiagos į darbo įkainį neįskaičiuotos.</t>
  </si>
  <si>
    <t>1.26</t>
  </si>
  <si>
    <t>10 kV jungtuvo pavaros padėties ir avarinių kontaktų keitimas</t>
  </si>
  <si>
    <t>10 kV jungtuvo pavaros padėties ir avarinių kontaktų keitimas. Pagrindinės medžiagos į darbo įkainį neįskaičiuotos.</t>
  </si>
  <si>
    <t>1.27</t>
  </si>
  <si>
    <t>10 kV jungtuvo pavaros variklio keitimas</t>
  </si>
  <si>
    <t>10 kV jungtuvo pavaros variklio keitimas. Pagrindinės medžiagos į darbo įkainį neįskaičiuotos.</t>
  </si>
  <si>
    <t>1.28</t>
  </si>
  <si>
    <t>10 kV jungtuvų pavaros keitimas</t>
  </si>
  <si>
    <t>(35 kV, 10 kV alyvinis jungtuvas). Pagrindinės medžiagos į darbo įkainį neįskaičiuotos.</t>
  </si>
  <si>
    <t>1.29</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</si>
  <si>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</si>
  <si>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</si>
  <si>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1.30</t>
  </si>
  <si>
    <t>10 kV lauko tipo narvelio stogo remontas</t>
  </si>
  <si>
    <t>m2</t>
  </si>
  <si>
    <t>10 kV lauko tipo narvelio stogo remontas.</t>
  </si>
  <si>
    <t>1.31</t>
  </si>
  <si>
    <t>10 kV lydžiųjų įdėklų ir jų lizdų keitimas</t>
  </si>
  <si>
    <t>10 kV lydžiųjų įdėklų ir jų lizdų keitimas. Pagrindinės medžiagos į darbo įkainį neįskaičiuotos.</t>
  </si>
  <si>
    <t>1.32</t>
  </si>
  <si>
    <t>10 kV lydžiųjų įdėklų keitimas (1 vnt.)</t>
  </si>
  <si>
    <t>6-10 kV lydžiojo įdėklo demontavimas 1 vnt., 6-10 kV lydžiojo įdėklo įstatymas 1 vnt. Pagrindinės medžiagos į darbo įkainį neįskaičiuotos.</t>
  </si>
  <si>
    <t>1.33</t>
  </si>
  <si>
    <t>10 kV narveliai (Durų vyrių keitimas)</t>
  </si>
  <si>
    <t>Demontuoti defektinį vyrį 1 vnt., sumontuoti naują vyrį 1 vnt., sumontuotą/suremontuotą vyrį nudažyti antikoroziniais dažais.</t>
  </si>
  <si>
    <t>1.34</t>
  </si>
  <si>
    <t>10 kV narvelio įrenginių bandymas paaukštinta įtampa</t>
  </si>
  <si>
    <t>10 kV narvelio įrenginių bandymas paaukštinta įtampa.</t>
  </si>
  <si>
    <t>1.35</t>
  </si>
  <si>
    <t>10 kV narvelių  su elektromagnetinėmis pavaromis keitimas</t>
  </si>
  <si>
    <t>10 kV narvelių elektromagnetų keitimas. Pagrindinės medžiagos į darbo įkainį neįskaičiuotos.</t>
  </si>
  <si>
    <t>1.36</t>
  </si>
  <si>
    <t>10 kV narvelių darbinių kontaktų keitimas</t>
  </si>
  <si>
    <t>10 kV narvelių darbinių kontaktų keitimas. Pagrindinės medžiagos į darbo įkainį neįskaičiuotos.</t>
  </si>
  <si>
    <t>1.37</t>
  </si>
  <si>
    <t>10 kV narvelių įžeminimo peilių remontas</t>
  </si>
  <si>
    <t>10 kV narvelių įžeminimo peilių remontas.</t>
  </si>
  <si>
    <t>1.38</t>
  </si>
  <si>
    <t>10 kV OLJ (recloser) akumuliatoriaus keitimas</t>
  </si>
  <si>
    <t>10 kV OLJ (recloser) akumuliatoriaus keitimas.</t>
  </si>
  <si>
    <t>1.39</t>
  </si>
  <si>
    <t>10 kV OLJ (recloser) defekto šalinimas</t>
  </si>
  <si>
    <t>OLJ RAA gedimo paieška ir gedimo šalinimas.  OLJ telematavimų gedimo paieška ir šalinimas. OLJ telesignalizacijos gedimo paieška ir šalinimas.</t>
  </si>
  <si>
    <t>1.40</t>
  </si>
  <si>
    <t>10 kV OLJ (recloser) maitinimo transformatoriaus keitimas</t>
  </si>
  <si>
    <t>10 kV OLJ (recloser) maitinimo transformatoriaus keitimas.</t>
  </si>
  <si>
    <t>1.41</t>
  </si>
  <si>
    <t>10 kV pervadinio izoliatoriaus keitimas</t>
  </si>
  <si>
    <t>Darbus atlikti pagal technologinę kortą TP-SP-20-10-103. Pagrindinės medžiagos į darbo įkainį neįskaičiuotos.</t>
  </si>
  <si>
    <t>1.42</t>
  </si>
  <si>
    <t>10 kV renkamų šynų atraminio izoliatoriaus keitimas</t>
  </si>
  <si>
    <t>Darbus atlikti pagal technologinę kortą TP-SP-20-10-102. Pagrindinės medžiagos į darbo įkainį neįskaičiuotos.</t>
  </si>
  <si>
    <t>1.43</t>
  </si>
  <si>
    <t>10 kV renkamųjų šynų remontas</t>
  </si>
  <si>
    <t>Darbus atlikti pagal technologinę kortą TP-SP-20-10-80. Įkainis skaičiuojamas visoms trims fazėms metrais.</t>
  </si>
  <si>
    <t>1.44</t>
  </si>
  <si>
    <t>10 kV renkamųjų šynų techninė priežiūra</t>
  </si>
  <si>
    <t>Darbus atlikti pagal technologinę kortą TP-SP-20-10-79. Įkainis skaičiuojamas visoms trims fazėms metrais.</t>
  </si>
  <si>
    <t>1.45</t>
  </si>
  <si>
    <t>10 kV skyriklio (galios skyriklio) keitimas</t>
  </si>
  <si>
    <t>Darbus atlikti pagal technologinę kortą TP-SP-20-10-98. Pagrindinės medžiagos į darbo įkainį neįskaičiuotos.</t>
  </si>
  <si>
    <t>1.46</t>
  </si>
  <si>
    <t>10 kV skyriklio (galios skyriklio) remontas</t>
  </si>
  <si>
    <t>Darbus atlikti pagal technologinę kortą TP-SP-20-10-97.</t>
  </si>
  <si>
    <t>1.47</t>
  </si>
  <si>
    <t>10 kV srovės transformatoriaus keitimas</t>
  </si>
  <si>
    <t>Darbus atlikti pagal technologinę kortą TP-SP-20-10-101. Pagrindinės medžiagos į darbo įkainį neįskaičiuotos.</t>
  </si>
  <si>
    <t>1.48</t>
  </si>
  <si>
    <t>10 kV srovės transformatoriaus keitimas kito tipo</t>
  </si>
  <si>
    <t>10 kV srovės transformatoriaus keitimas kito tipo. Pagrindinės medžiagos į darbo įkainį neįskaičiuotos.</t>
  </si>
  <si>
    <t>1.49</t>
  </si>
  <si>
    <t>10 kV stacionaraus alyvinio jungtuvo keitimas</t>
  </si>
  <si>
    <t>Darbus atlikti pagal technologinę kortą TP-SP-20-10-94. Pagrindinės medžiagos į darbo įkainį neįskaičiuotos.</t>
  </si>
  <si>
    <t>1.50</t>
  </si>
  <si>
    <t>10 kV stacionaraus vakuuminio jungtuvo keitimas</t>
  </si>
  <si>
    <t>Darbus atlikti pagal technologinę kortą TP-SP-20-10-96. Pagrindinės medžiagos į darbo įkainį neįskaičiuotos.</t>
  </si>
  <si>
    <t>1.51</t>
  </si>
  <si>
    <t>10 kV šynų tilto (orinio) remontas</t>
  </si>
  <si>
    <t>Darbus atlikti pagal technologinę kortą TP-20-10-60.</t>
  </si>
  <si>
    <t>1.52</t>
  </si>
  <si>
    <t>10 kV šynų tilto (orinio) techninė priežiūra</t>
  </si>
  <si>
    <t>Darbus atlikti pagal technologinę kortą TP-20-10-59.</t>
  </si>
  <si>
    <t>1.53</t>
  </si>
  <si>
    <t>10 kV viršįtampių ribotuvų montavimas/keitimas</t>
  </si>
  <si>
    <t>Darbus atlikti pagal technologinę kortą TP-SP-20-10-104. Pagrindinės medžiagos į darbo įkainį neįskaičiuotos.</t>
  </si>
  <si>
    <t>1.54</t>
  </si>
  <si>
    <t>10-35 kV vakuuminio jungtuvo remontas</t>
  </si>
  <si>
    <t>Darbus atlikti pagal technologinę kortą TP-SP-20-10/35-92.</t>
  </si>
  <si>
    <t>1.55</t>
  </si>
  <si>
    <t>10-35 kV vakuuminio jungtuvo techninė priežiūra</t>
  </si>
  <si>
    <t>Darbus atlikti pagal technologinę kortą TP-SP-20-10/35-91.</t>
  </si>
  <si>
    <t>1.56</t>
  </si>
  <si>
    <t>6-35/√3 kV vienpolio, įrengto lauke, skyriklio keitimas</t>
  </si>
  <si>
    <t>Darbus atlikti pagal technologinę kortą TP-20-10/35-69. Pagrindinės medžiagos į darbo įkainį neįskaičiuotos.</t>
  </si>
  <si>
    <t>1.57</t>
  </si>
  <si>
    <t>6-35/√3 kV vienpolio, įrengto lauke, skyriklio techninė priežiūra</t>
  </si>
  <si>
    <t>Darbus atlikti pagal technologinę kortą TP-20-10/35-68.</t>
  </si>
  <si>
    <t>1.58</t>
  </si>
  <si>
    <t>Alyvos pripylimas į transformatorius (kaina be alyvos)</t>
  </si>
  <si>
    <t>kg.</t>
  </si>
  <si>
    <t>Alyvos pripylimas į transformatorius (kaina be alyvos). Pagrindinės medžiagos į darbo įkainį neįskaičiuotos.</t>
  </si>
  <si>
    <t>1.59</t>
  </si>
  <si>
    <t>Apšildymo grandinių techninė priežiūra</t>
  </si>
  <si>
    <t>Apšildymo grandinių techninė priežiūra.</t>
  </si>
  <si>
    <t>1.60</t>
  </si>
  <si>
    <t>Atnaujinti kabelio gyslų fazių spalvinį žymėjimą</t>
  </si>
  <si>
    <t>Atnaujinti kabelio gyslų fazių spalvinį žymėjimą. Įkainis taikomas vienai kabelinei linijai.</t>
  </si>
  <si>
    <t>1.61</t>
  </si>
  <si>
    <t>Elektromechaninių Blokuočių remontas</t>
  </si>
  <si>
    <t>Elektromechaninių Blokuočių remontas. Pagrindinės medžiagos į darbo įkainį neįskaičiuotos.</t>
  </si>
  <si>
    <t>1.62</t>
  </si>
  <si>
    <t>Kabelių tvirtinimo atnaujinimas</t>
  </si>
  <si>
    <t>Kabelių tvirtinimo atnaujinimas.</t>
  </si>
  <si>
    <t>1.63</t>
  </si>
  <si>
    <t>Keisti/įrengti apžiūros stikliuką</t>
  </si>
  <si>
    <t>Keisti/įrengti apžiūros stikliuką.</t>
  </si>
  <si>
    <t>1.64</t>
  </si>
  <si>
    <t>Lauko (krn ir analogiškų tipų) 10 kV narvelio su įtampos transformatoriumi remontas</t>
  </si>
  <si>
    <t>Darbus atlikti pagal technologinę kortą TP-SP-20-10-77.</t>
  </si>
  <si>
    <t>1.65</t>
  </si>
  <si>
    <t>Lauko (krn ir analogiškų tipų) 10 kV narvelio su jungtuvu bei srovės transformatoriais remontas</t>
  </si>
  <si>
    <t>Darbus atlikti pagal technologinę kortą TP-SP-20-10-71.</t>
  </si>
  <si>
    <t>1.66</t>
  </si>
  <si>
    <t>Lauko (krn ir analogiškų tipų) 10 kV narvelio su jungtuvu bei srovės transformatoriais techninė priežiūra</t>
  </si>
  <si>
    <t>Darbus atlikti pagal technologinę kortą TP-SP-20-10-70.</t>
  </si>
  <si>
    <t>1.67</t>
  </si>
  <si>
    <t>Lauko (krn ir analogiškų tipų) ir vidaus (k-47, kso ir analogiškų tipų) 10 kV narvelio su įtampos transformatoriumi techninė priežiūra</t>
  </si>
  <si>
    <t>Darbus atlikti pagal technologinę kortą TP-SP-20-10-76.</t>
  </si>
  <si>
    <t>1.68</t>
  </si>
  <si>
    <t>Mechaninių blokuočių remontas</t>
  </si>
  <si>
    <t>kompl.</t>
  </si>
  <si>
    <t>Mechaninių blokuočių remontas, nustatytų defektų šalinimas. Įkainis taikomas vienam prijunginiui. Pagrindinės medžiagos į darbo įkainį neįskaičiuotos.</t>
  </si>
  <si>
    <t>1.69</t>
  </si>
  <si>
    <t>Temperatūros ar drėgmės daviklio montavimas/keitimas</t>
  </si>
  <si>
    <t>Šilymo ar drėgmės daviklio montavimas/keitimas. Pagrindinės medžiagos į darbo įkainį neįskaičiuotos.</t>
  </si>
  <si>
    <t>1.70</t>
  </si>
  <si>
    <t>Vidaus (k-47, kso ir analogiškų tipų) 10 kV narvelio su įtampos transformatoriumi remontas</t>
  </si>
  <si>
    <t>Darbus atlikti pagal technologinę kortą TP-SP-20-10-78.</t>
  </si>
  <si>
    <t>1.71</t>
  </si>
  <si>
    <t>Vidaus (k-47, kso ir analogiškų tipų) 10 kV narvelio su jungtuvu bei srovės transformatoriais remontas</t>
  </si>
  <si>
    <t>Darbus atlikti pagal technologinę kortą TP-SP-20-10-73.</t>
  </si>
  <si>
    <t>1.72</t>
  </si>
  <si>
    <t>Vidaus (k-47, kso ir analogiškų tipų) 10 kV narvelio su jungtuvu bei srovės transformatoriais techninė priežiūra</t>
  </si>
  <si>
    <t>Darbus atlikti pagal technologinę kortą TP-SP-20-10-72.</t>
  </si>
  <si>
    <t>1.73</t>
  </si>
  <si>
    <t>Vidaus (kso ir analogiškų tipų) 10 kV narvelio su skyrikliu (galios skyrikliu) ir saugikliais remontas</t>
  </si>
  <si>
    <t>Darbus atlikti pagal technologinę kortą TP-SP-20-10-75.</t>
  </si>
  <si>
    <t>1.74</t>
  </si>
  <si>
    <t>Vidaus (kso ir analogiškų tipų) 10 kV narvelio su skyrikliu (galios skyrikliu) ir saugikliais techninė priežiūra</t>
  </si>
  <si>
    <t>Darbus atlikti pagal technologinę kortą TP-SP-20-10-74.</t>
  </si>
  <si>
    <t>1.75</t>
  </si>
  <si>
    <t>Vidaus (usn, zs1 bei analogiškų tipų) 10 kV narvelio su galios skyrikliu, skyrikliu ir saugikliais remontas</t>
  </si>
  <si>
    <t>Darbus atlikti pagal technologinę kortą TP-SP-20-10-82.</t>
  </si>
  <si>
    <t>1.76</t>
  </si>
  <si>
    <t>Vidaus (usn, zs1 bei analogiškų tipų) 10 kV narvelio su galios skyrikliu, skyrikliu ir saugikliais techninė priežiūra</t>
  </si>
  <si>
    <t>Darbus atlikti pagal technologinę kortą TP-SP-20-10-81.</t>
  </si>
  <si>
    <t>1.77</t>
  </si>
  <si>
    <t>Vidaus (usn, zs1 bei analogiškų tipų) 10 kV narvelio su įtampos transformatoriumi remontas</t>
  </si>
  <si>
    <t>Darbus atlikti pagal technologinę kortą TP-SP-20-10-86.</t>
  </si>
  <si>
    <t>1.78</t>
  </si>
  <si>
    <t>Vidaus (usn, zs1 bei analogiškų tipų) 10 kV narvelio su įtampos transformatoriumi techninė priežiūra</t>
  </si>
  <si>
    <t>Darbus atlikti pagal technologinę kortą TP-SP-20-10-85.</t>
  </si>
  <si>
    <t>1.79</t>
  </si>
  <si>
    <t>Vidaus (usn, zs1 bei analogiškų tipų) 10 kV narvelio su vakuuminiu jungtuvu bei srovės transformatoriais remontas</t>
  </si>
  <si>
    <t>Darbus atlikti pagal technologinę kortą TP-SP-20-10-84.</t>
  </si>
  <si>
    <t>1.80</t>
  </si>
  <si>
    <t>Vidaus (usn, zs1 bei analogiškų tipų) 10 kV narvelio su vakuuminiu jungtuvu bei srovės transformatoriais techninė priežiūra</t>
  </si>
  <si>
    <t>Darbus atlikti pagal technologinę kortą TP-SP-20-10-83.</t>
  </si>
  <si>
    <t>1.81</t>
  </si>
  <si>
    <t>Vidaus (usn, zs1 bei analogiškų tipų) narvelių 10 kV renkamųjų šynų remontas</t>
  </si>
  <si>
    <t>Darbus atlikti pagal technologinę kortą TP-SP-20-10-88.</t>
  </si>
  <si>
    <t>1.82</t>
  </si>
  <si>
    <t>Vidaus (usn, zs1 bei analogiškų tipų) narvelių 10 kV renkamųjų šynų techninė priežiūra</t>
  </si>
  <si>
    <t>Darbus atlikti pagal technologinę kortą TP-SP-20-10-87.</t>
  </si>
  <si>
    <t>1.83</t>
  </si>
  <si>
    <t>Viršįtampių ribotuvo Riz matavimas</t>
  </si>
  <si>
    <t>Viršįtampių ribotuvo Riz matavimas.</t>
  </si>
  <si>
    <t>1.84</t>
  </si>
  <si>
    <t>Viršįtampių ribotuvų dangos valymas</t>
  </si>
  <si>
    <t>Viršįtampių ribotuvų dangos valymas.</t>
  </si>
  <si>
    <t>1.85</t>
  </si>
  <si>
    <t>35 kV įrenginiai</t>
  </si>
  <si>
    <t>35 kV AJ pavaros traukės keitimas</t>
  </si>
  <si>
    <t>35 kV AJ pavaros traukės keitimas.</t>
  </si>
  <si>
    <t>1.86</t>
  </si>
  <si>
    <t>35 kV alyvinio įtampos transformatoriaus remontas</t>
  </si>
  <si>
    <t>Darbus atlikti pagal technologinę kortą TP-20-35-51.</t>
  </si>
  <si>
    <t>1.87</t>
  </si>
  <si>
    <t>35 kV alyvinio įtampos transformatoriaus techninė priežiūra</t>
  </si>
  <si>
    <t>Darbus atlikti pagal technologinę kortą TP-20-35-50.</t>
  </si>
  <si>
    <t>1.88</t>
  </si>
  <si>
    <t>35 kV alyvinio jungtuvo įmontuoto srovės transformatoriaus keitimas</t>
  </si>
  <si>
    <t>35 kV alyvinio jungtuvo įmontuoto srovės transformatoriaus keitimas. Pagrindinės medžiagos į darbo įkainį neįskaičiuotos.</t>
  </si>
  <si>
    <t>1.89</t>
  </si>
  <si>
    <t>35 kV alyvinio jungtuvo įvado keitimas</t>
  </si>
  <si>
    <t>Darbus atlikti pagal technologinę kortą TP-20-35-35. Pagrindinės medžiagos į darbo įkainį neįskaičiuotos.</t>
  </si>
  <si>
    <t>1.90</t>
  </si>
  <si>
    <t>35 kV alyvinio jungtuvo keitimas</t>
  </si>
  <si>
    <t>Darbus atlikti pagal technologinę kortą TP-20-35-34. Pagrindinės medžiagos į darbo įkainį neįskaičiuotos.</t>
  </si>
  <si>
    <t>1.91</t>
  </si>
  <si>
    <t>35 kV alyvinio jungtuvo remontas</t>
  </si>
  <si>
    <t>Darbus atlikti pagal technologinę kortą TP-20-35-31.</t>
  </si>
  <si>
    <t>1.92</t>
  </si>
  <si>
    <t>35 kV alyvinio jungtuvo techninė priežiūra</t>
  </si>
  <si>
    <t>Darbus atlikti pagal technologinę kortą TP-20-35-30.</t>
  </si>
  <si>
    <t>1.93</t>
  </si>
  <si>
    <t>35 kV alyvinio srovės transformatoriaus alyvos papildymas</t>
  </si>
  <si>
    <t>35 kV alyvinio srovės transformatoriaus alyvos papildymas.</t>
  </si>
  <si>
    <t>1.94</t>
  </si>
  <si>
    <t>35 kV alyvinio srovės transformatoriaus remontas</t>
  </si>
  <si>
    <t>Darbus atlikti pagal technologinę kortą TP-20-35-46.</t>
  </si>
  <si>
    <t>1.95</t>
  </si>
  <si>
    <t>35 kV alyvinio srovės transformatoriaus techninė priežiūra</t>
  </si>
  <si>
    <t>Darbus atlikti pagal technologinę kortą TP-20-35-45.</t>
  </si>
  <si>
    <t>1.96</t>
  </si>
  <si>
    <t>35 kV atvirosios skirstyklos techninė priežiūra (be statybinės dalies)</t>
  </si>
  <si>
    <t>Darbus atlikti pagal technologinę kortą TP-20-35-24.</t>
  </si>
  <si>
    <t>1.97</t>
  </si>
  <si>
    <t>35 kV epoksidinio įtampos transformatoriaus remontas</t>
  </si>
  <si>
    <t>Darbus atlikti pagal technologinę kortą TP-20-35-53.</t>
  </si>
  <si>
    <t>1.98</t>
  </si>
  <si>
    <t>35 kV epoksidinio įtampos transformatoriaus techninė priežiūra</t>
  </si>
  <si>
    <t>Darbus atlikti pagal technologinę kortą TP-20-35-52.</t>
  </si>
  <si>
    <t>1.99</t>
  </si>
  <si>
    <t>35 kV epoksidinio srovės transformatoriaus remontas</t>
  </si>
  <si>
    <t>Darbus atlikti pagal technologinę kortą TP-20-35-48.</t>
  </si>
  <si>
    <t>1.100</t>
  </si>
  <si>
    <t>35 kV epoksidinio srovės transformatoriaus techninė priežiūra</t>
  </si>
  <si>
    <t>Darbus atlikti pagal technologinę kortą TP-20-35-47.</t>
  </si>
  <si>
    <t>1.101</t>
  </si>
  <si>
    <t>35 kV galinės movos montavimas/keitimas</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</si>
  <si>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</si>
  <si>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1.102</t>
  </si>
  <si>
    <t>35 kV galinės movos montavimas/keitimas atramoje</t>
  </si>
  <si>
    <t>1.103</t>
  </si>
  <si>
    <t>35 kV įtampos transformatoriaus keitimas</t>
  </si>
  <si>
    <t>Darbus atlikti pagal technologinę kortą TP-20-35-54. Pagrindinės medžiagos į darbo įkainį neįskaičiuotos.</t>
  </si>
  <si>
    <t>1.104</t>
  </si>
  <si>
    <t>35 kV jungiamosios movos montavimas (be žemės darbų)</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</si>
  <si>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</si>
  <si>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1.105</t>
  </si>
  <si>
    <t>35 kV jungiamosios movos montavimas (su žemės darbais)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</si>
  <si>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</si>
  <si>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1.106</t>
  </si>
  <si>
    <t>35 kV kabelių bandymas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</si>
  <si>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</si>
  <si>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1.107</t>
  </si>
  <si>
    <t>35 kV kabelių kontaktų revizija</t>
  </si>
  <si>
    <t>Varžtinių sujungimų kontaktų išardymas, korozijos ir kitų apnašų pašalinimas 1 vnt., varžtinių sujungimų kontaktų surinkimas ir sutepimas 1 vnt.</t>
  </si>
  <si>
    <t>1.108</t>
  </si>
  <si>
    <t>35 kV pereinamosios movos montavimas (su žemės darbais)</t>
  </si>
  <si>
    <t>1.109</t>
  </si>
  <si>
    <t>35 kV ryšių kondensatoriaus demontavimas</t>
  </si>
  <si>
    <t>35 kV ryšių kondensatoriaus demontavimas.</t>
  </si>
  <si>
    <t>1.110</t>
  </si>
  <si>
    <t>35 kV ryšių užtvėriklio demontavimas</t>
  </si>
  <si>
    <t>35 kV ryšių užtvėriklio demontavimas.</t>
  </si>
  <si>
    <t>1.111</t>
  </si>
  <si>
    <t>35 kV sf6 dujinio narvelio techninė priežiūra</t>
  </si>
  <si>
    <t>Darbus atlikti pagal technologinę kortą TP-SP-20-10/35-57.</t>
  </si>
  <si>
    <t>1.112</t>
  </si>
  <si>
    <t>35 kV skyriklio, skirtuvo, trumpiklio, atraminio izoliatoriaus keitimas</t>
  </si>
  <si>
    <t>35 kV skyriklio, skirtuvo, trumpiklio, atraminio izoliatoriaus, šynų tilto atraminio izoliatoriaus keitimas. Darbus atlikti pagal technologinę kortą TP-20-35-28. Pagrindinės medžiagos į darbo įkainį neįskaičiuotos.</t>
  </si>
  <si>
    <t>1.113</t>
  </si>
  <si>
    <t>35 kV skyriklio keitimas</t>
  </si>
  <si>
    <t>Darbus atlikti pagal technologinę kortą TP-20-35-38. Pagrindinės medžiagos į darbo įkainį neįskaičiuotos.</t>
  </si>
  <si>
    <t>1.114</t>
  </si>
  <si>
    <t>35 kV skyriklio remontas</t>
  </si>
  <si>
    <t>Darbus atlikti pagal technologinę kortą TP-20-35-37.</t>
  </si>
  <si>
    <t>1.115</t>
  </si>
  <si>
    <t>35 kV skyriklio techninė priežiūra</t>
  </si>
  <si>
    <t>Darbus atlikti pagal technologinę kortą TP-20-35-36.</t>
  </si>
  <si>
    <t>1.116</t>
  </si>
  <si>
    <t>35 kV skyriklio, skirtuvo kontaktinio sujungimo revizija</t>
  </si>
  <si>
    <t>1.117</t>
  </si>
  <si>
    <t>35 kV skirtuvo keitimas</t>
  </si>
  <si>
    <t>Darbus atlikti pagal technologinę kortą TP-20-35-41. Pagrindinės medžiagos į darbo įkainį neįskaičiuotos.</t>
  </si>
  <si>
    <t>1.118</t>
  </si>
  <si>
    <t>35 kV skirtuvo remontas</t>
  </si>
  <si>
    <t>Darbus atlikti pagal technologinę kortą TP-20-35-40.</t>
  </si>
  <si>
    <t>1.119</t>
  </si>
  <si>
    <t>35 kV skirtuvo techninė priežiūra</t>
  </si>
  <si>
    <t>Darbus atlikti pagal technologinę kortą TP-20-35-39.</t>
  </si>
  <si>
    <t>1.120</t>
  </si>
  <si>
    <t>35 kV srovės transformatoriaus keitimas</t>
  </si>
  <si>
    <t>Darbus atlikti pagal technologinę kortą TP-20-35-49. Pagrindinės medžiagos į darbo įkainį neįskaičiuotos.</t>
  </si>
  <si>
    <t>1.121</t>
  </si>
  <si>
    <t>35 kV šynų tilto kabamojo izoliatoriaus keitimas</t>
  </si>
  <si>
    <t>Darbus atlikti pagal technologinę kortą TP-20-35-27. Pagrindinės medžiagos į darbo įkainį neįskaičiuotos.</t>
  </si>
  <si>
    <t>1.122</t>
  </si>
  <si>
    <t>35 kV šynų tilto remontas</t>
  </si>
  <si>
    <t>Darbus atlikti pagal technologinę kortą TP-20-35-26.</t>
  </si>
  <si>
    <t>1.123</t>
  </si>
  <si>
    <t>35 kV šynų tilto techninė priežiūra</t>
  </si>
  <si>
    <t>Darbus atlikti pagal technologinę kortą TP-20-35-25.</t>
  </si>
  <si>
    <t>1.124</t>
  </si>
  <si>
    <t>35 kV trumpiklio keitimas</t>
  </si>
  <si>
    <t>Darbus atlikti pagal technologinę kortą TP-20-35-44. Pagrindinės medžiagos į darbo įkainį neįskaičiuotos.</t>
  </si>
  <si>
    <t>1.125</t>
  </si>
  <si>
    <t>35 kV skirtuvo, trumpiklio pavaros remontas</t>
  </si>
  <si>
    <t>35 kV skirtuvo, jungtuvo, trumpiklio pavaros (blokuotės) remontas, darbai atliekami pagal technologinę kortą.</t>
  </si>
  <si>
    <t>1.126</t>
  </si>
  <si>
    <t>35 kV trumpiklio remontas</t>
  </si>
  <si>
    <t>Darbus atlikti pagal technologinę kortą TP-20-35-43.</t>
  </si>
  <si>
    <t>1.127</t>
  </si>
  <si>
    <t>35 kV trumpiklio techninė priežiūra</t>
  </si>
  <si>
    <t>Darbus atlikti pagal technologinę kortą TP-20-35-42.</t>
  </si>
  <si>
    <t>1.128</t>
  </si>
  <si>
    <t>35 kV uždarosios skirstyklos remontas (be statybinės dalies)</t>
  </si>
  <si>
    <t>Darbus atlikti pagal technologinę kortą TP-SP-20-10/35-56.</t>
  </si>
  <si>
    <t>1.129</t>
  </si>
  <si>
    <t>35 kV uždarosios skirstyklos techninė priežiūra (be statybinės dalies)</t>
  </si>
  <si>
    <t>Darbus atlikti pagal technologinę kortą TP-SP-20-10/35-55.</t>
  </si>
  <si>
    <t>1.130</t>
  </si>
  <si>
    <t>35 kV vakuuminio, dujinio jungtuvo (lauko tipo) remontas</t>
  </si>
  <si>
    <t>Darbus atlikti pagal technologinę kortą TP-20-35-33.</t>
  </si>
  <si>
    <t>1.131</t>
  </si>
  <si>
    <t>35 kV vakuuminio, dujinio jungtuvo (lauko tipo) techninė priežiūra</t>
  </si>
  <si>
    <t>Darbus atlikti pagal technologinę kortą TP-20-35-32.</t>
  </si>
  <si>
    <t>1.132</t>
  </si>
  <si>
    <t>35 kV viršįtampių ribotuvo (iškroviklio) montavimas/keitimas</t>
  </si>
  <si>
    <t>Darbus atlikti pagal technologinę kortą TP-20-35-29. Pagrindinės medžiagos į darbo įkainį neįskaičiuotos.</t>
  </si>
  <si>
    <t>1.133</t>
  </si>
  <si>
    <t>35 kV viršįtampių ribotuvo bandymas (Riz ir nuotėkio srovės)</t>
  </si>
  <si>
    <t>35 kV viršįtampių ribotuvo bandymas (Riz ir nuotėkio srovės).</t>
  </si>
  <si>
    <t>1.134</t>
  </si>
  <si>
    <t>35 kV viršįtampių ribotuvo paviršiaus valymas</t>
  </si>
  <si>
    <t>35 kV viršįtampių ribotuvo paviršiaus valymas.</t>
  </si>
  <si>
    <t>1.135</t>
  </si>
  <si>
    <t>35kV skyriklio, skirtuvo darbinių kontaktų keitimas</t>
  </si>
  <si>
    <t>35kV skyriklio, skirtuvo darbinių kontaktų keitimas. Pagrindinės medžiagos į darbo įkainį neįskaičiuotos.</t>
  </si>
  <si>
    <t>1.136</t>
  </si>
  <si>
    <t>AJ alyvos keitimas</t>
  </si>
  <si>
    <t>AJ alyvos keitimas. Pagrindinės medžiagos į darbo įkainį neįskaičiuotos.</t>
  </si>
  <si>
    <t>1.137</t>
  </si>
  <si>
    <t>AJ alyvos lygio apžiūros stikliuko keitimas</t>
  </si>
  <si>
    <t>AJ alyvos lygio apžiūros stikliuko keitimas.</t>
  </si>
  <si>
    <t>1.138</t>
  </si>
  <si>
    <t>AJ bako keitimas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</si>
  <si>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</si>
  <si>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1.139</t>
  </si>
  <si>
    <t>AJ bakų šildymo automatikos montavimas</t>
  </si>
  <si>
    <t>AJ bakų šildymo automatikos montavimas.</t>
  </si>
  <si>
    <t>1.140</t>
  </si>
  <si>
    <t>AJ bakų ventiliaus keitimas</t>
  </si>
  <si>
    <t>AJ bakų ventiliaus keitimas, darbai ir medžiagos įskaičiuotos.</t>
  </si>
  <si>
    <t>1.141</t>
  </si>
  <si>
    <t>AJ pavaros remontas</t>
  </si>
  <si>
    <t>Įkainyje vertinamas AJ (35 kV , 10 kV alyvinis jungtuvas) gali būti stacionarus, arba ištraukiamas. Jungtuvo bandymų ir diagnostikos šiame įkainyje nevertiname. Pagrindinės medžiagos į darbo įkainį neįskaičiuotos (jungtuvo pavaros detales).</t>
  </si>
  <si>
    <t>1.142</t>
  </si>
  <si>
    <t>AJ pavaros šildymo elemento keitimas</t>
  </si>
  <si>
    <t>AJ pavaros šildymo elemento keitimas.</t>
  </si>
  <si>
    <t>1.143</t>
  </si>
  <si>
    <t>Pavaros el. variklio keitimas</t>
  </si>
  <si>
    <t>Pavaros el. variklio keitimas. Pagrindinės medžiagos į darbo įkainį neįskaičiuotos.</t>
  </si>
  <si>
    <t>1.144</t>
  </si>
  <si>
    <t>Bendra elementų grupė</t>
  </si>
  <si>
    <t>0,4 - 10 kV galinės stulpinės movos montavimas/keitimas daugiau kaip 120 mm2 kabelis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</si>
  <si>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</si>
  <si>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1.145</t>
  </si>
  <si>
    <t>0,4 - 10 kV galinės vidaus/lauko movos montavimas/keitimas daugiau kaip 120 mm2 kabelis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</si>
  <si>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</si>
  <si>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1.146</t>
  </si>
  <si>
    <t>0,4 - 10 kV galinės vidaus/lauko movos montavimas/keitimas iki 120 mm2 kabelis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</si>
  <si>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</si>
  <si>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1.147</t>
  </si>
  <si>
    <t>0,4 - 10 kV jung./perein. movos montavimas daugiau kaip 120 mm2 skers. kabelis (be žemės darbų)</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</si>
  <si>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</si>
  <si>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1.148</t>
  </si>
  <si>
    <t>0,4 - 10 kV jung./perein. movos montavimas daugiau kaip 120 mm2 skers. kabelis (su žemės darbais)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</si>
  <si>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</si>
  <si>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1.149</t>
  </si>
  <si>
    <t>0,4 - 10 kV jungiamosios/pereinamosios movos montavimas iki 120 mm2 skers. kabelis (be žemės darbų)</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</si>
  <si>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</si>
  <si>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1.150</t>
  </si>
  <si>
    <t>0,4 - 10 kV jungiamosios/pereinamosios movos montavimas iki 120 mm2 skers. kabelis (su žemės darbais)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</si>
  <si>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</si>
  <si>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1.151</t>
  </si>
  <si>
    <t>0,4 - 35 kV kabelio paklojimas kai kabelio skerspjūvis daugiau kaip 150 mm2 (su žemės darbais)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</si>
  <si>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Pagrindinės medžiagos į darbo įkainį neįskaičiuotos.</t>
  </si>
  <si>
    <t>1.152</t>
  </si>
  <si>
    <t>0,4 - 35 kV kabelio paklojimas kai kabelio skerspjūvis iki 150 mm2 (su žemės darbais)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</si>
  <si>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Pagrindinės medžiagos į darbo įkainį neįskaičiuotos.</t>
  </si>
  <si>
    <t>1.153</t>
  </si>
  <si>
    <t>0,4 - 35 kV kabelio sužalojimo vietos nustatymas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</si>
  <si>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</si>
  <si>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1.154</t>
  </si>
  <si>
    <t>0,4 - 35 kV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</si>
  <si>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</si>
  <si>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1.155</t>
  </si>
  <si>
    <t>0,4 - 35 kV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</si>
  <si>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</si>
  <si>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1.156</t>
  </si>
  <si>
    <t>0,4 - 35 kV kabelio tiesimas blokuose kai kabelio skerspjūvis daugiau kaip 150 mm2</t>
  </si>
  <si>
    <t>0,4 - 35 kV kabelio tiesimas vamzdžiuose, kai kabelio skerspjūvis daugiau kaip 150 mm2 1 m, uždėti kabelio žymenį 2 vnt. Pagrindinės medžiagos į darbo įkainį neįskaičiuotos.</t>
  </si>
  <si>
    <t>1.157</t>
  </si>
  <si>
    <t>0,4 - 35 kV kabelio tiesimas blokuose kai kabelio skerspjūvis iki 150 mm2</t>
  </si>
  <si>
    <t>0,4 - 35 kV kabelio tiesimas blokuose, kai kabelio skerspjūvis iki 150 mm2 (imtinai)  1 m, uždėti kabelio žymenį 2 vnt. Pagrindinės medžiagos į darbo įkainį neįskaičiuotos.</t>
  </si>
  <si>
    <t>1.158</t>
  </si>
  <si>
    <t>0,4 - 35 kV kabelio tiesimas laidadėžėse kai kabelio skerspjūvis iki 150 mm2</t>
  </si>
  <si>
    <t>0,4 - 35 kV kabelio tiesimas laidadėžėse, kai kabelio skerspjūvis iki 150 mm2 (imtinai)  1 m, uždėti kabelio žymenį 2 vnt. Pagrindinės medžiagos į darbo įkainį neįskaičiuotos.</t>
  </si>
  <si>
    <t>1.159</t>
  </si>
  <si>
    <t>0,4 - 35 kV kabelio tiesimas laidadėžėse, kai kabelio skerspjūvis daugiau kaip 150 mm2</t>
  </si>
  <si>
    <t>0,4 - 35 kV kabelio tiesimas laidadėžėse, kai kabelio skerspjūvis daugiau kaip 150 mm2 1 m, uždėti kabelio žymenį 2 vnt. Pagrindinės medžiagos į darbo įkainį neįskaičiuotos.</t>
  </si>
  <si>
    <t>1.160</t>
  </si>
  <si>
    <t>0,4 - 35 kV kabelio tiesimas vamzdžiuose kai kabelio skerspjūvis daugiau kaip 150 mm2</t>
  </si>
  <si>
    <t>0,4 - 35 kV kabelio tiesimas esamuose vamzdžiuose, kai kabelio skerspjūvis daugiau kaip 150 mm2 1 m, uždėti kabelio žymenis ir užsandarinti abu vamzdžių galus. Pagrindinės medžiagos į darbo įkainį neįskaičiuotos.</t>
  </si>
  <si>
    <t>1.161</t>
  </si>
  <si>
    <t>0,4 - 35 kV kabelio tiesimas vamzdžiuose kai kabelio skerspjūvis iki 150 mm2</t>
  </si>
  <si>
    <t>0,4 - 35 kV kabelio tiesimas esamuose vamzdžiuose kai kabelio skerspjūvis iki 150 mm2 (imtinai)  1 m, uždėti kabelio žymenis ir užsandarinti abu vamzdžių galus. Pagrindinės medžiagos į darbo įkainį neįskaičiuotos.</t>
  </si>
  <si>
    <t>1.162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</si>
  <si>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</si>
  <si>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</si>
  <si>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1.163</t>
  </si>
  <si>
    <t>10 kV galinės vidaus/lauko movos montavimas/keitimas viengysliam kabeliui 120-500 mm2</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</si>
  <si>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</si>
  <si>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1.164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</si>
  <si>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</si>
  <si>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</si>
  <si>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</si>
  <si>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</si>
  <si>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</si>
  <si>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1.166</t>
  </si>
  <si>
    <t>10 kV US, VP priverstinės ventiliacijos remontas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</si>
  <si>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</si>
  <si>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1.167</t>
  </si>
  <si>
    <t>200 A ir didesnės srovės automatinių jungiklių bandymas</t>
  </si>
  <si>
    <t>200 A ir didesnės srovės automatinių jungiklių bandymas (1 automatas).</t>
  </si>
  <si>
    <t>1.168</t>
  </si>
  <si>
    <t>Apšvietimo jungiklio/rozečių montavimas/keitimas</t>
  </si>
  <si>
    <t>Hermetinių ir pusiauhermetinių jungiklių/rozečių montavimas/keitimas.</t>
  </si>
  <si>
    <t>1.169</t>
  </si>
  <si>
    <t>Apšvietimo remontas</t>
  </si>
  <si>
    <t>Kontaktų revizija, izoliacijos varžos matavimai, tvirtinimų revizija, perdegusių lempų keitimas, gedimų nustatymas ir jų pašalinimas. Įkainis taikomas vienam objektui.</t>
  </si>
  <si>
    <t>1.170</t>
  </si>
  <si>
    <t>Atlikti instaliacijos remontą</t>
  </si>
  <si>
    <t>Instaliacijos tvirtinimas, kontaktų revizija, perdegusių lempų pakeitimą, izoliacijos varžos matavimas.</t>
  </si>
  <si>
    <t>1.171</t>
  </si>
  <si>
    <t>Bakų sandarinimas ir alyvos papildymas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</si>
  <si>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</si>
  <si>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1.172</t>
  </si>
  <si>
    <t>Drėgmės ir šilumos daviklių, šildymo automatikos įrengimas, šildymo elementų narvelyje montavimas</t>
  </si>
  <si>
    <t>Drėgmės ir šilumos daviklių, šildymo automatikos įrengimas, šildymo elementų narvelyje montavimas. Pagrindinės medžiagos į darbo įkainį neįskaičiuotos.</t>
  </si>
  <si>
    <t>1.173</t>
  </si>
  <si>
    <t>Dulkių valymas, įrenginių kontaktų revizija</t>
  </si>
  <si>
    <t>Atlikti dulkių valymą, įrenginių kontaktų reviziją, bandymus.</t>
  </si>
  <si>
    <t>1.174</t>
  </si>
  <si>
    <t>Durelių sandarinimo gumų atnaujinimas</t>
  </si>
  <si>
    <t>Durelių sandarinimo gumų atnaujinimas.</t>
  </si>
  <si>
    <t>1.175</t>
  </si>
  <si>
    <t>El. įrenginių pervežimas</t>
  </si>
  <si>
    <t>t/km</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</si>
  <si>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</si>
  <si>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1.176</t>
  </si>
  <si>
    <t>Elektrinio šildytuvo montavimas/keitimas</t>
  </si>
  <si>
    <t>Elektrinio šildytuvo montavimas/keitimas. Elemento galia 150 W. Demontuotus šildymo elementus pristatyti į regione nurodytą vietą.</t>
  </si>
  <si>
    <t>1.177</t>
  </si>
  <si>
    <t>Elektros lanko apsaugos šviesolaidžio remontas</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</si>
  <si>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</si>
  <si>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1.178</t>
  </si>
  <si>
    <t>Elektros lanko pažeistų jungtuvų remontas</t>
  </si>
  <si>
    <t>Įkainyje vertinami darbai - jungtuvo veikimo atstatymas ( išskyrus RAA), bandymai.</t>
  </si>
  <si>
    <t>1.179</t>
  </si>
  <si>
    <t>Elektros lanko pažeistų narvelių remontas</t>
  </si>
  <si>
    <t>Įkainyje vertinami darbai - narvelio pilno funkcionalumo atstatymas (išskyrus jungtuvo).</t>
  </si>
  <si>
    <t>1.180</t>
  </si>
  <si>
    <t>Įspėjamojo ženklo atnaujinimas</t>
  </si>
  <si>
    <t>Įspėjamojo ženklo atnaujinimas.</t>
  </si>
  <si>
    <t>1.181</t>
  </si>
  <si>
    <t>Išmatuoti įžeminimo kontūro varžą</t>
  </si>
  <si>
    <t>Išmatuoti įžeminimo kontūro varžą.</t>
  </si>
  <si>
    <t>1.182</t>
  </si>
  <si>
    <t>Ištiesinti sulankstytas duris, sutepti lankstus</t>
  </si>
  <si>
    <t>Ištiesinti sulankstytas duris, sutepti pakeisti lankstus (vyrius). Įkainis taikomas vienoms durims.</t>
  </si>
  <si>
    <t>1.183</t>
  </si>
  <si>
    <t>Izoliacijos varžos matavimai</t>
  </si>
  <si>
    <t>Izoliacijos varžos matavimas, protokolo išrašymas. Šis įkainis naudojamas tik pagal užsakovo atskirai pateiktą užsakymą šio darbo vykdymui.</t>
  </si>
  <si>
    <t>1.184</t>
  </si>
  <si>
    <t>Įžeminimo įrenginio iki 10 omų varžos įrengimas</t>
  </si>
  <si>
    <t>Įžeminimo įrenginio iki 10 omų varžos įrengimas.</t>
  </si>
  <si>
    <t>1.185</t>
  </si>
  <si>
    <t>Įžeminimo įrenginio pažeistų elementų atstatymas</t>
  </si>
  <si>
    <t>Įžeminimo įrenginio pažeistų elementų atstatymas.</t>
  </si>
  <si>
    <t>1.186</t>
  </si>
  <si>
    <t>Įžeminimo įrenginio techninė priežiūra</t>
  </si>
  <si>
    <t>Įžeminimo įrenginio techninė priežiūra.</t>
  </si>
  <si>
    <t>1.187</t>
  </si>
  <si>
    <t>Įžeminimo įrenginių laidininkų ir šynų dažymas</t>
  </si>
  <si>
    <t>Įžeminimo įrenginių laidininkų (juostos) ir šynų dažymas. Korozijos židinių ir kitų apnašų pašalinimas, įžeminimo įrenginių laidininkų ir šynų dažymas 1 m.</t>
  </si>
  <si>
    <t>1.188</t>
  </si>
  <si>
    <t>Įžeminimo šynų spalvinio žymėjimo atnaujinimas (lipnia juosta)</t>
  </si>
  <si>
    <t>Įžeminimo šynų spalvinio žymėjimo atnaujinimas (lipnia juosta).</t>
  </si>
  <si>
    <t>1.189</t>
  </si>
  <si>
    <t>Įžeminimo varžos matavimas</t>
  </si>
  <si>
    <t>Įžeminimo varžos matavimas.</t>
  </si>
  <si>
    <t>1.190</t>
  </si>
  <si>
    <t>Kabelio praėjimų/skylės sienose/pertvarose, grindų užtaisymas (betonavimas)</t>
  </si>
  <si>
    <t>Užbetonuoti kabelio praėjimą/skylę sienoje ar pertvaroje, užtaisyti grindis ar ertmes demontuotose įrenginių vietose (ertmių pastato viduje/išorėje užbetonavimas) 1 m2.</t>
  </si>
  <si>
    <t>1.191</t>
  </si>
  <si>
    <t>Kabelių apsauginių vamzdžių sandarinimas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</si>
  <si>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</si>
  <si>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1.192</t>
  </si>
  <si>
    <t>Kabelių apsaugos vamzdžių montavimas/keitimas</t>
  </si>
  <si>
    <t>Apsauginių gaubtų atnaujinimas, pakeitimas neatjungiant kabelių. Pagrindinės medžiagos į darbo įkainį neįskaičiuotos.</t>
  </si>
  <si>
    <t>1.193</t>
  </si>
  <si>
    <t>Kabelių gyslų užtrumpinimas ir įžeminimas (1 kabelis)</t>
  </si>
  <si>
    <t>Užtrumpinti kabelio gyslas ir įžeminti 1 vnt.</t>
  </si>
  <si>
    <t>1.194</t>
  </si>
  <si>
    <t>Kabelių žymenų atnaujinimas</t>
  </si>
  <si>
    <t>Atnaujinti kabelio žymenį (vienas žymuo) 1 vnt.</t>
  </si>
  <si>
    <t>1.195</t>
  </si>
  <si>
    <t>Kontrolinio kabelio iki 1 kV tiesimas, apdirbimas, markiravimas ir pajungimas</t>
  </si>
  <si>
    <t>Kontrolinio kabelio iki 1 kV  tiesimas, apdirbimas, markiravimas ir pajungimas. Į darbo įkainį nėra įskaičiuotos pagrindinės medžiagos.</t>
  </si>
  <si>
    <t>1.196</t>
  </si>
  <si>
    <t>LED šviestuvų montavimas/keitimas skirstykloje, tvirtinant ant lyno</t>
  </si>
  <si>
    <t>LED šviestuvų montavimas/keitimas skirstykloje, tvirtinant ant lyno (lynas sumontuojamas naujai).</t>
  </si>
  <si>
    <t>1.197</t>
  </si>
  <si>
    <t>Metalinių konstrukcijų dažymas</t>
  </si>
  <si>
    <t>Darbus atlikti pagal technologinę kortą TP-SP-20-10/110-109.</t>
  </si>
  <si>
    <t>1.198</t>
  </si>
  <si>
    <t>Nešvarumų išvalymas</t>
  </si>
  <si>
    <t>Išvalyti nešvarumus (narvelį, spintą).</t>
  </si>
  <si>
    <t>1.199</t>
  </si>
  <si>
    <t>Operatyvinių užrašų, plakatų montavimas/keitimas</t>
  </si>
  <si>
    <t>Operatyvinių užrašų, plakatų montavimas/keitimas (atnaujinimas).
Jei yra esama, pašalinti seną operatyvinio užrašo lentelę (plakatą, pavadinimą) dažais, pritvirtinti naują operatyvinio užrašo (plakato, pavadinimo) lentelę.</t>
  </si>
  <si>
    <t>1.200</t>
  </si>
  <si>
    <t>Pakrypusių gelžbetoninių ir metalinių konstrukcijų atstatymas į projektinę padėtį</t>
  </si>
  <si>
    <t>Pakrypusių gelžbetoninių ir metalinių konstrukcijų atstatymas į projektinę padėtį.</t>
  </si>
  <si>
    <t>1.201</t>
  </si>
  <si>
    <t>Pavaros rankenų spalvinis žymėjimas (rankena ir traukė)</t>
  </si>
  <si>
    <t>Pavaros rankenos spalvinis žymėjimas (rankena ir traukė kartu traktuojama kaip 1 vienetas).</t>
  </si>
  <si>
    <t>1.202</t>
  </si>
  <si>
    <t>Pavarų distancinio valdymo, blokuočių ričių (elektromagnetų) keitimas</t>
  </si>
  <si>
    <t>Pavarų distancinio valdymo, blokuočių ričių (elektromagnetų) keitimas. Pagrindinės medžiagos į darbo įkainį neįskaičiuotos.</t>
  </si>
  <si>
    <t>1.203</t>
  </si>
  <si>
    <t>Pereinamųjų varžų matavimas</t>
  </si>
  <si>
    <t>10 taškų</t>
  </si>
  <si>
    <t>Išmatuoti varžas, pateikti matavimo protokolą. Įkainis taikomas vieno įrenginio matavimams iki 10 kontaktinių taškų imtinai (pvz. jei matuojama 17 taškų tai įkainis taikomas du kartus, jei matuojami 23 taškai tai įkainis taikomas 3 kartus).</t>
  </si>
  <si>
    <t>1.204</t>
  </si>
  <si>
    <t>Plastikinio, skardinio lovelio, kanalo, kabelinių kopėčių montavimas siena</t>
  </si>
  <si>
    <t>1.205</t>
  </si>
  <si>
    <t>Pritvirtinti galinę movą</t>
  </si>
  <si>
    <t>Pritvirtinti esamą kabelio movą 1 vnt.</t>
  </si>
  <si>
    <t>1.206</t>
  </si>
  <si>
    <t>Priverstinės ventiliacijos įrengimas</t>
  </si>
  <si>
    <t xml:space="preserve">Priverstinės ventiliacijos įrengimas: ventiliatorius 1 vnt., grotelės 1 vnt., jungiklis 1 vnt., automatinis jungiklis 1 vnt., kabelis 1 m. Priverstinė ventiliacija turi būti vietinio valdymo.  </t>
  </si>
  <si>
    <t>1.207</t>
  </si>
  <si>
    <t>Savųjų reikmių automatikos gedimo šalinimas</t>
  </si>
  <si>
    <t>Savųjų reikmių automatikos gedimo šalinimas.</t>
  </si>
  <si>
    <t>1.208</t>
  </si>
  <si>
    <t>Skyriklio, skirtuvo, trumpiklio, jungtuvo pavarų, lauko spintų, skydų, narvelių užrakto remontas</t>
  </si>
  <si>
    <t>Skyriklio, skirtuvo, trumpiklio, jungtuvo pavarų, lauko spintų, skydų, narvelių užrakto remontas.</t>
  </si>
  <si>
    <t>1.209</t>
  </si>
  <si>
    <t>Spintų, narvelių sandarinimas</t>
  </si>
  <si>
    <t>Spintų, narvelių sandarinimas.</t>
  </si>
  <si>
    <t>1.210</t>
  </si>
  <si>
    <t>Sumontuoti naują įžeminimo kontūrą ir išmatuoti varžą</t>
  </si>
  <si>
    <t>Sumontuoti naują įžeminimo kontūrą ir išmatuoti varžą.</t>
  </si>
  <si>
    <t>1.211</t>
  </si>
  <si>
    <t>Suremontuoti įžeminimo įrenginį, išmatuoti įžeminimo varžas</t>
  </si>
  <si>
    <t xml:space="preserve">Įkainyje vertinami darbai, medžiagos - turi būti išmatuotos pereinamosios varžos bei kontūro varža. </t>
  </si>
  <si>
    <t>1.212</t>
  </si>
  <si>
    <t>Šaltkalvio - suvirintojo darbai</t>
  </si>
  <si>
    <t>Dar. val.</t>
  </si>
  <si>
    <t>Šaltkalvio - suvirintojo darbai.</t>
  </si>
  <si>
    <t>1.213</t>
  </si>
  <si>
    <t>Šildymo elementų montavimas/keitimas</t>
  </si>
  <si>
    <t>Įkainyje vertinamas darbas - 1 vnt. šildymo elemento keitimas. Elemento galia 150 W. Demontuotus šildymo elementus pristatyti į regione nurodytą vietą. Pagrindinės medžiagos į darbo įkainį neįskaičiuotos.</t>
  </si>
  <si>
    <t>1.214</t>
  </si>
  <si>
    <t>Šiukšlių išvežimas</t>
  </si>
  <si>
    <t>t.</t>
  </si>
  <si>
    <t>Šiukšlių pakrovimas, išvežimas ir iškrovimas. Įkainis nenaudojamas darbo metu susidariusioms šiukšlės išvežti.</t>
  </si>
  <si>
    <t>1.215</t>
  </si>
  <si>
    <t>Šviestuvo lemputės keitimas</t>
  </si>
  <si>
    <t>Šviestuvo lemputės keitimas į LED.</t>
  </si>
  <si>
    <t>1.216</t>
  </si>
  <si>
    <t>Šviestuvų montavimas/keitimas</t>
  </si>
  <si>
    <t>Šviestuvų montavimas/keitimas  į LED.</t>
  </si>
  <si>
    <t>1.217</t>
  </si>
  <si>
    <t>Šviestuvų montavimas/keitimas (kai aukštis virš 6m)</t>
  </si>
  <si>
    <t>Šviestuvų montavimas/keitimas (kai aukštis virš 6m).</t>
  </si>
  <si>
    <t>1.218</t>
  </si>
  <si>
    <t>TP ar SP teritorijoje šiukšlių surinkimas</t>
  </si>
  <si>
    <t>TP ar SP teritorijoje šiukšlių surinkimas.</t>
  </si>
  <si>
    <t>1.219</t>
  </si>
  <si>
    <t>TP ir SP šienavimo, ravėjimo arba purškimo darbai</t>
  </si>
  <si>
    <t>a</t>
  </si>
  <si>
    <t>TP ir SP šienavimo, ravėjimo arba purškimo darbai.</t>
  </si>
  <si>
    <t>1.220</t>
  </si>
  <si>
    <t>Transformatorių pastotės įžeminimo įrenginio remontas</t>
  </si>
  <si>
    <t>Darbus atlikti pagal technologinę kortą TP-20-10-107.</t>
  </si>
  <si>
    <t>1.221</t>
  </si>
  <si>
    <t>Užrakto narvelyje montavimas/keitimas</t>
  </si>
  <si>
    <t>Užrakto narvelyje montavimas/keitimas.</t>
  </si>
  <si>
    <t>1.222</t>
  </si>
  <si>
    <t>Ventiliacijos įrengimas</t>
  </si>
  <si>
    <t xml:space="preserve">Ventiliacijos įrengimas: ventiliatorius 1 vnt., grotelės 1 vnt., drėgmės daviklis 1 vnt., valdymo raktas 1 vnt. automatinis jungiklis 1 vnt., kabelis 10 m. </t>
  </si>
  <si>
    <t>1.223</t>
  </si>
  <si>
    <t>Ventiliacijos remontas</t>
  </si>
  <si>
    <t>Ventiliacijos remontas. Pašalinti gedimo priežastį.</t>
  </si>
  <si>
    <t>1.224</t>
  </si>
  <si>
    <t>Žymenų uždėjimas/atnaujinimas</t>
  </si>
  <si>
    <t>Žymenų uždėjimas/atnaujinimas.</t>
  </si>
  <si>
    <t>1.225</t>
  </si>
  <si>
    <t>Galios transformatoriai ir kompensacinės ritės</t>
  </si>
  <si>
    <t>0,4 kV išvadų tarpinių keitimas</t>
  </si>
  <si>
    <t>Darbai atliekami vienam išvadui.</t>
  </si>
  <si>
    <t>1.226</t>
  </si>
  <si>
    <t>10/√3 kV automatiškai reguliuojamos kompensacinės ritės su šuntuojančiąja varža techninė priežiūra</t>
  </si>
  <si>
    <t>Darbus atlikti pagal technologinę kortą TP-20-10/35-67.</t>
  </si>
  <si>
    <t>1.227</t>
  </si>
  <si>
    <t>10/0,4 kV (35/0,4 kV) nehermetinio alyvinio galios (kompensacinės ritės) transformatoriaus techninė priežiūra</t>
  </si>
  <si>
    <t>Darbus atlikti pagal technologinę kortą TP-SP-20-10/35-61.</t>
  </si>
  <si>
    <t>1.228</t>
  </si>
  <si>
    <t>10/0,4 kV galios transformatoriaus kieta polimerine izoliacija techninė priežiūra</t>
  </si>
  <si>
    <t>Darbus atlikti pagal technologinę kortą TP-SP-20-10-63.</t>
  </si>
  <si>
    <t>1.229</t>
  </si>
  <si>
    <t>10/0,4 kV hermetinio alyvinio galios (kompensacinės ritės) transformatoriaus techninė priežiūra</t>
  </si>
  <si>
    <t>Darbus atlikti pagal technologinę kortą TP-SP-20-10-62.</t>
  </si>
  <si>
    <t>1.230</t>
  </si>
  <si>
    <t>10-35 kV įvado tarpinių keitimas</t>
  </si>
  <si>
    <t>10-35 kV įvado (išvado) tarpinių keitimas. Darbai atliekami 3 fazėms.</t>
  </si>
  <si>
    <t>1.231</t>
  </si>
  <si>
    <t>6-35/√3 kV automatiškai nereguliuojamos kompensacinės ritės techninė priežiūra</t>
  </si>
  <si>
    <t>Darbus atlikti pagal technologinę kortą TP-20-10/35-66.</t>
  </si>
  <si>
    <t>1.232</t>
  </si>
  <si>
    <t>Alyvos lygio daviklio keitimas</t>
  </si>
  <si>
    <t>Alyvos lygio daviklio keitimas. Pagrindinės medžiagos į darbo įkainį neįskaičiuotos.</t>
  </si>
  <si>
    <t>1.233</t>
  </si>
  <si>
    <t>Alyvos lygio indikatoriaus montavimas</t>
  </si>
  <si>
    <t>Alyvos lygio indikatoriaus montavimas. Pagrindinės medžiagos į darbo įkainį neįskaičiuotos.</t>
  </si>
  <si>
    <t>1.234</t>
  </si>
  <si>
    <t>Alyvos pavyzdžių paėmimo sklendės remontas/keitimas</t>
  </si>
  <si>
    <t>Alyvos pavyzdžių paėmimo sklendės remontas/keitimas. Pagrindinės medžiagos į darbo įkainį neįskaičiuotos.</t>
  </si>
  <si>
    <t>1.235</t>
  </si>
  <si>
    <t>Alyvos prasisunkimo šalinimas, alyvos papildymas iki 1000 kVA</t>
  </si>
  <si>
    <t>Įkainis taikomas kai atliekami smulkūs sandarinimo darbai ir kai transformatorius iki 1000 kVA.</t>
  </si>
  <si>
    <t>1.236</t>
  </si>
  <si>
    <t>Alyvos prasisunkimo šalinimas, alyvos papildymas virš 1000 kVA</t>
  </si>
  <si>
    <t>Įkainis taikomas kai atliekami smulkūs sandarinimo darbai ir kai transformatorius virš 1000 kVA.</t>
  </si>
  <si>
    <t>1.237</t>
  </si>
  <si>
    <t>Alyvos termometro keitimas</t>
  </si>
  <si>
    <t>Alyvos termometro keitimas to pačio arba kito tipo. Pagrindinės medžiagos į darbo įkainį neįskaičiuotos.</t>
  </si>
  <si>
    <t>1.238</t>
  </si>
  <si>
    <t>Alyvos užpylimo sklendžių remontas/keitimas</t>
  </si>
  <si>
    <t>Alyvos užpylimo sklendžių keitimas. Pagrindinės medžiagos į darbo įkainį neįskaičiuotos.</t>
  </si>
  <si>
    <t>1.239</t>
  </si>
  <si>
    <t>Alsuoklio keitimas</t>
  </si>
  <si>
    <t>Alsuoklio keitimas. Pagrindinės medžiagos į darbo įkainį neįskaičiuotos.</t>
  </si>
  <si>
    <t>1.240</t>
  </si>
  <si>
    <t>Apsauginio vožtuvo keitimas kitu</t>
  </si>
  <si>
    <t>Apsauginio vožtuvo keitimas kitu. Pagrindinės medžiagos į darbo įkainį neįskaičiuotos.</t>
  </si>
  <si>
    <t>1.241</t>
  </si>
  <si>
    <t>Apsauginių gaubtų montavimas/keitimas</t>
  </si>
  <si>
    <t>Apsauginių gaubtų ant galios transformatoriaus išvadų arba ant įvadų montavimas/keitimas. Pagrindinės medžiagos į darbo įkainį neįskaičiuotos.</t>
  </si>
  <si>
    <t>1.242</t>
  </si>
  <si>
    <t>Apvijų izoliacijos varžos (R15; R60) matavimai</t>
  </si>
  <si>
    <t>Apvijų izoliacijos varžos (R15; R60) matavimai.</t>
  </si>
  <si>
    <t>1.243</t>
  </si>
  <si>
    <t>Atnaujinti įžeminimus</t>
  </si>
  <si>
    <t>Įžeminimo juostos suvirinimas, kontaktų revizija, juostos spalvinis žymėjimo atnaujinimas.</t>
  </si>
  <si>
    <t>1.244</t>
  </si>
  <si>
    <t>Aušinimo sistemos instaliacijos ir automatikos remontas</t>
  </si>
  <si>
    <t>Aušinimo sistemos instaliacijos ir automatikos remontas.</t>
  </si>
  <si>
    <t>1.245</t>
  </si>
  <si>
    <t>Aušinimo variklio keitimas</t>
  </si>
  <si>
    <t>Aušinimo  variklio keitimas to pačio arba kito tipo. Pagrindinės medžiagos į darbo įkainį neįskaičiuotos.</t>
  </si>
  <si>
    <t>1.246</t>
  </si>
  <si>
    <t>Defektinės sklendės keitimas</t>
  </si>
  <si>
    <t>Defektinės sklendės keitimas. Įkainis netaikomas užpylimo ir paėmimo sklendėms. Pagrindinės medžiagos į darbo įkainį neįskaičiuotos.</t>
  </si>
  <si>
    <t>1.247</t>
  </si>
  <si>
    <t>Defektinės sklendės remontas</t>
  </si>
  <si>
    <t>Defektinės sklendės keitimas. Įkainis netaikomas užpylimo ir paėmimo sklendėms.</t>
  </si>
  <si>
    <t>1.248</t>
  </si>
  <si>
    <t>Distancinio valdymo, blokuočių ričių (elektromagnetų) keitimas</t>
  </si>
  <si>
    <t>Distancinio valdymo, blokuočių ričių (elektromagnetų) keitimas. Pagrindinės medžiagos į darbo įkainį neįskaičiuotos.</t>
  </si>
  <si>
    <t>1.249</t>
  </si>
  <si>
    <t>Dujų relės keitimas</t>
  </si>
  <si>
    <t>Dujų relės keitimas to pačio arba kito tipo. Pagrindinės medžiagos į darbo įkainį neįskaičiuotos.</t>
  </si>
  <si>
    <t>1.250</t>
  </si>
  <si>
    <t>Galios transformatoriaus dangos valymas</t>
  </si>
  <si>
    <t>Galios transformatoriaus dangos valymas.</t>
  </si>
  <si>
    <t>1.251</t>
  </si>
  <si>
    <t>Galios transformatoriaus dažymas</t>
  </si>
  <si>
    <t>Galios transformatoriaus dažymas. Pašalinti korozijos židinius, nuriebalinti paviršių, padengti paviršių antikoroziniu gruntu, nudažyti paviršių antikoroziniais dažais.</t>
  </si>
  <si>
    <t>1.252</t>
  </si>
  <si>
    <t>Galios transformatoriaus duomenų lentelės montavimas/keitimas</t>
  </si>
  <si>
    <t>Galios transformatoriaus duomenų lentelės montavimas/keitimas.</t>
  </si>
  <si>
    <t>1.253</t>
  </si>
  <si>
    <t>Guminių tarpinių, riebokšlių keitimas</t>
  </si>
  <si>
    <t>Guminių tarpinių, riebokšlių keitimas. Pagrindinės medžiagos į darbo įkainį neįskaičiuotos.</t>
  </si>
  <si>
    <t>1.254</t>
  </si>
  <si>
    <t>Įrengti veidrodėlį alyvos lygio apžiūrai</t>
  </si>
  <si>
    <t>Įrengti veidrodėlį alyvos lygio apžiūrai.</t>
  </si>
  <si>
    <t>1.255</t>
  </si>
  <si>
    <t>Įrengto lauke 10 kV galios transformatoriaus (kompensacinės ritės) keitimas</t>
  </si>
  <si>
    <t>Darbus atlikti pagal technologinę kortą TP-20-10-65. Pagrindinės medžiagos į darbo įkainį neįskaičiuotos.</t>
  </si>
  <si>
    <t>1.256</t>
  </si>
  <si>
    <t>Įrengto patalpoje (narvelyje) 10 kV galios transformatoriaus (kompensacinės ritės) keitimas</t>
  </si>
  <si>
    <t>Darbus atlikti pagal technologinę kortą TP-SP-20-10-64. Pagrindinės medžiagos į darbo įkainį neįskaičiuotos.</t>
  </si>
  <si>
    <t>1.257</t>
  </si>
  <si>
    <t>Įvado strypo keitimas kitu</t>
  </si>
  <si>
    <t>Įvado strypo keitimas kitu. Pagrindinės medžiagos į darbo įkainį neįskaičiuotos.</t>
  </si>
  <si>
    <t>1.258</t>
  </si>
  <si>
    <t>Izoliacinės alyvos išleidimas/užpylimas iš transformatoriaus</t>
  </si>
  <si>
    <t>Izoliacinės alyvos išleidimas/užpylimas iš transformatoriaus. Įkainis taikomas virš 1600 kVA.</t>
  </si>
  <si>
    <t>1.259</t>
  </si>
  <si>
    <t>Izoliacinės alyvos keitimas/papildymas</t>
  </si>
  <si>
    <t>Izoliacinės alyvos keitimas/papildymas. Pagrindinės medžiagos į darbo įkainį neįskaičiuotos.</t>
  </si>
  <si>
    <t>1.260</t>
  </si>
  <si>
    <t>Kompensacinės ritės pavaros remontas</t>
  </si>
  <si>
    <t>Kompensacinės ritės pavaros remontas elektrinės dalies. Pagrindinės medžiagos į darbo įkainį neįskaičiuotos.</t>
  </si>
  <si>
    <t>1.261</t>
  </si>
  <si>
    <t>Kompensacinės ritės variklio keitimas</t>
  </si>
  <si>
    <t>Kompensacinės ritės variklio keitimas. Pagrindinės medžiagos į darbo įkainį neįskaičiuotos.</t>
  </si>
  <si>
    <t>1.262</t>
  </si>
  <si>
    <t>Nesandarumų pašalinimas užvirinant</t>
  </si>
  <si>
    <t>Nesandarumų pašalinimas užvirinant. Įkainis taikomas vienam objektui.</t>
  </si>
  <si>
    <t>1.263</t>
  </si>
  <si>
    <t>Pakeisti gnybtų spinta su visais elementais</t>
  </si>
  <si>
    <t>Pakeisti gnybtų spinta su visais elementais. Pagrindinės medžiagos į darbo įkainį neįskaičiuotos.</t>
  </si>
  <si>
    <t>1.264</t>
  </si>
  <si>
    <t>Pakeisti lovelį ir tvirtinimo elementus</t>
  </si>
  <si>
    <t>Pakeisti lovelį ir tvirtinimo elementus. Pagrindinės medžiagos į darbo įkainį neįskaičiuotos.</t>
  </si>
  <si>
    <t>1.265</t>
  </si>
  <si>
    <t>Pakeisti šildymo reguliatorių</t>
  </si>
  <si>
    <t>Pakeisti šildymo reguliatorių. Pagrindinės medžiagos į darbo įkainį neįskaičiuotos.</t>
  </si>
  <si>
    <t>1.266</t>
  </si>
  <si>
    <t>Pakeisti transformatoriaus alsuoklio indikatorinį silikagelį</t>
  </si>
  <si>
    <t>Pakeisti transformatoriaus alsuoklio indikatorinį silikagelį. Keičiamas indikatorinis silikagelis. Išleisti alyvos nereikia. Indikatorinio silikagelio talpos keisti nereikia. Pagrindinės medžiagos į darbo įkainį neįskaičiuotos.</t>
  </si>
  <si>
    <t>1.267</t>
  </si>
  <si>
    <t>Pakeisti valdymo ir kontrolinių kabelių apsauginius vamzdžius</t>
  </si>
  <si>
    <t>Pakeisti valdymo ir kontrolinių kabelių apsauginius vamzdžius.</t>
  </si>
  <si>
    <t>1.268</t>
  </si>
  <si>
    <t>Pakeisti valdymo ir kontrolinius kabelius</t>
  </si>
  <si>
    <t>Pakeisti valdymo ir kontrolinius kabelius.</t>
  </si>
  <si>
    <t>1.269</t>
  </si>
  <si>
    <t>Papildyti alyvos užtvaros lygį</t>
  </si>
  <si>
    <t>mm</t>
  </si>
  <si>
    <t>Papildyti alyvos užtvaros lygį.</t>
  </si>
  <si>
    <t>1.270</t>
  </si>
  <si>
    <t>Papildomo laidininko montavimas</t>
  </si>
  <si>
    <t>Papildomo laidininko montavimas.</t>
  </si>
  <si>
    <t>1.271</t>
  </si>
  <si>
    <t>Pirminės grandinės prijungimo gnybto remontas</t>
  </si>
  <si>
    <t>Pirminės grandinės prijungimo gnybto remontas. Esant poreikiui pakeisti gnybtą nauju. Pagrindinės medžiagos į darbo įkainį neįskaičiuotos.</t>
  </si>
  <si>
    <t>1.272</t>
  </si>
  <si>
    <t>Priklijuoti informacinius lipdukus, technologinius užrašus</t>
  </si>
  <si>
    <t>Priklijuoti informacinius lipdukus, technologinius užrašus.</t>
  </si>
  <si>
    <t>1.273</t>
  </si>
  <si>
    <t>Tarpinių keitimas</t>
  </si>
  <si>
    <t>Tarpinių keitimas.</t>
  </si>
  <si>
    <t>1.274</t>
  </si>
  <si>
    <t>Tarpinių keitimas su alyvos nuleidimu</t>
  </si>
  <si>
    <t>Tarpinių keitimas su alyvos nuleidimu. Pagrindinės medžiagos į darbo įkainį neįskaičiuotos.</t>
  </si>
  <si>
    <t>1.275</t>
  </si>
  <si>
    <t>Techninio silikagelio keitimas</t>
  </si>
  <si>
    <t>Techninio silikagelio keitimas.</t>
  </si>
  <si>
    <t>1.276</t>
  </si>
  <si>
    <t>Transformatoriaus apvijų izoliacijos varžos matavimas</t>
  </si>
  <si>
    <t>Atlikti transformatoriaus apvijų izoliacijos matavimus, pateikti matavimo protokolus.</t>
  </si>
  <si>
    <t>1.277</t>
  </si>
  <si>
    <t>RAA</t>
  </si>
  <si>
    <t xml:space="preserve"> ARĮ retrofitas be signalų perdavimo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</si>
  <si>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</si>
  <si>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1.278</t>
  </si>
  <si>
    <t xml:space="preserve"> ARĮ retrofitas su signalų ir komandų perdaavimu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</si>
  <si>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</si>
  <si>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1.279</t>
  </si>
  <si>
    <t>35 kV įvado apsaugų tikrinimas</t>
  </si>
  <si>
    <t>35 kV įvado apsaugų tikrinimas.</t>
  </si>
  <si>
    <t>1.280</t>
  </si>
  <si>
    <t>35 kV linijos apsaugų tikrinimas</t>
  </si>
  <si>
    <t>35 kV linijos apsaugų tikrinimas.</t>
  </si>
  <si>
    <t>1.281</t>
  </si>
  <si>
    <t>35 kV, 10 kV prijunginio RAA nuostatos keitimas ir išbandymas elektroninėje relėje</t>
  </si>
  <si>
    <t>35 kV, 10 kV prijunginio RAA nuostatos keitimas ir išbandymas elektroninėje relėje.</t>
  </si>
  <si>
    <t>1.282</t>
  </si>
  <si>
    <t>35 kV, 10 kV prijunginio RAA nuostatos keitimas ir išbandymas mikroprocesorinėje relėje</t>
  </si>
  <si>
    <t>35 kV, 10 kV prijunginio RAA nuostatos keitimas ir išbandymas mikroprocesorinėje relėje.</t>
  </si>
  <si>
    <t>1.283</t>
  </si>
  <si>
    <t>6-35 kV linijos RAA nuostatų keitimas</t>
  </si>
  <si>
    <t>Prijunginio RAA nuostatų pakeitimas.</t>
  </si>
  <si>
    <t>1.284</t>
  </si>
  <si>
    <t>ADN įrangos montavimas/keitimas</t>
  </si>
  <si>
    <t>Projekto parengimas, senos ADN (automatinis dažnio nukrovimas) įrangos demontavimas, naujos sumontavimas, relės konfigūravimas, funkcijų bandymas. Įkainis taikomas vienai sekcijai. Pagrindinės medžiagos į darbo įkainį neįskaičiuotos.</t>
  </si>
  <si>
    <t>1.285</t>
  </si>
  <si>
    <t>AGS centralės keitimas</t>
  </si>
  <si>
    <t>AGS centralės keitimas ir programavimas, į darbo kainą turi būti įskaičiuotos medžiagos.</t>
  </si>
  <si>
    <t>1.286</t>
  </si>
  <si>
    <t>AĮR pavaros galinių padėčių apribojimo keitimas</t>
  </si>
  <si>
    <t>AĮR pavaros galinių padėčių apribojimo programiškai ir ar mechaniškai  keitimas.</t>
  </si>
  <si>
    <t>1.287</t>
  </si>
  <si>
    <t>AĮR valdiklio keitimas į mikroprocesorinį</t>
  </si>
  <si>
    <t>AĮR valdiklio keitimas į mikroprocesorinį, projektavimas, montavimas, programavimas, derinimas. Pagrindinės medžiagos į darbo įkainį neįskaičiuotos.</t>
  </si>
  <si>
    <t>1.288</t>
  </si>
  <si>
    <t>AP-50 tipo automatinių jungiklių (dvipolių, tripolių) keitimas su signaliniais kontaktais</t>
  </si>
  <si>
    <t>AP-50 tipo automatinių jungiklių (dvipolių, tripolių) keitimas su signaliniais kontaktais.</t>
  </si>
  <si>
    <t>1.289</t>
  </si>
  <si>
    <t>D1-365*0.5 Centrinė signalizacija</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</si>
  <si>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</si>
  <si>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1.290</t>
  </si>
  <si>
    <t>D1-397 Iki 1 kV įtampos kabelinių ir kitų linijų izoliacijos varžos matavimas megometru (linija)</t>
  </si>
  <si>
    <t>1.Matavimo metodų parinkimas. 2.Išbandymo schemų surinkimas ir išardymas. 3.Specialių saugumo technikos priemonių užtikrinimas. 4.Matavimų atlikimas. 5.Bandymų (matavimų) rezultatų įforminimas. Kodas D1-397.</t>
  </si>
  <si>
    <t>1.291</t>
  </si>
  <si>
    <t>D1-603 Mikroprocesorinės apsaugos vienos funkcijos konfigūravimo patikrinimas</t>
  </si>
  <si>
    <t>1.Apsaugos sistemos funkcijų konfigūravimas ir įdiegimas. 2.Elementų sąveikos sistemoje tikrinimas. 3.Pakeitimų schemos fiksavimas, esamų schemų peržiūra, tikslinimas, taisymas, schemų atitikimo patvirtinimas parašu. Kodas D1-603.</t>
  </si>
  <si>
    <t>1.292</t>
  </si>
  <si>
    <t>D1-604 Už kiekvienos kitos funkcijos konfigūravimo patikrinimą prie normatyvo D1-603 pridėti</t>
  </si>
  <si>
    <t>1.Apsaugos sistemos funkcijų konfigūravimas ir įdiegimas. 2.Elementų sąveikos sistemoje tikrinimas. 3.Pakeitimų schemos fiksavimas. Kodas D1-604.</t>
  </si>
  <si>
    <t>1.293</t>
  </si>
  <si>
    <t>D1-610 Maksimalios srovės apsaugos su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</si>
  <si>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</si>
  <si>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1.294</t>
  </si>
  <si>
    <t>D1-610*0,55 Maks. sr. aps. su 1 srovės rele</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</si>
  <si>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</si>
  <si>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1.295</t>
  </si>
  <si>
    <t>D1-610*0.5 Transf. perkr. pagal srovę, AĮRB, kr. blokav., apipūt. mikroprocesorinėse relėse</t>
  </si>
  <si>
    <t>1.296</t>
  </si>
  <si>
    <t>D1-610*1.45 Maksimalios srovės apsauga su 3 srovės relėmis (+ atkirta 610 *0,5)</t>
  </si>
  <si>
    <t>1.297</t>
  </si>
  <si>
    <t>D1-610*1.45 MSA; (D1-610 * 0.5) atkirta, 2 nuostatų grupė mikroprocesorinėse relėse</t>
  </si>
  <si>
    <t>1.298</t>
  </si>
  <si>
    <t>D1-611 Maksimalios srovės apsaugos be atkirtos su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</si>
  <si>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</si>
  <si>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1.299</t>
  </si>
  <si>
    <t>D1-611*1.45 Maksimalios srovės apsauga be atkirtos su 3 indukcinėmis relėmis</t>
  </si>
  <si>
    <t>1.300</t>
  </si>
  <si>
    <t>D1-612 Maksimalios srovės apsaugos su atkirta ir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</si>
  <si>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</si>
  <si>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1.301</t>
  </si>
  <si>
    <t>D1-612*1.45 Maksimalios srovės apsauga su atkirta su 3 indukcinėmis relėmis</t>
  </si>
  <si>
    <t>1.302</t>
  </si>
  <si>
    <t>1.303</t>
  </si>
  <si>
    <t>D1-613 Srovės atkirtos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</si>
  <si>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</si>
  <si>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1.304</t>
  </si>
  <si>
    <t>D1-614 MSA (*0.5 II,III l.) su dešuntuotu išj. elektromagnetu, pagreit. ir 2 sr. relėmis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</si>
  <si>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</si>
  <si>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1.305</t>
  </si>
  <si>
    <t>D1-614 MSA su dešuntuotu išjungimo elektromagnetu, pagreitinimu ir 2 srovės relėmis tikrinimas</t>
  </si>
  <si>
    <t>1.306</t>
  </si>
  <si>
    <t>D1-614*1.45 MSA (*0.5 II,III l.) su dešuntuotu išjungimo elektrom., pagreit. ir 3 sr. relėmis</t>
  </si>
  <si>
    <t>1.307</t>
  </si>
  <si>
    <t>D1-615 Atkirtos su dešuntuotu išjungimo elektromagnetu ir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</si>
  <si>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</si>
  <si>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1.308</t>
  </si>
  <si>
    <t>D1-616 Diferencinės apsaugos su 2 diferencinėmis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</si>
  <si>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</si>
  <si>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1.309</t>
  </si>
  <si>
    <t>D1-616*1.45 Diferencinė apsauga su 3 diferencinėmis relėmis</t>
  </si>
  <si>
    <t>1.310</t>
  </si>
  <si>
    <t>D1-618 Minimalios įtampos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</si>
  <si>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</si>
  <si>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1.311</t>
  </si>
  <si>
    <t>D1-619 Relinės apsaugos nuo simetrinių perkrovimų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</si>
  <si>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</si>
  <si>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1.312</t>
  </si>
  <si>
    <t>D1-620 Šynų apsaugos su elektromechaninėmis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</si>
  <si>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</si>
  <si>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1.313</t>
  </si>
  <si>
    <t>D1-621 Dujinės apsaugos su 1 dujų rele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</si>
  <si>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</si>
  <si>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1.314</t>
  </si>
  <si>
    <t>D1-622 Optinės elektros lanko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</si>
  <si>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</si>
  <si>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1.315</t>
  </si>
  <si>
    <t>D1-623 Slėginės elektros lanko apsaugos tikrinimas (1 narveliui)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</si>
  <si>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</si>
  <si>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1.316</t>
  </si>
  <si>
    <t>D1-624 Relinės apsaugos nuo fazių nutrūkimo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</si>
  <si>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</si>
  <si>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1.317</t>
  </si>
  <si>
    <t>D1-625 Įžemėjimo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</si>
  <si>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</si>
  <si>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1.318</t>
  </si>
  <si>
    <t>D1-625*2 Kryptinė įžemėjimo apsauga mikroprocesorinėse relėse</t>
  </si>
  <si>
    <t>1.319</t>
  </si>
  <si>
    <t>D1-626 Sklandžiai reguliuojamos kompensacinės ritės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</si>
  <si>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</si>
  <si>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1.320</t>
  </si>
  <si>
    <t>D1-627 Sklandžiai reguliuojamos kompensacinės ritės valdymo schemos (be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</si>
  <si>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</si>
  <si>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1.321</t>
  </si>
  <si>
    <t>D1-628 10 kV šynų izoliacijos kontrolės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</si>
  <si>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</si>
  <si>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1.322</t>
  </si>
  <si>
    <t>D1-629 Jungtuvo valdymo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</si>
  <si>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</si>
  <si>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1.323</t>
  </si>
  <si>
    <t>D1-630 Komutacinių aparatų elektromagnetinio blokavimo schemos tikrinimas (1 aparatui)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</si>
  <si>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</si>
  <si>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1.324</t>
  </si>
  <si>
    <t>D1-631 Trumpiklio arba skyriklio antrinės komutacijos schemos tikrinimas (schema)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</si>
  <si>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</si>
  <si>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1.325</t>
  </si>
  <si>
    <t>D1-632 Apšildymo automatikos tikrinimas (1 komplektas)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</si>
  <si>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</si>
  <si>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1.326</t>
  </si>
  <si>
    <t>D1-635 Relinės apsaugos ir automatikos įrenginių užrašų atnaujinimas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</si>
  <si>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</si>
  <si>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1.327</t>
  </si>
  <si>
    <t>D1-636 Kontrolinių kabelių užrašų atnaujinimas (1 kabelio žymė)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</si>
  <si>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</si>
  <si>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1.328</t>
  </si>
  <si>
    <t>D1-637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</si>
  <si>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</si>
  <si>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1.329</t>
  </si>
  <si>
    <t>D1-640 Iki 1 kV tripolio jungiklio iki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</si>
  <si>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</si>
  <si>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1.330</t>
  </si>
  <si>
    <t>D1-640*0.6 Iki 1 kV vienpolis jungiklis iki 100A su įvairių tipų atkabikliais</t>
  </si>
  <si>
    <t>1.331</t>
  </si>
  <si>
    <t>D1-640*0.8 Iki 1 kV dvipolis jungiklis iki 100A su įvairių tipų atkabikliais</t>
  </si>
  <si>
    <t>1.332</t>
  </si>
  <si>
    <t>D1-640*0.8 Iki 1 kV dvipolis jungiklis virš 100 A su įvairių tipų atkabikliais</t>
  </si>
  <si>
    <t>1.333</t>
  </si>
  <si>
    <t>D1-641 Iki 1 kV tripolio jungiklio virš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</si>
  <si>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</si>
  <si>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1.334</t>
  </si>
  <si>
    <t>D1-642 Skydinio indikatorinio prietaiso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</si>
  <si>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</si>
  <si>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1.335</t>
  </si>
  <si>
    <t>D1-643 Technologinės kontrolės matavimo prietaiso techninė priežiūra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</si>
  <si>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</si>
  <si>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1.336</t>
  </si>
  <si>
    <t>D1-644 Automatinio kartotinio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</si>
  <si>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</si>
  <si>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1.337</t>
  </si>
  <si>
    <t>D1-645 Galios transformatoriaus įtampos automatinio reguliatoriaus valdiklio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</si>
  <si>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</si>
  <si>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1.338</t>
  </si>
  <si>
    <t>D1-646 Galios transformatoriaus įtampos automatinio reguliatoriaus elektroninio valdiklio (BAR)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</si>
  <si>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</si>
  <si>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1.339</t>
  </si>
  <si>
    <t>D1-647 Galios transformatoriaus įtampos automatinio reguliatoriaus pavaros antrinių grandinių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</si>
  <si>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</si>
  <si>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1.340</t>
  </si>
  <si>
    <t>D1-648 Daugiau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</si>
  <si>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</si>
  <si>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1.341</t>
  </si>
  <si>
    <t>D1-649 Iki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</si>
  <si>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</si>
  <si>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1.342</t>
  </si>
  <si>
    <t>D1-650 Automatinio dažnuminio nukrovimo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</si>
  <si>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</si>
  <si>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1.343</t>
  </si>
  <si>
    <t>D1-651 Nukrovimo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</si>
  <si>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</si>
  <si>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1.344</t>
  </si>
  <si>
    <t>D1-652 Transformatoriaus aušinimo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</si>
  <si>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</si>
  <si>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1.345</t>
  </si>
  <si>
    <t>D1-653 Iki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</si>
  <si>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</si>
  <si>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1.346</t>
  </si>
  <si>
    <t>D1-654 Daugiau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</si>
  <si>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</si>
  <si>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1.347</t>
  </si>
  <si>
    <t>D1-655 Srovės matavimo transformatoriaus, įmontuoto į jungtuvo arba galios transformatoriaus įvadus,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</si>
  <si>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</si>
  <si>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1.348</t>
  </si>
  <si>
    <t>D1-656 Nulinės sekos,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</si>
  <si>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</si>
  <si>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1.349</t>
  </si>
  <si>
    <t>D1-657 6-35 kV įtampos matavimo transformatorių ir jų antrinių grandinių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</si>
  <si>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</si>
  <si>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1.350</t>
  </si>
  <si>
    <t>D1-658 Iki 1 kV apsaugos, valdymo ir signalizacijos grandinių maitinimo bloko be įtampos stabilizavimo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</si>
  <si>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</si>
  <si>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1.351</t>
  </si>
  <si>
    <t>D1-659 Iki 1 kV apsaugos, valdymo ir signalizacijos grandinių maitinimo bloko su įtampos stabilizavimu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</si>
  <si>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</si>
  <si>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1.352</t>
  </si>
  <si>
    <t>D1-660 Jungtuvų pavarų grandinių maitinimo komplektinio įrenginio su kontrolės, reguliavimo ir signalizac. aparatūra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</si>
  <si>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</si>
  <si>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1.353</t>
  </si>
  <si>
    <t>D1-661 Jungtuvų pavarų grandinių maitinimo komplektinio įrenginio su energijos kaupikliais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</si>
  <si>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</si>
  <si>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1.354</t>
  </si>
  <si>
    <t>D1-662 Trilaidės sistemos rezervinio maitinimo schemos iš kito maitinimo šaltinio su rankiniu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</si>
  <si>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</si>
  <si>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1.355</t>
  </si>
  <si>
    <t>D1-663 Trilaidės sistemos rezervinio maitinimo schemos iš kito maitinimo šaltinio su reliniu-kontakt.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</si>
  <si>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</si>
  <si>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1.356</t>
  </si>
  <si>
    <t>D1-664 Akumuliatorių kroviklio iki 100 A nuolatinės srovės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</si>
  <si>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</si>
  <si>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1.357</t>
  </si>
  <si>
    <t>D1-665 220V nuolatinės srovės šynų sekcijos įrenginių (be kroviklio)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</si>
  <si>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</si>
  <si>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1.358</t>
  </si>
  <si>
    <t>D1-666 Alyvos lygio arba temperatūros signalizacijos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</si>
  <si>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</si>
  <si>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1.359</t>
  </si>
  <si>
    <t>D1-668 Signalizacijos grandinės iki 5 signalų veikimo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</si>
  <si>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</si>
  <si>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1.360</t>
  </si>
  <si>
    <t>D1-669 Už kiekvieną papildomą signalą prie normatyvo D1-668 pridėti (1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</si>
  <si>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</si>
  <si>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1.361</t>
  </si>
  <si>
    <t>D1-670 Televaldymo ir telesignalizacijos grandinės tikrinimas (1 komanda,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</si>
  <si>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</si>
  <si>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1.362</t>
  </si>
  <si>
    <t>Dujų relės patikrinimas (bandymas)</t>
  </si>
  <si>
    <t>Dujų relės patikrinimas (bandymas).</t>
  </si>
  <si>
    <t>1.363</t>
  </si>
  <si>
    <t>Elektromechaninės relės keitimas į mikroelektroninę</t>
  </si>
  <si>
    <t>Elektromechaninės relės keitimas į mikroelektroninę, montavimas, derinimas. Pagrindinės medžiagos į darbo įkainį neįskaičiuotos.</t>
  </si>
  <si>
    <t>1.364</t>
  </si>
  <si>
    <t>Elektros lanko apsaugos šviesolaidžio keitimas</t>
  </si>
  <si>
    <t>Seną šviesolaidį demontuoti ir sumontuoti naują. Patikrinti šviesolaidžio jautrumą bei relės veikimą. Po visų šių darbų patikrinti ir išbandyti optinės lanko apsaugos veikimą. Pagrindinės medžiagos į darbo įkainį neįskaičiuotos.</t>
  </si>
  <si>
    <t>1.365</t>
  </si>
  <si>
    <t>Ferorezonansinių varžų montavimas</t>
  </si>
  <si>
    <t>1.366</t>
  </si>
  <si>
    <t>Galios transformatoriaus apsaugų tikrinimas</t>
  </si>
  <si>
    <t>Galios transformatoriaus apsaugų tikrinimas.</t>
  </si>
  <si>
    <t>1.367</t>
  </si>
  <si>
    <t>Galios transformatoriaus automatinio įtampos reguliatoriaus valdiklio remontas</t>
  </si>
  <si>
    <t>Galios transformatoriaus automatinio įtampos reguliatoriaus valdiklio remontas, demontavimas, montavimas ir paleidimas-derinimas.</t>
  </si>
  <si>
    <t>1.368</t>
  </si>
  <si>
    <t>Galios transformatoriaus automatinio įtampos reguliavimo schemos remontas keičiant valdiklį</t>
  </si>
  <si>
    <t>Galios transformatoriaus automatinio įtampos reguliavimo schemos remontas keičiant valdiklį.</t>
  </si>
  <si>
    <t>1.369</t>
  </si>
  <si>
    <t>Gedimų paieška relinės apsaugos ir automatikos įrenginiuose</t>
  </si>
  <si>
    <t>Paieška relinės apsaugos ir automatikos įrenginiuose.</t>
  </si>
  <si>
    <t>1.370</t>
  </si>
  <si>
    <t>Gedimų šalinimas apsauginėje-priešgaisrinėje signalizacijoje (AGS)</t>
  </si>
  <si>
    <t>Gedimų šalinimas apsauginėje-priešgaisrinėje signalizacijoje (AGS). Įkainis taikomas vienam objektui.</t>
  </si>
  <si>
    <t>1.371</t>
  </si>
  <si>
    <t>Gedimų šalinimas relinės apsaugos ir automatikos įrenginiuose</t>
  </si>
  <si>
    <t>Gedimų šalinimas relinės apsaugos ir automatikos įrenginiuose.</t>
  </si>
  <si>
    <t>1.372</t>
  </si>
  <si>
    <t>Įrengti AGS įjungimą/išjungimą iš SCADA per TSPĮ, atlikus esamos AGS centralės išplėtimą</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</si>
  <si>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</si>
  <si>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1.373</t>
  </si>
  <si>
    <t>Jungtuvo valdymo grandinių remontas</t>
  </si>
  <si>
    <t>Jungtuvo valdymo grandinių remontas.</t>
  </si>
  <si>
    <t>1.374</t>
  </si>
  <si>
    <t>Keitiklio keitimas, remontas</t>
  </si>
  <si>
    <t>Keitiklio keitimas, remontas.</t>
  </si>
  <si>
    <t>1.375</t>
  </si>
  <si>
    <t>Manometrinio termometro patikra</t>
  </si>
  <si>
    <t>Manometrinio termometro patikra.</t>
  </si>
  <si>
    <t>1.376</t>
  </si>
  <si>
    <t>Matavimo keitiklio keitimas, remontas</t>
  </si>
  <si>
    <t>Matavimo keitiklio (įtampos, srovės ir daugiafunkcinis) keitimas, remontas. Pagrindinės medžiagos į darbo įkainį neįskaičiuotos.</t>
  </si>
  <si>
    <t>1.377</t>
  </si>
  <si>
    <t>Mikroprocesorinio valdiklio keitimas</t>
  </si>
  <si>
    <t>Mikroprocesorinio valdiklio keitimas, konfigūravimas ir patikrinimas. Pagrindinės medžiagos į darbo įkainį neįskaičiuotos.</t>
  </si>
  <si>
    <t>1.378</t>
  </si>
  <si>
    <t>Mikroprocesorinio valdiklio konfigūravimas</t>
  </si>
  <si>
    <t>Mikroprocesorinio valdiklio konfigūravimas ir patikrinimas. Įkainis taikomas vienai funkcijai.</t>
  </si>
  <si>
    <t>1.379</t>
  </si>
  <si>
    <t>Mikroprocesorinio valdiklio maitinimo bloko keitimas</t>
  </si>
  <si>
    <t>Mikroprocesorinio valdiklio maitinimo bloko keitimas.</t>
  </si>
  <si>
    <t>1.380</t>
  </si>
  <si>
    <t>MSA relių keitimas į mikroelektroninę</t>
  </si>
  <si>
    <t>MSA relių keitimas į mikroelektroninę.</t>
  </si>
  <si>
    <t>1.381</t>
  </si>
  <si>
    <t>MSA su mikroelektronine rele ir mažo galingumo elektromagnetu veikimo tikrinimas</t>
  </si>
  <si>
    <t>MSA su mikroelektronine rele ir mažo galingumo elektromagnetu veikimo tikrinimas.</t>
  </si>
  <si>
    <t>1.382</t>
  </si>
  <si>
    <t>MSA su mikroelektronine rele veikimo dešuntavimo schemoje tikrinimas</t>
  </si>
  <si>
    <t>MSA su mikroelektronine rele veikimo dešuntavimo schemoje tikrinimas.</t>
  </si>
  <si>
    <t>1.383</t>
  </si>
  <si>
    <t>Nenaudojamų kontrolinių kabelių demontavimas</t>
  </si>
  <si>
    <t>Nenaudojamų kontrolinių kabelių demontavimas.</t>
  </si>
  <si>
    <t>1.384</t>
  </si>
  <si>
    <t>Nenaudojamų RAA  grandinių ir aparatų  veikiančiame narvelyje demontavimas.</t>
  </si>
  <si>
    <t>Suderinti su ESO grandinės atjungimo būtinumą.</t>
  </si>
  <si>
    <t>1.385</t>
  </si>
  <si>
    <t>NMŠ iš 10kV US perkėlimas į šildomą (ryšių) patalpą</t>
  </si>
  <si>
    <t>NMŠ iš 10kV US perkėlimas į šildomą (ryšių) patalpą.</t>
  </si>
  <si>
    <t>1.386</t>
  </si>
  <si>
    <t>NSSRS įkroviklio keitimas</t>
  </si>
  <si>
    <t>NSSRS įkroviklio keitimas. Pagrindinės medžiagos į darbo įkainį neįskaičiuotos.</t>
  </si>
  <si>
    <t>1.387</t>
  </si>
  <si>
    <t>NSSRS įkroviklio remontas</t>
  </si>
  <si>
    <t>NSSRS įkroviklio remontas. Sugedusio įkroviklio išmontavimo darbai, įkroviklio remontas ir suremontuoto įkroviklio sumontavimo darbai. Pagrindinės medžiagos į darbo įkainį neįskaičiuotos.</t>
  </si>
  <si>
    <t>1.388</t>
  </si>
  <si>
    <t>Optinės elektros lanko apsaugos relės keitimas</t>
  </si>
  <si>
    <t>Optinės elektros lanko apsaugos relės keitimas.</t>
  </si>
  <si>
    <t>1.389</t>
  </si>
  <si>
    <t>Optinės elektros lanko apsaugos relės remontas</t>
  </si>
  <si>
    <t>Optinės elektros lanko apsaugos relės remontas.</t>
  </si>
  <si>
    <t>1.390</t>
  </si>
  <si>
    <t>Optinės elektros lanko apsaugos su srovės kontrole įrengimas</t>
  </si>
  <si>
    <t>Optinės elektros lanko apsaugos su srovės kontrole įrengimas,  projektavimas. Pagrindinės medžiagos į darbo įkainį neįskaičiuotos.</t>
  </si>
  <si>
    <t>1.391</t>
  </si>
  <si>
    <t>Optinės šynų lanko apsaugos su srovės kontrole tikrinimas (visoms šynoms)</t>
  </si>
  <si>
    <t>Optinės šynų lanko apsaugos su srovės kontrole tikrinimas (visoms šynoms).</t>
  </si>
  <si>
    <t>1.392</t>
  </si>
  <si>
    <t>Pakloti kontrolinį kabelį iki 7 daugiavielių gyslų</t>
  </si>
  <si>
    <t>Pakloti kontrolinį kabelį iki 7 daugiavielių gyslų.</t>
  </si>
  <si>
    <t>1.393</t>
  </si>
  <si>
    <t>RAA funkcijos konfigūravimas ir tikrinimas mikroprocesoriniame RAA terminale</t>
  </si>
  <si>
    <t>RAA funkcijos konfigūravimas ir tikrinimas mikroprocesoriniame RAA terminale.</t>
  </si>
  <si>
    <t>1.394</t>
  </si>
  <si>
    <t>RAA grandinės montavimas</t>
  </si>
  <si>
    <t>RAA grandinės montavimas.</t>
  </si>
  <si>
    <t>1.395</t>
  </si>
  <si>
    <t>RAA grandinių žymėjimas (laidų ir kabelių gyslų markiravimas)</t>
  </si>
  <si>
    <t>RAA grandinių žymėjimas (laidų ir kabelių gyslų markiravimas).</t>
  </si>
  <si>
    <t>1.396</t>
  </si>
  <si>
    <t>RAA įrenginio, mikroprocesoriaus, valdiklio, remontas</t>
  </si>
  <si>
    <t>RAA įrenginio, mikroprocesoriaus, valdiklio, remontas.</t>
  </si>
  <si>
    <t>1.397</t>
  </si>
  <si>
    <t>Relės montavimas/keitimas, remontas</t>
  </si>
  <si>
    <t>Relės keitimas, remontas. Pagrindinės medžiagos į darbo įkainį neįskaičiuotos.</t>
  </si>
  <si>
    <t>1.398</t>
  </si>
  <si>
    <t>Relinės apsaugos ir automatikos projektavimas keičiant schemos elementus</t>
  </si>
  <si>
    <t>Relinės apsaugos ir automatikos projektavimas keičiant schemos elementus.</t>
  </si>
  <si>
    <t>1.399</t>
  </si>
  <si>
    <t>Saugiklių keitimas į automatinius jungiklius</t>
  </si>
  <si>
    <t>Saugiklių keitimas į automatinius jungiklius su signaliniais kontaktais. Pagrindinės medžiagos į darbo įkainį neįskaičiuotos.</t>
  </si>
  <si>
    <t>1.400</t>
  </si>
  <si>
    <t>Suprojektuoti, sumontuoti, suderinti 3000 VA NMŠ TSPĮ ir op. srovės grandinių maitinimui</t>
  </si>
  <si>
    <t>1.401</t>
  </si>
  <si>
    <t>Suprojektuoti, sumontuoti, suderinti 3000 VA skiriamą galios transformatorių 230/230VAC</t>
  </si>
  <si>
    <t>Suprojektuoti, sumontuoti, suderinti 3000 VA skiriamą galios transformatorių 230/230VAC. Pagrindinės medžiagos į darbo įkainį neįskaičiuotos.</t>
  </si>
  <si>
    <t>1.402</t>
  </si>
  <si>
    <t>Talpuminio įtampos indikatoriaus keitimas</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</si>
  <si>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</si>
  <si>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1.403</t>
  </si>
  <si>
    <t>Vakuuminio jungtuvo valdymo bloko keitimas permontuojant relinės apsaugos ir automatikos grandines</t>
  </si>
  <si>
    <t>Įkainyje turi būti vertinami darbai - senų įrenginių išmontavimo darbai,  principinių ir montažinių brėžinių pateikimas (suderinus su užsakovu), montavimo ir derinimo darbai. Pagrindinės medžiagos į darbo įkainį neįskaičiuotos.</t>
  </si>
  <si>
    <t>1.404</t>
  </si>
  <si>
    <t>Daugiafunkcinio matavimo keitiklio įdiegimas</t>
  </si>
  <si>
    <t>Daugiafunkcinio keitiklio sumontavimas narvelyje ir matavimo duomenų perdavimo pajungimas į TSPĮ. Daugiafunkcinis keitiklis į darbo įkainį neįskaičiuotas.</t>
  </si>
  <si>
    <t>1.405</t>
  </si>
  <si>
    <t>D1-610 JRĮ apsauga mikroprocesorinėse relėse</t>
  </si>
  <si>
    <t>1.406</t>
  </si>
  <si>
    <t>D1-618 Minimalios įtampos apsauga mikroprocesorinėse relėse</t>
  </si>
  <si>
    <t>1.407</t>
  </si>
  <si>
    <t>D1-630 Komutacinių aparatų loginės blokuotės schemos tikrinimas (1 aparatui)</t>
  </si>
  <si>
    <t>1.408</t>
  </si>
  <si>
    <t>D1-616*1.45 (*0.5 II l.)Diferencinė apsauga mikroprocesorinėse relėse</t>
  </si>
  <si>
    <t>1.409</t>
  </si>
  <si>
    <t>Statiniai</t>
  </si>
  <si>
    <t>10 kV skirstomojo punkto remontas (be statybinės dalies)</t>
  </si>
  <si>
    <t>Darbus atlikti pagal technologinę kortą SP-20-10-58.</t>
  </si>
  <si>
    <t>1.410</t>
  </si>
  <si>
    <t>Apsaugos/gaisro signalizacijos centralės išplėtimo modulio montavimas/keitimas</t>
  </si>
  <si>
    <t>Apsaugos/gaisro signalizacijos centralės išplėtimo modulio montavimas/keitimas, programavimas.</t>
  </si>
  <si>
    <t>1.411</t>
  </si>
  <si>
    <t>Apsaugos/gaisro signalizacijos centralės montavimas/keitimas</t>
  </si>
  <si>
    <t>Apsaugos/gaisro signalizacijos centralės montavimas/ keitimas, programavimas.</t>
  </si>
  <si>
    <t>1.412</t>
  </si>
  <si>
    <t>Apsaugos/gaisro signalizacijos elementų montavimas/keitimas</t>
  </si>
  <si>
    <t>Apsaugos/gaisro signalizacijos elementų (įrenginių) (davikliai, jutikliai, klaviatūra, sirenos, gaisro pavojaus mygtukai, baterija/akumuliatoriai, maitinimo bloko) montavimas/keitimas, programavimas.</t>
  </si>
  <si>
    <t>1.413</t>
  </si>
  <si>
    <t>Atlikti apsaugos, gaisro signalizacijos patikrinimą</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</si>
  <si>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</si>
  <si>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1.414</t>
  </si>
  <si>
    <t>Gelžbetoninių portalų remontas</t>
  </si>
  <si>
    <t>Darbus atlikti pagal technologinę kortą TP-SP-20-10-110.</t>
  </si>
  <si>
    <t>1.415</t>
  </si>
  <si>
    <t>Įrengti durų atidarytos padėties fiksavimą</t>
  </si>
  <si>
    <t>Įrengti durų atidarytos padėties fiksavimą.</t>
  </si>
  <si>
    <t>1.416</t>
  </si>
  <si>
    <t>Įrengti gaisro gesinimo technikos įžeminimą</t>
  </si>
  <si>
    <t>Įrengti gaisro gesinimo technikos įžeminimą. Įrengti gaisro gesinimo technikos įžeminimo stulpelį, prijungti prie bendro įžeminimo kontūro, pažymėti informaciniu ženklu.</t>
  </si>
  <si>
    <t>1.417</t>
  </si>
  <si>
    <t>Įrengti lanksčias įžeminimo jungtis</t>
  </si>
  <si>
    <t>Įrengti lanksčias įžeminimo jungtis.</t>
  </si>
  <si>
    <t>1.418</t>
  </si>
  <si>
    <t>Įrengti naują įžemiklį, išmatuoti įžeminimo pereinamojo kontakto varžą</t>
  </si>
  <si>
    <t>Įrengti naują įžemiklį, išmatuoti įžeminimo pereinamojo kontakto varžą.</t>
  </si>
  <si>
    <t>1.419</t>
  </si>
  <si>
    <t>Kabelių kanalų uždengimas dangčiais</t>
  </si>
  <si>
    <t>Uždengti kabelių kanalus 1 m2. Pagrindinės medžiagos į darbo įkainį neįskaičiuotos.</t>
  </si>
  <si>
    <t>1.420</t>
  </si>
  <si>
    <t>Kabelių kanalų valymas</t>
  </si>
  <si>
    <t>Kabelių kanalų valymas.</t>
  </si>
  <si>
    <t>1.421</t>
  </si>
  <si>
    <t>Metalinių žaliuzių montavimas/keitimas</t>
  </si>
  <si>
    <t>Metalinių žaliuzių montavimas/keitimas. Pagrindinės medžiagos į darbo įkainį neįskaičiuotos.</t>
  </si>
  <si>
    <t>1.422</t>
  </si>
  <si>
    <t>Pakeisti/sutvarkyti įžeminimo kontaktą</t>
  </si>
  <si>
    <t>Pakeisti/sutvarkyti įžeminimo kontaktą.</t>
  </si>
  <si>
    <t>1.423</t>
  </si>
  <si>
    <t>Patalpų valymas</t>
  </si>
  <si>
    <t>Patalpų valymas.</t>
  </si>
  <si>
    <t>1.424</t>
  </si>
  <si>
    <t>Sietelio įrengimas/keitimas ant vėdinimo grotelių</t>
  </si>
  <si>
    <t>Netinkamo sietelio (tinklo) demontavimas 1 m2, naujo sietelio (tinklo) sumontavimas 1 m2.</t>
  </si>
  <si>
    <t>1.425</t>
  </si>
  <si>
    <t>Skirstomojo punkto įžeminimo įrenginio remontas</t>
  </si>
  <si>
    <t>Darbus atlikti pagal technologinę kortą SP-20-10-108.</t>
  </si>
  <si>
    <t>1.426</t>
  </si>
  <si>
    <t>Užrakto (spynos) ir vyrių remontas</t>
  </si>
  <si>
    <t>Užrakto (spynos) ir vyrių remontas.</t>
  </si>
  <si>
    <t>1.427</t>
  </si>
  <si>
    <t>Užrakto (spynos) montavimas/keitimas</t>
  </si>
  <si>
    <t>Užrakto (spynos) montavimas/keitimas.</t>
  </si>
  <si>
    <t>1.428</t>
  </si>
  <si>
    <t>Užrakto (spynos) montavimas/keitimas į Abloy</t>
  </si>
  <si>
    <t>Užrakto (spynos) montavimas/keitimas į Abloy.</t>
  </si>
  <si>
    <t>1.429</t>
  </si>
  <si>
    <t>Vandens šalinimas iš rūsių ir US kabelinių kanalų</t>
  </si>
  <si>
    <t>m3</t>
  </si>
  <si>
    <t>Vandens šalinimas iš rūsių ir US kabelinių kanalų.</t>
  </si>
  <si>
    <t>1.430</t>
  </si>
  <si>
    <t>Vėdinimo grotelių įrengimas/keitimas</t>
  </si>
  <si>
    <t>Vėdinimo grotelių įrengimas/keitimas.</t>
  </si>
  <si>
    <t>1.431</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</si>
  <si>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</si>
  <si>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</si>
  <si>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Planinių darbų kaina, Eur be PVM:</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</si>
  <si>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</si>
  <si>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</si>
  <si>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</si>
  <si>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</si>
  <si>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</si>
  <si>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</si>
  <si>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</si>
  <si>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</si>
  <si>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</si>
  <si>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</si>
  <si>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</si>
  <si>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</si>
  <si>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</si>
  <si>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</si>
  <si>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</si>
  <si>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</si>
  <si>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</si>
  <si>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</si>
  <si>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</si>
  <si>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</si>
  <si>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</si>
  <si>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</si>
  <si>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</si>
  <si>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</si>
  <si>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</si>
  <si>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</si>
  <si>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</si>
  <si>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</si>
  <si>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</si>
  <si>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</si>
  <si>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</si>
  <si>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</si>
  <si>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</si>
  <si>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</si>
  <si>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</si>
  <si>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</si>
  <si>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</si>
  <si>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</si>
  <si>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</si>
  <si>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</si>
  <si>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</si>
  <si>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</si>
  <si>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</si>
  <si>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</si>
  <si>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</si>
  <si>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</si>
  <si>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</si>
  <si>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</si>
  <si>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</si>
  <si>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</si>
  <si>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</si>
  <si>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</si>
  <si>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</si>
  <si>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</si>
  <si>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</si>
  <si>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</si>
  <si>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</si>
  <si>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</si>
  <si>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</si>
  <si>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</si>
  <si>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</si>
  <si>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</si>
  <si>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</si>
  <si>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</si>
  <si>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</si>
  <si>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</si>
  <si>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</si>
  <si>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</si>
  <si>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</si>
  <si>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</si>
  <si>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</si>
  <si>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</si>
  <si>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</si>
  <si>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</si>
  <si>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</si>
  <si>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</si>
  <si>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</si>
  <si>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</si>
  <si>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</si>
  <si>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</si>
  <si>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</si>
  <si>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</si>
  <si>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</si>
  <si>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</si>
  <si>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</si>
  <si>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</si>
  <si>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</si>
  <si>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</si>
  <si>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</si>
  <si>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</si>
  <si>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</si>
  <si>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</si>
  <si>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</si>
  <si>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</si>
  <si>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</si>
  <si>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</si>
  <si>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</si>
  <si>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</si>
  <si>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</si>
  <si>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</si>
  <si>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</si>
  <si>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</si>
  <si>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</si>
  <si>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</si>
  <si>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</si>
  <si>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</si>
  <si>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</si>
  <si>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</si>
  <si>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</si>
  <si>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</si>
  <si>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</si>
  <si>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</si>
  <si>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</si>
  <si>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</si>
  <si>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</si>
  <si>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</si>
  <si>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</si>
  <si>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</si>
  <si>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</si>
  <si>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</si>
  <si>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</si>
  <si>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</si>
  <si>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</si>
  <si>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</si>
  <si>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</si>
  <si>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</si>
  <si>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</si>
  <si>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</si>
  <si>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</si>
  <si>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</si>
  <si>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</si>
  <si>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</si>
  <si>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</si>
  <si>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</si>
  <si>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</si>
  <si>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</si>
  <si>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</si>
  <si>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</si>
  <si>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</si>
  <si>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</si>
  <si>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</si>
  <si>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</si>
  <si>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</si>
  <si>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</si>
  <si>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</si>
  <si>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</si>
  <si>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</si>
  <si>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</si>
  <si>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</si>
  <si>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</si>
  <si>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</si>
  <si>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</si>
  <si>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</si>
  <si>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</si>
  <si>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</si>
  <si>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</si>
  <si>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</si>
  <si>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</si>
  <si>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</si>
  <si>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</si>
  <si>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</si>
  <si>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</si>
  <si>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</si>
  <si>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</si>
  <si>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</si>
  <si>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</si>
  <si>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</si>
  <si>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</si>
  <si>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</si>
  <si>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</si>
  <si>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</si>
  <si>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</si>
  <si>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</si>
  <si>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</si>
  <si>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</si>
  <si>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</si>
  <si>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</si>
  <si>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</si>
  <si>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</si>
  <si>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</si>
  <si>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</si>
  <si>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</si>
  <si>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</si>
  <si>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</si>
  <si>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</si>
  <si>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</si>
  <si>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</si>
  <si>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</si>
  <si>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</si>
  <si>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</si>
  <si>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</si>
  <si>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</si>
  <si>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</si>
  <si>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</si>
  <si>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</si>
  <si>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</si>
  <si>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</si>
  <si>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</si>
  <si>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</si>
  <si>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</si>
  <si>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</si>
  <si>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</si>
  <si>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</si>
  <si>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</si>
  <si>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</si>
  <si>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</si>
  <si>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</si>
  <si>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</si>
  <si>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</si>
  <si>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</si>
  <si>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</si>
  <si>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</si>
  <si>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</si>
  <si>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</si>
  <si>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</si>
  <si>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</si>
  <si>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</si>
  <si>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</si>
  <si>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</si>
  <si>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</si>
  <si>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</si>
  <si>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</si>
  <si>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</si>
  <si>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</si>
  <si>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</si>
  <si>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</si>
  <si>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</si>
  <si>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</si>
  <si>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</si>
  <si>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</si>
  <si>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</si>
  <si>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</si>
  <si>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</si>
  <si>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</si>
  <si>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</si>
  <si>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</si>
  <si>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</si>
  <si>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</si>
  <si>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</si>
  <si>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</si>
  <si>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</si>
  <si>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</si>
  <si>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</si>
  <si>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</si>
  <si>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</si>
  <si>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</si>
  <si>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</si>
  <si>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</si>
  <si>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</si>
  <si>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</si>
  <si>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</si>
  <si>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</si>
  <si>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</si>
  <si>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</si>
  <si>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</si>
  <si>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</si>
  <si>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</si>
  <si>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</si>
  <si>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</si>
  <si>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</si>
  <si>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</si>
  <si>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</si>
  <si>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</si>
  <si>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</si>
  <si>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</si>
  <si>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</si>
  <si>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</si>
  <si>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</si>
  <si>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</si>
  <si>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</si>
  <si>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</si>
  <si>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</si>
  <si>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</si>
  <si>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</si>
  <si>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</si>
  <si>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</si>
  <si>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</si>
  <si>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</si>
  <si>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</si>
  <si>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</si>
  <si>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</si>
  <si>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</si>
  <si>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</si>
  <si>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</si>
  <si>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</si>
  <si>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</si>
  <si>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</si>
  <si>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</si>
  <si>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</si>
  <si>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</si>
  <si>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</si>
  <si>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</si>
  <si>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</si>
  <si>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</si>
  <si>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</si>
  <si>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</si>
  <si>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</si>
  <si>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</si>
  <si>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</si>
  <si>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</si>
  <si>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</si>
  <si>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</si>
  <si>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</si>
  <si>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</si>
  <si>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</si>
  <si>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</si>
  <si>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</si>
  <si>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</si>
  <si>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</si>
  <si>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</si>
  <si>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</si>
  <si>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</si>
  <si>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</si>
  <si>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</si>
  <si>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</si>
  <si>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</si>
  <si>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</si>
  <si>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</si>
  <si>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</si>
  <si>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</si>
  <si>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</si>
  <si>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</si>
  <si>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</si>
  <si>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</si>
  <si>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</si>
  <si>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</si>
  <si>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</si>
  <si>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</si>
  <si>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</si>
  <si>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</si>
  <si>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</si>
  <si>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</si>
  <si>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</si>
  <si>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</si>
  <si>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</si>
  <si>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</si>
  <si>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</si>
  <si>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</si>
  <si>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</si>
  <si>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</si>
  <si>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</si>
  <si>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</si>
  <si>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</si>
  <si>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</si>
  <si>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</si>
  <si>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</si>
  <si>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</si>
  <si>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</si>
  <si>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</si>
  <si>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</si>
  <si>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</si>
  <si>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</si>
  <si>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</si>
  <si>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</si>
  <si>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</si>
  <si>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</si>
  <si>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</si>
  <si>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</si>
  <si>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</si>
  <si>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</si>
  <si>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</si>
  <si>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</si>
  <si>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</si>
  <si>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</si>
  <si>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</si>
  <si>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</si>
  <si>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</si>
  <si>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</si>
  <si>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</si>
  <si>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</si>
  <si>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</si>
  <si>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</si>
  <si>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</si>
  <si>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</si>
  <si>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</si>
  <si>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</si>
  <si>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</si>
  <si>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</si>
  <si>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</si>
  <si>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</si>
  <si>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</si>
  <si>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</si>
  <si>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</si>
  <si>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</si>
  <si>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</si>
  <si>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</si>
  <si>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</si>
  <si>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</si>
  <si>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</si>
  <si>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</si>
  <si>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</si>
  <si>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</si>
  <si>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</si>
  <si>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</si>
  <si>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</si>
  <si>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</si>
  <si>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</si>
  <si>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</si>
  <si>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</si>
  <si>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</si>
  <si>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</si>
  <si>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</si>
  <si>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</si>
  <si>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</si>
  <si>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</si>
  <si>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</si>
  <si>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</si>
  <si>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</si>
  <si>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</si>
  <si>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</si>
  <si>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</si>
  <si>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</si>
  <si>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</si>
  <si>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</si>
  <si>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</si>
  <si>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</si>
  <si>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</si>
  <si>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</si>
  <si>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</si>
  <si>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</si>
  <si>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</si>
  <si>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</si>
  <si>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</si>
  <si>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</si>
  <si>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</si>
  <si>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</si>
  <si>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</si>
  <si>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</si>
  <si>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</si>
  <si>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</si>
  <si>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</si>
  <si>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</si>
  <si>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Neplaninių darbų kaina, Eur be PVM:</t>
  </si>
  <si>
    <t>* Rangovo siūlomose įkainių vertėse negali būti daugiau nei 2 skaičiai po kablelio.</t>
  </si>
  <si>
    <t xml:space="preserve">Darbus atlikti pagal technologinę kortą TP-20-110-17  </t>
  </si>
  <si>
    <t>Apsaugų terminalo keitimas į mikroprocesorinę</t>
  </si>
  <si>
    <t>Apsaugų terminalo keitimas į mikroprocesorinę. Projektavimas,  keitimas, konfigūravimas ir patikrinimas. Apsaugų terminalo įkainis neįskaičiuotos.</t>
  </si>
  <si>
    <t>D1-610 JRĮ apsauga  mikroprocesorinėje relėje tikrinimas</t>
  </si>
  <si>
    <t>D1-630 Komutacinių aparatų elektromagnetinio blokavimo schemos tikrinimas mikroprocesorinėje relėje (1 aparatui)</t>
  </si>
  <si>
    <t>D1-616 Diferencinės apsaugos  tikrinimas mikroprocesorinėje relėje</t>
  </si>
  <si>
    <t>D1-618 Minimalios įtampos apsaugos tikrinimas mikroprocesorinėje relėje</t>
  </si>
  <si>
    <t>IEC 61850 Apsaugų terminalo keitimas</t>
  </si>
  <si>
    <t>Apsaugų terminalo keitimas. Projektavimas,  keitimas, konfigūravimas ir patikrinimas. Apsaugų terminalo įkainis neįskaičiuotos.</t>
  </si>
  <si>
    <t>IEC 61850 gedimų paieška relinės apsaugos ir automatikos įrenginiuose</t>
  </si>
  <si>
    <t>Paieška relinės apsaugos įrenginiuose.</t>
  </si>
  <si>
    <t>IEC 61850 protoklo komutatoriaus keitimas</t>
  </si>
  <si>
    <t>Projektavimas,  keitimas, konfigūravimas ir patikrinimas. Komutatoriaus įkainis neįskaičiuotos.</t>
  </si>
  <si>
    <t>35 kV skirtuvo/trupiklio keitimas į jungtuvą (recloser)</t>
  </si>
  <si>
    <t>35 kV skirtuvo/trupiklio keitimas į jungtuvą (recloser). Darbai ir medžiagos: skirtuvo/trumpiklio demontavimas, jungtuvo (recloser) projektavimas, pamatai, pamatų montavimas, metalo konstrukcijos, metalo  konstrukcijų montavimas, jungtuvo (recloser) montavimas.  Jungtuvas (recloser) į įkainį neįskaičiuotas.  Kiti  darbai pagal galiojančius sutarties įkainius ir medžiagos neįskaičiuoti . Jungtuvas (recloser) į įkainį neįskaičiuotas</t>
  </si>
  <si>
    <t>36 kV įrenginiai</t>
  </si>
  <si>
    <t>35 kV Alyvinio jungtuvo keitimas į OLJ (recloser)</t>
  </si>
  <si>
    <t xml:space="preserve">35 kV alyvinio jungtuvo keitimas į OLJ (recloser).Darbai ir medžiagos: alyvinio jungtuvo  demontavimas, jungtuvo (recloser) projektavimas, pamatai, pamatų montavimas, metalo konstrukcijos, metalo  konstrukcijų montavimas, jungtuvo (recloser) montavimas.    Kiti  darbai pagal galiojančius sutarties įkainius ir medžiagos neįskaičiuoti. Jungtuvas (recloser) į įkainį neįskaičiuotas. </t>
  </si>
  <si>
    <t xml:space="preserve">TP-20-110-13  110 KV GALIOS TRANSFORMATORIAUS NEUTRALĖS ĮŽEMIKLIO TECHNINĖ PRIEŽIŪRA </t>
  </si>
  <si>
    <t>Darbus atlikti pagal technologinę kortą TP-20-110-13</t>
  </si>
  <si>
    <t xml:space="preserve">TP-20-110-14  110 KV GALIOS TRANSFORMATORIAUS NEUTRALĖS ĮŽEMIKLIO KEITIMAS </t>
  </si>
  <si>
    <t>Darbus atlikti pagal technologinę kortą TP-20-110-14</t>
  </si>
  <si>
    <t xml:space="preserve">TP-20-110-15  110 KV GALIOS TRANSFORMATORIAUS NEUTRALĖS VIRŠĮTAMPIŲ RIBOTUVO TECHNINĖ PRIEŽIŪRA </t>
  </si>
  <si>
    <t>Darbus atlikti pagal technologinę kortą TP-20-110-15</t>
  </si>
  <si>
    <t xml:space="preserve">TP-20-110-16  110 KV GALIOS TRANSFORMATORIAUS NEUTRALĖS IŠKROVIKLIO KEITIMAS VIRŠĮTAMPIŲ RIBOTUVU </t>
  </si>
  <si>
    <t>Darbus atlikti pagal technologinę kortą TP-20-110-16</t>
  </si>
  <si>
    <t>Maksimali priimtina vieneto kaina Eur be PVM</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</si>
  <si>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</si>
  <si>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</si>
  <si>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</si>
  <si>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</si>
  <si>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</si>
  <si>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</si>
  <si>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</si>
  <si>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</si>
  <si>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</si>
  <si>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</si>
  <si>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</si>
  <si>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</si>
  <si>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</si>
  <si>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</si>
  <si>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</si>
  <si>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</si>
  <si>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</si>
  <si>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</si>
  <si>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</si>
  <si>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</si>
  <si>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</si>
  <si>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</si>
  <si>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</si>
  <si>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</si>
  <si>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</si>
  <si>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</si>
  <si>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</si>
  <si>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</si>
  <si>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</si>
  <si>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</si>
  <si>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</si>
  <si>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</si>
  <si>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</si>
  <si>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</si>
  <si>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</si>
  <si>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</si>
  <si>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</si>
  <si>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</si>
  <si>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</si>
  <si>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</si>
  <si>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</si>
  <si>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</si>
  <si>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</si>
  <si>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</si>
  <si>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</si>
  <si>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</si>
  <si>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</si>
  <si>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</si>
  <si>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</si>
  <si>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</si>
  <si>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</si>
  <si>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</si>
  <si>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</si>
  <si>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</si>
  <si>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</si>
  <si>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</si>
  <si>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</si>
  <si>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</si>
  <si>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</si>
  <si>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</si>
  <si>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</si>
  <si>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</si>
  <si>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</si>
  <si>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</si>
  <si>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</si>
  <si>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</si>
  <si>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</si>
  <si>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</si>
  <si>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</si>
  <si>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</si>
  <si>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</si>
  <si>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</si>
  <si>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</si>
  <si>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</si>
  <si>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</si>
  <si>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</si>
  <si>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</si>
  <si>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</si>
  <si>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</si>
  <si>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</si>
  <si>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</si>
  <si>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</si>
  <si>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</si>
  <si>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</si>
  <si>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</si>
  <si>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</si>
  <si>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</si>
  <si>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</si>
  <si>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</si>
  <si>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</si>
  <si>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</si>
  <si>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</si>
  <si>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</si>
  <si>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</si>
  <si>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</si>
  <si>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</si>
  <si>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</si>
  <si>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</si>
  <si>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</si>
  <si>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</si>
  <si>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</si>
  <si>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</si>
  <si>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</si>
  <si>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</si>
  <si>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</si>
  <si>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</si>
  <si>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</si>
  <si>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</si>
  <si>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</si>
  <si>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</si>
  <si>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</si>
  <si>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</si>
  <si>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</si>
  <si>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</si>
  <si>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</si>
  <si>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</si>
  <si>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</si>
  <si>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</si>
  <si>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</si>
  <si>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</si>
  <si>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</si>
  <si>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</si>
  <si>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</si>
  <si>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</si>
  <si>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</si>
  <si>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</si>
  <si>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</si>
  <si>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</si>
  <si>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</si>
  <si>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</si>
  <si>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LED šviestuvas 10 - 30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</si>
  <si>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</si>
  <si>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</si>
  <si>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</si>
  <si>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</si>
  <si>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</si>
  <si>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</si>
  <si>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</si>
  <si>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</si>
  <si>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</si>
  <si>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</si>
  <si>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</si>
  <si>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</si>
  <si>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</si>
  <si>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</si>
  <si>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</si>
  <si>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</si>
  <si>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</si>
  <si>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</si>
  <si>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</si>
  <si>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</si>
  <si>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</si>
  <si>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</si>
  <si>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</si>
  <si>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</si>
  <si>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</si>
  <si>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</si>
  <si>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</si>
  <si>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</si>
  <si>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</si>
  <si>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</si>
  <si>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</si>
  <si>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</si>
  <si>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</si>
  <si>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</si>
  <si>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</si>
  <si>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</si>
  <si>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</si>
  <si>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</si>
  <si>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</si>
  <si>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</si>
  <si>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</si>
  <si>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</si>
  <si>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</si>
  <si>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</si>
  <si>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</si>
  <si>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</si>
  <si>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</si>
  <si>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</si>
  <si>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</si>
  <si>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</si>
  <si>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</si>
  <si>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</si>
  <si>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</si>
  <si>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</si>
  <si>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</si>
  <si>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</si>
  <si>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</si>
  <si>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</si>
  <si>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</si>
  <si>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</si>
  <si>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</si>
  <si>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</si>
  <si>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</si>
  <si>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</si>
  <si>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 xml:space="preserve">Rangovas privalo nurodyti konkrečius siūlomų medžiagų ir/arba įrenginių gamintojus, tipus/markes (jeigu įmanoma). </t>
  </si>
  <si>
    <t>35 kV jungtuvas (recloser)</t>
  </si>
  <si>
    <t>Pereinamosios movos montavimas (su žemės darbais), prijungti elementus (išlaikant buvusį faziškumą), uždėti movos žymenis. Atlikti sumontuotos movos pririšimą, nurodant koordinatę pagal LKS-94 koordinačių sistemą. Pagrindinės medžiagos į darbo įkainį neįskaičiuotos.</t>
  </si>
  <si>
    <t xml:space="preserve">Plastikinio, skardinio lovelio, kanalo, kabelinių kopėčių montavimas siena. Pagrindinės medžiagos į darbo įkainį neįskaičiuotos. </t>
  </si>
  <si>
    <t xml:space="preserve">Ferorezonansinių varžų montavimas. Medžiagų į šį įkainį, Rangovas neturi įsiskaičiuoti. </t>
  </si>
  <si>
    <t>Sumontuoti ir suderinti 3000 VA NMŠ TSPĮ ir op. srovės grandinių maitinimui, NMŠ gedimo ir NMŠ maitinimo a.j. padėčių perdavimą į TSPĮ. Pakloti kabelius NMŠ – TSPĮ. TSPĮ ir DMS konfigūravimą atliks Užsakovas. Pateikti NMŠ pajungimo schemą. Pagrindinės medžiagos į darbo įkainį neįskaičiuotos.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</si>
  <si>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</si>
  <si>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</si>
  <si>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</si>
  <si>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</si>
  <si>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</si>
  <si>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</si>
  <si>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</si>
  <si>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</si>
  <si>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</si>
  <si>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</si>
  <si>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</si>
  <si>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</si>
  <si>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</si>
  <si>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</si>
  <si>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</si>
  <si>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</si>
  <si>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</si>
  <si>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</si>
  <si>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</si>
  <si>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</si>
  <si>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</si>
  <si>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</si>
  <si>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</si>
  <si>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</si>
  <si>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</si>
  <si>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</si>
  <si>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</si>
  <si>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</si>
  <si>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</si>
  <si>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</si>
  <si>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</si>
  <si>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</si>
  <si>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</si>
  <si>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</si>
  <si>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</si>
  <si>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</si>
  <si>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</si>
  <si>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</si>
  <si>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</si>
  <si>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</si>
  <si>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</si>
  <si>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</si>
  <si>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</si>
  <si>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 xml:space="preserve">110 KV galios transformatoriaus neutralės atraminio izoliatoriaus keitimas </t>
  </si>
  <si>
    <t>Medžiagų įkainiai</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</si>
  <si>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theme="1"/>
        <rFont val="Calibri"/>
        <family val="2"/>
        <charset val="186"/>
        <scheme val="minor"/>
      </rPr>
      <t>jeigu medžiagos nėra numatytos medžiagų lentelėje, medžiagų kaina nustatoma Sutarties 4.11 p. numatyta tvarka.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</si>
  <si>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1.432</t>
  </si>
  <si>
    <t>1.433</t>
  </si>
  <si>
    <t>1.434</t>
  </si>
  <si>
    <t>1.435</t>
  </si>
  <si>
    <t>1.436</t>
  </si>
  <si>
    <t>1.437</t>
  </si>
  <si>
    <t>1.438</t>
  </si>
  <si>
    <t>1.439</t>
  </si>
  <si>
    <t>1.440</t>
  </si>
  <si>
    <t>1.441</t>
  </si>
  <si>
    <t>1.442</t>
  </si>
  <si>
    <t>1.443</t>
  </si>
  <si>
    <t>1.444</t>
  </si>
  <si>
    <t>1.445</t>
  </si>
  <si>
    <t>1.446</t>
  </si>
  <si>
    <t>2.432</t>
  </si>
  <si>
    <t>2.433</t>
  </si>
  <si>
    <t>2.434</t>
  </si>
  <si>
    <t>2.435</t>
  </si>
  <si>
    <t>2.436</t>
  </si>
  <si>
    <t>2.437</t>
  </si>
  <si>
    <t>2.438</t>
  </si>
  <si>
    <t>2.439</t>
  </si>
  <si>
    <t>2.440</t>
  </si>
  <si>
    <t>2.441</t>
  </si>
  <si>
    <t>2.442</t>
  </si>
  <si>
    <t>2.443</t>
  </si>
  <si>
    <t>2.444</t>
  </si>
  <si>
    <t>2.445</t>
  </si>
  <si>
    <t>2.446</t>
  </si>
  <si>
    <t>****  (D) nurodoma kortelės "MEDŽIAGOS" H193 langelio reikšmė</t>
  </si>
  <si>
    <t>*  (A) nurodoma kortelės "ĮKAINIŲ LENTELĖ" H 455 langelio reikšmė</t>
  </si>
  <si>
    <t>**  (B) nurodoma kortelės "ĮKAINIŲ LENTELĖ" H 903 langelio reikšmė</t>
  </si>
  <si>
    <t>GMA AGSC59935-01/Schneider</t>
  </si>
  <si>
    <t>XPK/ XPK–PLUS / Draka</t>
  </si>
  <si>
    <t>U-1000 R2V / Eupen</t>
  </si>
  <si>
    <t>GUST-12 / Raychem</t>
  </si>
  <si>
    <t>HITP, HOTP / Ensto</t>
  </si>
  <si>
    <t>AXLJ-TT, AXLJ-TT TSLE, AXLJ-TTCL TSLF / Draka</t>
  </si>
  <si>
    <t>AXLJ–F TT / Reka</t>
  </si>
  <si>
    <t>N2XSY / Faber kabel</t>
  </si>
  <si>
    <t>POLT-12 / Raychem</t>
  </si>
  <si>
    <t>CHE / Cellpack</t>
  </si>
  <si>
    <t>BPTM / Tyco Electronics</t>
  </si>
  <si>
    <t>SRBB / Cellpack</t>
  </si>
  <si>
    <t>POLT / Raychem</t>
  </si>
  <si>
    <t>CHMPP(H3)-36kV / Cellpack</t>
  </si>
  <si>
    <t>GUSJ-42 / Raychem</t>
  </si>
  <si>
    <t>CHMSV/42 / Cellpack</t>
  </si>
  <si>
    <t>POLJ-42 / Raychem</t>
  </si>
  <si>
    <t>CHMP(H)3-1 36kV / Cellpack</t>
  </si>
  <si>
    <t>TRAJ-42 / Raychem</t>
  </si>
  <si>
    <t>N2XS(FL)2Y / TF kable</t>
  </si>
  <si>
    <t>EAXeCeWB-WTC / Elka</t>
  </si>
  <si>
    <t>FXLJ-TT / PrysmianGroup</t>
  </si>
  <si>
    <t>N2XS(FL)2Y / Elka</t>
  </si>
  <si>
    <t>EXeCeWB / Elka</t>
  </si>
  <si>
    <t>AXLJ-TT / PrysmianGroup</t>
  </si>
  <si>
    <t>RX-40QZ / Optex</t>
  </si>
  <si>
    <t>PK 5500 / DSC (Kanada)</t>
  </si>
  <si>
    <t>PT / ООО "Кварц" (Ukraina)</t>
  </si>
  <si>
    <t>PSN / ООО "Кварц" (Ukraina)</t>
  </si>
  <si>
    <t>SD119-2 / Sentek Electronics (Kinija)</t>
  </si>
  <si>
    <t>REG-D / A-Eberle</t>
  </si>
  <si>
    <t>EFC50 / Trench</t>
  </si>
  <si>
    <t>12BT-7S / BATTEC</t>
  </si>
  <si>
    <t>RT1272 / RITAR (Kinija)</t>
  </si>
  <si>
    <t>Daker DK / Legrand</t>
  </si>
  <si>
    <t>MRC110-1600 / EFORE</t>
  </si>
  <si>
    <t>Alumeco</t>
  </si>
  <si>
    <t>HymTM22 / Lm-therm GmbH</t>
  </si>
  <si>
    <t>Arutti</t>
  </si>
  <si>
    <t>LRD20RA240 / Lovato</t>
  </si>
  <si>
    <t>EMTA Kablo Turkija</t>
  </si>
  <si>
    <t>Ekofiltras</t>
  </si>
  <si>
    <t>TELE MP / GE</t>
  </si>
  <si>
    <t>Z203 / SENECA</t>
  </si>
  <si>
    <t>EPH BM / Ensto</t>
  </si>
  <si>
    <t>SION / Siemens</t>
  </si>
  <si>
    <t>MAC3 / MAC3 S.p.A.</t>
  </si>
  <si>
    <t>Pentatop / RILAK</t>
  </si>
  <si>
    <t>TemalacAB 70 / Tikkurila</t>
  </si>
  <si>
    <t>GF-021 / RILAK</t>
  </si>
  <si>
    <t>Temaprime AB / Tikkurila</t>
  </si>
  <si>
    <t>NBR BF31 / Trelleborg Industrie SAS</t>
  </si>
  <si>
    <t>NBR 65 / JINGDONG RUBBER CO., LTD (Kinija)</t>
  </si>
  <si>
    <t>BVP155 / Philips</t>
  </si>
  <si>
    <t>FL PFM / Ledvance</t>
  </si>
  <si>
    <t>BVP110 / Philips</t>
  </si>
  <si>
    <t>silikagelis indikatorinis / SINCHEM SILICA GEL CO.,LTD (Kinija)</t>
  </si>
  <si>
    <t>7KG7755 / Siemens</t>
  </si>
  <si>
    <t>MACX MCR-VAC - 2906239 / Phoenix Contact</t>
  </si>
  <si>
    <t>P20Z06311008  0-500V/4-20mA / Lumel</t>
  </si>
  <si>
    <t>Sekos relė, viena fazė, aukšta ir žema įtampa, 20-600V AC ir DC, 100-240VAC maitinimas, 2 reliniai išėjimai (2xSPST) / Bender</t>
  </si>
  <si>
    <t>3UG 4633 / Siemens</t>
  </si>
  <si>
    <t>V20 / OBO Betterman</t>
  </si>
  <si>
    <t>UKH 150 - 3010110 / Phoenix Contact</t>
  </si>
  <si>
    <t>UKH 240 - 3010217 / Phoenix Contact</t>
  </si>
  <si>
    <t>UKH 50 - 3009118 / Phoenix Contact</t>
  </si>
  <si>
    <t>UKH 70 - 3213140 / Phoenix Contact</t>
  </si>
  <si>
    <t>UKH 95 - 3010013 / Phoenix Contact</t>
  </si>
  <si>
    <t>UT 4 - 3044102 / Phoenix Contact</t>
  </si>
  <si>
    <t>UT 6 - 3044131 / Phoenix Contact</t>
  </si>
  <si>
    <t>Weidmüller</t>
  </si>
  <si>
    <t>Vilma</t>
  </si>
  <si>
    <t>Liregus</t>
  </si>
  <si>
    <t>CT3PC / Zaporizhstal</t>
  </si>
  <si>
    <t>PT100 / KSB Aktiengesellschaft</t>
  </si>
  <si>
    <t>RP / Ukraina</t>
  </si>
  <si>
    <t>VR / Ukraina</t>
  </si>
  <si>
    <t>CBM Galmar</t>
  </si>
  <si>
    <t>ERICO</t>
  </si>
  <si>
    <t>3AY1410-0K / Siemens</t>
  </si>
  <si>
    <t>MC,MO / ABB</t>
  </si>
  <si>
    <t>3AX / SIEMENS</t>
  </si>
  <si>
    <t>MO, MC / ABB</t>
  </si>
  <si>
    <t>Jamicon (Taivanas)</t>
  </si>
  <si>
    <t>MC2A310ATN 12A, 5,5kW 1NO, 230V AC mini kontaktorius / GE</t>
  </si>
  <si>
    <t>MCMO / DRAKA</t>
  </si>
  <si>
    <t>MCMO / Reka</t>
  </si>
  <si>
    <t>NMTCV / GE</t>
  </si>
  <si>
    <t>Taimeris multifunkcinis, 4 režimai, 24-240 VAC/DC, 2 reiliniai išėjimai / Bender</t>
  </si>
  <si>
    <t>ABB REA 10</t>
  </si>
  <si>
    <t>ABB REA 105</t>
  </si>
  <si>
    <t>OSRAM</t>
  </si>
  <si>
    <t>Philips</t>
  </si>
  <si>
    <t>SM060 / Philips</t>
  </si>
  <si>
    <t>LT - T8 36 W / NARVA Lichtquellen GmbH</t>
  </si>
  <si>
    <t>Lizdas 4P MY4 relėms, 12A ( senas PYF14ESS), juodas (bendri ,NO ir NC pajung. - viršuje, ritės - apačioje)/ Omron</t>
  </si>
  <si>
    <t>Modulis LOGO 230 RCE, 8DI/4DO / Siemens</t>
  </si>
  <si>
    <t>MCRC040AT / GE</t>
  </si>
  <si>
    <t>BPZ-401</t>
  </si>
  <si>
    <t>ABB C2SS2-10B-10</t>
  </si>
  <si>
    <t>AECAS</t>
  </si>
  <si>
    <t>MKEM / Reka</t>
  </si>
  <si>
    <t>H07V-U IR H07V-K / PRAKAB</t>
  </si>
  <si>
    <t>ML / Reka</t>
  </si>
  <si>
    <t>MCL-I-12-02 / ELTOM</t>
  </si>
  <si>
    <t>IPPU-102000-12,5-02 UHL1 /  AIZ</t>
  </si>
  <si>
    <t>ONSHP / AIZ</t>
  </si>
  <si>
    <t>UDC One / K-STAR (Taivanas)</t>
  </si>
  <si>
    <t>SLC Twin Pro2 / Salicru</t>
  </si>
  <si>
    <t>UK 6-T-P - 3072800 / Phoenix Contact</t>
  </si>
  <si>
    <t>UT 2,5-MT - 3046362 / Phoenix Contact</t>
  </si>
  <si>
    <t>UT 4-MT - 3046139 /Phoenix Contact</t>
  </si>
  <si>
    <t>UAB "Taming"</t>
  </si>
  <si>
    <t>Rowmark</t>
  </si>
  <si>
    <t>FibreFab</t>
  </si>
  <si>
    <t>Good work</t>
  </si>
  <si>
    <t>ABB LOVOS-10/440</t>
  </si>
  <si>
    <t>Dalian Luminglight Co., Ltd (Kinija)</t>
  </si>
  <si>
    <t>7SJ / Siemens</t>
  </si>
  <si>
    <t xml:space="preserve"> P115 / Schneider Electric</t>
  </si>
  <si>
    <t>AR247 / Apar</t>
  </si>
  <si>
    <t>E2115TI250 / EREA</t>
  </si>
  <si>
    <t xml:space="preserve">12/400 / ISARC </t>
  </si>
  <si>
    <t>PS-1 / UAB ELMAGA</t>
  </si>
  <si>
    <t>SK-1, SK2 / UAB ELMAGA</t>
  </si>
  <si>
    <t>Sk-1K, SK-2K / UAB ELMAGA</t>
  </si>
  <si>
    <t>MACX MCR-SL-CAC- 5-I - 2810612 / Phoenix Contact</t>
  </si>
  <si>
    <t>30682101 / BACKER BHV</t>
  </si>
  <si>
    <t>IPROF 150/230 /Backer BHV</t>
  </si>
  <si>
    <t>HG-140-100W / Delta</t>
  </si>
  <si>
    <t>MR-100 / DELTA</t>
  </si>
  <si>
    <t>MSOG-03-30 / Elga</t>
  </si>
  <si>
    <t>SH4001 / ESKA</t>
  </si>
  <si>
    <t>ARC -SLm / Vamp</t>
  </si>
  <si>
    <t>RONDO / Lena Lighting S.A.</t>
  </si>
  <si>
    <t>MY4IN / OMRON</t>
  </si>
  <si>
    <t>REL-IR2/LDP-110DC/2X21 - 2903663 / Phoenix Contact</t>
  </si>
  <si>
    <t>REL-IR4/L-230AC/4X21 - 2903688 / Phoenix Contact</t>
  </si>
  <si>
    <t>REL-IR2/L-230AC/2X21 - 2903668 / Phoenix Contact</t>
  </si>
  <si>
    <t>AC1 / LAE</t>
  </si>
  <si>
    <t>Microflex / Hycontrol Ltd</t>
  </si>
  <si>
    <t>AIZ</t>
  </si>
  <si>
    <t>CM16 / Tavrida</t>
  </si>
  <si>
    <t>OSM-38 / NOJA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</si>
</sst>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 numFmtId="167" formatCode="#,##0.00\ &quot;€&quot;"/>
  </numFmts>
  <fonts count="33" x14ac:knownFonts="1">
    <font>
      <sz val="11"/>
      <color theme="1"/>
      <name val="Calibri"/>
      <family val="2"/>
      <charset val="186"/>
      <scheme val="minor"/>
    </font>
    <font>
      <sz val="10"/>
      <color theme="1"/>
      <name val="Arial"/>
      <family val="2"/>
      <charset val="186"/>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000000"/>
      <name val="Calibri"/>
      <family val="2"/>
      <charset val="186"/>
    </font>
    <font>
      <sz val="11"/>
      <color rgb="FF000000"/>
      <name val="Aptos Narrow"/>
      <family val="2"/>
      <charset val="186"/>
    </font>
    <font>
      <sz val="8"/>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xf numFmtId="164" fontId="6" fillId="0" borderId="0" applyFont="0" applyFill="0" applyBorder="0" applyAlignment="0" applyProtection="0"/>
    <xf numFmtId="0" fontId="8" fillId="0" borderId="0"/>
    <xf numFmtId="0" fontId="4" fillId="0" borderId="0"/>
  </cellStyleXfs>
  <cellXfs count="147">
    <xf numFmtId="0" fontId="0" fillId="0" borderId="0" xfId="0"/>
    <xf numFmtId="44" fontId="0" fillId="0" borderId="6" xfId="1" applyNumberFormat="1"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4" fillId="6" borderId="5" xfId="4" applyNumberFormat="1" applyFill="1" applyBorder="1" applyAlignment="1" applyProtection="1">
      <alignment horizontal="center" vertical="center"/>
      <protection locked="0"/>
    </xf>
    <xf numFmtId="0" fontId="3" fillId="3" borderId="5" xfId="0" applyFont="1" applyFill="1" applyBorder="1" applyAlignment="1">
      <alignment horizontal="center" vertical="center" wrapText="1"/>
    </xf>
    <xf numFmtId="0" fontId="3" fillId="0" borderId="0" xfId="0" applyFont="1" applyAlignment="1">
      <alignment wrapText="1"/>
    </xf>
    <xf numFmtId="0" fontId="2"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2" fillId="0" borderId="0" xfId="0" applyFont="1"/>
    <xf numFmtId="0" fontId="0" fillId="0" borderId="0" xfId="0" applyAlignment="1">
      <alignment horizontal="left" vertical="center" wrapText="1"/>
    </xf>
    <xf numFmtId="44" fontId="0" fillId="0" borderId="21"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28" fillId="6" borderId="5" xfId="0" applyFont="1" applyFill="1" applyBorder="1" applyAlignment="1" applyProtection="1">
      <alignment horizontal="center" vertical="center" wrapText="1"/>
      <protection locked="0"/>
    </xf>
    <xf numFmtId="0" fontId="29" fillId="6" borderId="5" xfId="0" applyFont="1" applyFill="1" applyBorder="1" applyAlignment="1" applyProtection="1">
      <alignment horizontal="center" vertical="center" wrapText="1"/>
      <protection locked="0"/>
    </xf>
    <xf numFmtId="0" fontId="11" fillId="0" borderId="0" xfId="0" applyFont="1" applyAlignment="1">
      <alignment vertical="center"/>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4"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3" fillId="2" borderId="1" xfId="0" applyFont="1" applyFill="1" applyBorder="1" applyAlignment="1">
      <alignment horizontal="center" vertical="center" wrapText="1"/>
    </xf>
    <xf numFmtId="0" fontId="3" fillId="3" borderId="1" xfId="1" applyFont="1" applyFill="1" applyBorder="1" applyAlignment="1">
      <alignment horizontal="center" vertical="center" wrapText="1"/>
    </xf>
    <xf numFmtId="44"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xf numFmtId="0" fontId="3" fillId="2" borderId="2" xfId="0" applyFont="1" applyFill="1" applyBorder="1" applyAlignment="1">
      <alignment horizontal="left" vertical="center" wrapText="1"/>
    </xf>
    <xf numFmtId="0" fontId="3" fillId="2" borderId="5" xfId="0" applyFont="1" applyFill="1" applyBorder="1" applyAlignment="1">
      <alignment vertical="center" wrapText="1"/>
    </xf>
    <xf numFmtId="0" fontId="3" fillId="3" borderId="3" xfId="1" applyFont="1" applyFill="1" applyBorder="1" applyAlignment="1">
      <alignment horizontal="center" vertical="center" wrapText="1"/>
    </xf>
    <xf numFmtId="44" fontId="3" fillId="3" borderId="3" xfId="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42" fontId="24" fillId="13" borderId="5" xfId="0" applyNumberFormat="1" applyFont="1" applyFill="1" applyBorder="1" applyAlignment="1">
      <alignment horizontal="center" vertical="center" wrapText="1"/>
    </xf>
    <xf numFmtId="0" fontId="25" fillId="13" borderId="6" xfId="0" applyFont="1" applyFill="1" applyBorder="1" applyAlignment="1">
      <alignment horizontal="right" vertical="center"/>
    </xf>
    <xf numFmtId="44" fontId="25"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49" fontId="21" fillId="0" borderId="0" xfId="0" applyNumberFormat="1" applyFont="1" applyAlignment="1">
      <alignment horizontal="left" vertical="center"/>
    </xf>
    <xf numFmtId="0" fontId="0" fillId="0" borderId="0" xfId="0" applyAlignment="1">
      <alignment wrapText="1"/>
    </xf>
    <xf numFmtId="44" fontId="0" fillId="0" borderId="0" xfId="0" applyNumberFormat="1" applyAlignment="1">
      <alignment wrapText="1"/>
    </xf>
    <xf numFmtId="0" fontId="2"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2" fillId="0" borderId="0" xfId="0" applyFont="1" applyAlignment="1">
      <alignment horizontal="center" vertical="center" wrapText="1"/>
    </xf>
    <xf numFmtId="0" fontId="4" fillId="0" borderId="0" xfId="4" applyAlignment="1">
      <alignment vertical="center"/>
    </xf>
    <xf numFmtId="0" fontId="4" fillId="0" borderId="0" xfId="4" applyAlignment="1">
      <alignment vertical="center" wrapText="1"/>
    </xf>
    <xf numFmtId="0" fontId="2"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2"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7"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2"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23"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2" fillId="0" borderId="0" xfId="0" applyFont="1" applyAlignment="1">
      <alignment vertical="center"/>
    </xf>
    <xf numFmtId="0" fontId="7" fillId="0" borderId="0" xfId="0" applyFont="1" applyAlignment="1">
      <alignment vertical="center"/>
    </xf>
    <xf numFmtId="8" fontId="0" fillId="0" borderId="5" xfId="0" applyNumberFormat="1" applyBorder="1" applyAlignment="1">
      <alignment horizontal="right" vertical="center" wrapText="1"/>
    </xf>
    <xf numFmtId="44" fontId="0" fillId="0" borderId="6" xfId="0" applyNumberFormat="1" applyBorder="1" applyAlignment="1">
      <alignment horizontal="center" vertical="center" wrapText="1"/>
    </xf>
    <xf numFmtId="0" fontId="31" fillId="0" borderId="5" xfId="0" applyFont="1" applyBorder="1" applyAlignment="1">
      <alignment horizontal="center" vertical="center" wrapText="1"/>
    </xf>
    <xf numFmtId="167" fontId="31" fillId="0" borderId="5" xfId="0" applyNumberFormat="1" applyFont="1" applyBorder="1" applyAlignment="1">
      <alignment horizontal="right" vertical="center" wrapText="1"/>
    </xf>
    <xf numFmtId="44" fontId="10" fillId="0" borderId="5" xfId="0" applyNumberFormat="1" applyFont="1" applyBorder="1" applyAlignment="1">
      <alignment horizontal="center" vertical="center" wrapText="1"/>
    </xf>
    <xf numFmtId="0" fontId="10" fillId="0" borderId="5" xfId="0" applyFont="1" applyBorder="1" applyAlignment="1">
      <alignment vertical="center" wrapText="1"/>
    </xf>
    <xf numFmtId="0" fontId="10" fillId="0" borderId="6" xfId="1" applyFont="1" applyBorder="1" applyAlignment="1">
      <alignment horizontal="center" vertical="center" wrapText="1"/>
    </xf>
    <xf numFmtId="0" fontId="10" fillId="0" borderId="6" xfId="0" applyFont="1" applyBorder="1" applyAlignment="1">
      <alignment vertical="top" wrapText="1"/>
    </xf>
    <xf numFmtId="0" fontId="10" fillId="0" borderId="6" xfId="0" applyFont="1" applyBorder="1" applyAlignment="1">
      <alignment vertical="center" wrapText="1"/>
    </xf>
    <xf numFmtId="0" fontId="0" fillId="0" borderId="0" xfId="0" applyAlignment="1">
      <alignment horizontal="center" vertical="center" wrapText="1"/>
    </xf>
    <xf numFmtId="8" fontId="30" fillId="0" borderId="6" xfId="0" applyNumberFormat="1" applyFont="1" applyBorder="1" applyAlignment="1">
      <alignment horizontal="right" vertical="center" wrapText="1"/>
    </xf>
    <xf numFmtId="44" fontId="0" fillId="0" borderId="5" xfId="1" applyNumberFormat="1" applyFont="1" applyBorder="1" applyAlignment="1" applyProtection="1">
      <alignment horizontal="center" vertical="center" wrapText="1"/>
      <protection locked="0"/>
    </xf>
    <xf numFmtId="0" fontId="0" fillId="13" borderId="3" xfId="0" applyFill="1" applyBorder="1" applyAlignment="1">
      <alignment vertical="center" wrapText="1"/>
    </xf>
    <xf numFmtId="0" fontId="0" fillId="13" borderId="4" xfId="0" applyFill="1" applyBorder="1" applyAlignment="1">
      <alignment vertical="center" wrapText="1"/>
    </xf>
    <xf numFmtId="49" fontId="21" fillId="13" borderId="5" xfId="0" applyNumberFormat="1" applyFont="1" applyFill="1" applyBorder="1" applyAlignment="1">
      <alignment horizontal="left" vertical="center"/>
    </xf>
    <xf numFmtId="2" fontId="0" fillId="0" borderId="5" xfId="0" applyNumberFormat="1" applyBorder="1"/>
    <xf numFmtId="0" fontId="0" fillId="0" borderId="5" xfId="0" applyBorder="1"/>
    <xf numFmtId="2" fontId="10" fillId="0" borderId="5" xfId="0" applyNumberFormat="1" applyFont="1" applyBorder="1"/>
    <xf numFmtId="0" fontId="0" fillId="13" borderId="0" xfId="0" applyFill="1" applyAlignment="1">
      <alignment wrapText="1"/>
    </xf>
    <xf numFmtId="0" fontId="0" fillId="0" borderId="5" xfId="0" applyBorder="1" applyAlignment="1">
      <alignment horizont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26" fillId="13" borderId="2" xfId="0" applyFont="1" applyFill="1" applyBorder="1" applyAlignment="1">
      <alignment horizontal="right" vertical="center"/>
    </xf>
    <xf numFmtId="0" fontId="26" fillId="13" borderId="3" xfId="0" applyFont="1" applyFill="1" applyBorder="1" applyAlignment="1">
      <alignment horizontal="right" vertical="center"/>
    </xf>
    <xf numFmtId="0" fontId="26" fillId="13" borderId="4" xfId="0" applyFont="1" applyFill="1" applyBorder="1" applyAlignment="1">
      <alignment horizontal="right" vertical="center"/>
    </xf>
    <xf numFmtId="0" fontId="27" fillId="0" borderId="2" xfId="0" applyFont="1" applyBorder="1" applyAlignment="1">
      <alignment horizontal="right" vertical="center"/>
    </xf>
    <xf numFmtId="0" fontId="27" fillId="0" borderId="3" xfId="0" applyFont="1" applyBorder="1" applyAlignment="1">
      <alignment horizontal="right" vertical="center"/>
    </xf>
    <xf numFmtId="0" fontId="27" fillId="0" borderId="4" xfId="0" applyFont="1" applyBorder="1" applyAlignment="1">
      <alignment horizontal="right" vertical="center"/>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10">
    <dxf>
      <font>
        <color auto="1"/>
      </font>
      <fill>
        <patternFill>
          <bgColor rgb="FFFF0000"/>
        </patternFill>
      </fill>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workbookViewId="0">
      <selection activeCell="C5" sqref="C5"/>
    </sheetView>
  </sheetViews>
  <sheetFormatPr defaultRowHeight="14.4" x14ac:dyDescent="0.3"/>
  <cols>
    <col min="1" max="1" width="50" customWidth="1"/>
    <col min="2" max="2" width="18" customWidth="1"/>
    <col min="3" max="3" width="25.5546875" customWidth="1"/>
  </cols>
  <sheetData>
    <row r="1" spans="1:8" ht="15" thickBot="1" x14ac:dyDescent="0.35">
      <c r="A1" s="3"/>
      <c r="B1" s="125" t="s">
        <v>0</v>
      </c>
      <c r="C1" s="126"/>
      <c r="D1" s="4"/>
      <c r="E1" s="4"/>
      <c r="F1" s="4"/>
      <c r="G1" s="4"/>
      <c r="H1" s="4"/>
    </row>
    <row r="2" spans="1:8" x14ac:dyDescent="0.3">
      <c r="A2" s="5" t="s">
        <v>1</v>
      </c>
      <c r="B2" s="6" t="s">
        <v>2</v>
      </c>
      <c r="C2" s="7">
        <f>'Įkainių lentelė'!H455</f>
        <v>356882.53</v>
      </c>
      <c r="D2" s="8"/>
      <c r="E2" s="4"/>
      <c r="F2" s="4"/>
      <c r="G2" s="4"/>
      <c r="H2" s="4"/>
    </row>
    <row r="3" spans="1:8" x14ac:dyDescent="0.3">
      <c r="A3" s="9" t="s">
        <v>3</v>
      </c>
      <c r="B3" s="10" t="s">
        <v>4</v>
      </c>
      <c r="C3" s="11">
        <f>'Įkainių lentelė'!H903</f>
        <v>144683.09</v>
      </c>
      <c r="D3" s="8"/>
      <c r="E3" s="4"/>
      <c r="F3" s="4"/>
      <c r="G3" s="4"/>
      <c r="H3" s="4"/>
    </row>
    <row r="4" spans="1:8" x14ac:dyDescent="0.3">
      <c r="A4" s="12" t="s">
        <v>5</v>
      </c>
      <c r="B4" s="13" t="s">
        <v>6</v>
      </c>
      <c r="C4" s="14">
        <f>'Sistelos koeficientai'!B11</f>
        <v>6018.79</v>
      </c>
      <c r="D4" s="4"/>
      <c r="E4" s="4"/>
      <c r="F4" s="4"/>
      <c r="G4" s="4"/>
      <c r="H4" s="4"/>
    </row>
    <row r="5" spans="1:8" x14ac:dyDescent="0.3">
      <c r="A5" s="12" t="s">
        <v>2022</v>
      </c>
      <c r="B5" s="13" t="s">
        <v>7</v>
      </c>
      <c r="C5" s="14">
        <f>'Medžiagų įkainiai'!H193</f>
        <v>58290.45</v>
      </c>
      <c r="D5" s="4"/>
      <c r="E5" s="4"/>
      <c r="F5" s="4"/>
      <c r="G5" s="4"/>
      <c r="H5" s="4"/>
    </row>
    <row r="6" spans="1:8" x14ac:dyDescent="0.3">
      <c r="A6" s="127" t="s">
        <v>8</v>
      </c>
      <c r="B6" s="128"/>
      <c r="C6" s="15">
        <f>ROUND((C2*1.5+C3*0.75+C4*0.05+C5*0.25),2)</f>
        <v>658709.66</v>
      </c>
      <c r="D6" s="4"/>
      <c r="E6" s="4"/>
      <c r="F6" s="4"/>
      <c r="G6" s="4"/>
      <c r="H6" s="4"/>
    </row>
    <row r="7" spans="1:8" x14ac:dyDescent="0.3">
      <c r="A7" s="127" t="s">
        <v>9</v>
      </c>
      <c r="B7" s="128"/>
      <c r="C7" s="15">
        <f>ROUND((C6*0.21),2)</f>
        <v>138329.03</v>
      </c>
      <c r="D7" s="4"/>
      <c r="E7" s="4"/>
      <c r="F7" s="4"/>
      <c r="G7" s="4"/>
      <c r="H7" s="4"/>
    </row>
    <row r="8" spans="1:8" ht="15" thickBot="1" x14ac:dyDescent="0.35">
      <c r="A8" s="129" t="s">
        <v>10</v>
      </c>
      <c r="B8" s="130"/>
      <c r="C8" s="16">
        <f>ROUND((C6+C7),2)</f>
        <v>797038.69</v>
      </c>
      <c r="D8" s="4"/>
      <c r="E8" s="4"/>
      <c r="F8" s="4"/>
      <c r="G8" s="4"/>
      <c r="H8" s="4"/>
    </row>
    <row r="9" spans="1:8" x14ac:dyDescent="0.3">
      <c r="A9" s="4"/>
      <c r="B9" s="4"/>
      <c r="C9" s="4"/>
      <c r="D9" s="4"/>
      <c r="E9" s="4"/>
      <c r="F9" s="4"/>
      <c r="G9" s="4"/>
      <c r="H9" s="4"/>
    </row>
    <row r="10" spans="1:8" x14ac:dyDescent="0.3">
      <c r="A10" s="17" t="s">
        <v>2055</v>
      </c>
      <c r="B10" s="17"/>
      <c r="C10" s="17"/>
      <c r="D10" s="17"/>
      <c r="E10" s="17"/>
      <c r="F10" s="17"/>
      <c r="G10" s="17"/>
      <c r="H10" s="17"/>
    </row>
    <row r="11" spans="1:8" x14ac:dyDescent="0.3">
      <c r="A11" s="17" t="s">
        <v>2056</v>
      </c>
      <c r="B11" s="17"/>
      <c r="C11" s="17"/>
      <c r="D11" s="17"/>
      <c r="E11" s="17"/>
      <c r="F11" s="17"/>
      <c r="G11" s="17"/>
      <c r="H11" s="17"/>
    </row>
    <row r="12" spans="1:8" x14ac:dyDescent="0.3">
      <c r="A12" s="17" t="s">
        <v>11</v>
      </c>
      <c r="B12" s="4"/>
      <c r="C12" s="4"/>
      <c r="D12" s="4"/>
      <c r="E12" s="4"/>
      <c r="F12" s="4"/>
      <c r="G12" s="4"/>
      <c r="H12" s="4"/>
    </row>
    <row r="13" spans="1:8" x14ac:dyDescent="0.3">
      <c r="A13" s="17" t="s">
        <v>2054</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1929-A97B-4182-AC56-421235236F90}">
  <dimension ref="A1:I909"/>
  <sheetViews>
    <sheetView tabSelected="1" zoomScale="75" zoomScaleNormal="75" workbookViewId="0">
      <pane xSplit="1" ySplit="7" topLeftCell="B893" activePane="bottomRight" state="frozen"/>
      <selection pane="topRight" activeCell="B1" sqref="B1"/>
      <selection pane="bottomLeft" activeCell="A11" sqref="A11"/>
      <selection pane="bottomRight" activeCell="F902" sqref="F902"/>
    </sheetView>
  </sheetViews>
  <sheetFormatPr defaultColWidth="19.21875" defaultRowHeight="14.4" x14ac:dyDescent="0.3"/>
  <cols>
    <col min="1" max="1" width="7.5546875" style="70" customWidth="1"/>
    <col min="2" max="2" width="19.21875" style="70"/>
    <col min="3" max="3" width="65.21875" style="70" customWidth="1"/>
    <col min="4" max="4" width="9.44140625" style="70" customWidth="1"/>
    <col min="5" max="5" width="18.77734375" style="71" customWidth="1"/>
    <col min="6" max="6" width="16.5546875" style="71" customWidth="1"/>
    <col min="7" max="7" width="14" style="70" customWidth="1"/>
    <col min="8" max="8" width="22" style="71" customWidth="1"/>
    <col min="9" max="9" width="92.5546875" style="70" customWidth="1"/>
  </cols>
  <sheetData>
    <row r="1" spans="1:9" ht="21" x14ac:dyDescent="0.3">
      <c r="A1" s="34" t="s">
        <v>12</v>
      </c>
      <c r="B1" s="34"/>
      <c r="C1" s="34"/>
      <c r="D1" s="114"/>
      <c r="E1" s="35"/>
      <c r="F1" s="36"/>
      <c r="G1" s="114"/>
      <c r="H1" s="37"/>
      <c r="I1" s="38"/>
    </row>
    <row r="2" spans="1:9" x14ac:dyDescent="0.3">
      <c r="A2" s="39" t="s">
        <v>13</v>
      </c>
      <c r="B2" s="39"/>
      <c r="C2" s="39"/>
      <c r="D2" s="39"/>
      <c r="E2" s="39"/>
      <c r="F2" s="39"/>
      <c r="G2" s="39"/>
      <c r="H2" s="39"/>
      <c r="I2" s="38"/>
    </row>
    <row r="3" spans="1:9" x14ac:dyDescent="0.3">
      <c r="A3" s="40" t="s">
        <v>14</v>
      </c>
      <c r="B3" s="41"/>
      <c r="C3" s="41"/>
      <c r="D3" s="41"/>
      <c r="E3" s="41"/>
      <c r="F3" s="41"/>
      <c r="G3" s="41"/>
      <c r="H3" s="41"/>
      <c r="I3" s="38"/>
    </row>
    <row r="4" spans="1:9" x14ac:dyDescent="0.3">
      <c r="A4" s="42" t="s">
        <v>15</v>
      </c>
      <c r="B4" s="42"/>
      <c r="C4" s="42"/>
      <c r="D4" s="42"/>
      <c r="E4" s="42"/>
      <c r="F4" s="42"/>
      <c r="G4" s="42"/>
      <c r="H4" s="42"/>
      <c r="I4" s="38"/>
    </row>
    <row r="5" spans="1:9" x14ac:dyDescent="0.3">
      <c r="A5" s="43" t="s">
        <v>16</v>
      </c>
      <c r="B5" s="44"/>
      <c r="C5" s="44"/>
      <c r="D5" s="44"/>
      <c r="E5" s="44"/>
      <c r="F5" s="44"/>
      <c r="G5" s="44"/>
      <c r="H5" s="44"/>
      <c r="I5" s="38"/>
    </row>
    <row r="6" spans="1:9" x14ac:dyDescent="0.3">
      <c r="A6" s="45" t="s">
        <v>17</v>
      </c>
      <c r="B6" s="46"/>
      <c r="C6" s="46"/>
      <c r="D6" s="46"/>
      <c r="E6" s="46"/>
      <c r="F6" s="46"/>
      <c r="G6" s="46"/>
      <c r="H6" s="46"/>
      <c r="I6" s="38"/>
    </row>
    <row r="7" spans="1:9" s="51" customFormat="1" ht="78" x14ac:dyDescent="0.3">
      <c r="A7" s="47" t="s">
        <v>18</v>
      </c>
      <c r="B7" s="48" t="s">
        <v>19</v>
      </c>
      <c r="C7" s="48" t="s">
        <v>20</v>
      </c>
      <c r="D7" s="48" t="s">
        <v>21</v>
      </c>
      <c r="E7" s="49" t="s">
        <v>22</v>
      </c>
      <c r="F7" s="49" t="s">
        <v>23</v>
      </c>
      <c r="G7" s="48" t="s">
        <v>24</v>
      </c>
      <c r="H7" s="49" t="s">
        <v>25</v>
      </c>
      <c r="I7" s="50" t="s">
        <v>26</v>
      </c>
    </row>
    <row r="8" spans="1:9" s="51" customFormat="1" ht="31.2" x14ac:dyDescent="0.3">
      <c r="A8" s="52"/>
      <c r="B8" s="53" t="s">
        <v>1</v>
      </c>
      <c r="C8" s="2"/>
      <c r="D8" s="54"/>
      <c r="E8" s="55"/>
      <c r="F8" s="55"/>
      <c r="G8" s="54"/>
      <c r="H8" s="55"/>
      <c r="I8" s="56"/>
    </row>
    <row r="9" spans="1:9" ht="28.8" x14ac:dyDescent="0.3">
      <c r="A9" s="57" t="s">
        <v>27</v>
      </c>
      <c r="B9" s="58" t="s">
        <v>28</v>
      </c>
      <c r="C9" s="59" t="s">
        <v>29</v>
      </c>
      <c r="D9" s="58" t="s">
        <v>30</v>
      </c>
      <c r="E9" s="1">
        <v>90</v>
      </c>
      <c r="F9" s="60">
        <v>90</v>
      </c>
      <c r="G9" s="58">
        <v>1</v>
      </c>
      <c r="H9" s="61">
        <f t="shared" ref="H9:H72" si="0">ROUND(E9*G9,2)</f>
        <v>90</v>
      </c>
      <c r="I9" s="62" t="s">
        <v>31</v>
      </c>
    </row>
    <row r="10" spans="1:9" ht="28.8" x14ac:dyDescent="0.3">
      <c r="A10" s="57" t="s">
        <v>32</v>
      </c>
      <c r="B10" s="58" t="s">
        <v>28</v>
      </c>
      <c r="C10" s="59" t="s">
        <v>33</v>
      </c>
      <c r="D10" s="58" t="s">
        <v>30</v>
      </c>
      <c r="E10" s="1">
        <v>25</v>
      </c>
      <c r="F10" s="60">
        <v>25</v>
      </c>
      <c r="G10" s="58">
        <v>3</v>
      </c>
      <c r="H10" s="61">
        <f t="shared" si="0"/>
        <v>75</v>
      </c>
      <c r="I10" s="62" t="s">
        <v>34</v>
      </c>
    </row>
    <row r="11" spans="1:9" ht="28.8" x14ac:dyDescent="0.3">
      <c r="A11" s="57" t="s">
        <v>35</v>
      </c>
      <c r="B11" s="58" t="s">
        <v>28</v>
      </c>
      <c r="C11" s="59" t="s">
        <v>36</v>
      </c>
      <c r="D11" s="58" t="s">
        <v>30</v>
      </c>
      <c r="E11" s="1">
        <v>45.5</v>
      </c>
      <c r="F11" s="60">
        <v>45.5</v>
      </c>
      <c r="G11" s="58">
        <v>20</v>
      </c>
      <c r="H11" s="61">
        <f t="shared" si="0"/>
        <v>910</v>
      </c>
      <c r="I11" s="62" t="s">
        <v>37</v>
      </c>
    </row>
    <row r="12" spans="1:9" x14ac:dyDescent="0.3">
      <c r="A12" s="57" t="s">
        <v>38</v>
      </c>
      <c r="B12" s="58" t="s">
        <v>28</v>
      </c>
      <c r="C12" s="59" t="s">
        <v>39</v>
      </c>
      <c r="D12" s="58" t="s">
        <v>30</v>
      </c>
      <c r="E12" s="1">
        <v>139.91</v>
      </c>
      <c r="F12" s="60">
        <v>139.91</v>
      </c>
      <c r="G12" s="58">
        <v>4</v>
      </c>
      <c r="H12" s="61">
        <f t="shared" si="0"/>
        <v>559.64</v>
      </c>
      <c r="I12" s="62" t="s">
        <v>40</v>
      </c>
    </row>
    <row r="13" spans="1:9" ht="43.2" x14ac:dyDescent="0.3">
      <c r="A13" s="57" t="s">
        <v>41</v>
      </c>
      <c r="B13" s="58" t="s">
        <v>28</v>
      </c>
      <c r="C13" s="59" t="s">
        <v>42</v>
      </c>
      <c r="D13" s="58" t="s">
        <v>30</v>
      </c>
      <c r="E13" s="1">
        <v>40</v>
      </c>
      <c r="F13" s="60">
        <v>40</v>
      </c>
      <c r="G13" s="58">
        <v>8</v>
      </c>
      <c r="H13" s="61">
        <f t="shared" si="0"/>
        <v>320</v>
      </c>
      <c r="I13" s="62" t="s">
        <v>43</v>
      </c>
    </row>
    <row r="14" spans="1:9" ht="43.2" x14ac:dyDescent="0.3">
      <c r="A14" s="57" t="s">
        <v>44</v>
      </c>
      <c r="B14" s="58" t="s">
        <v>28</v>
      </c>
      <c r="C14" s="59" t="s">
        <v>45</v>
      </c>
      <c r="D14" s="58" t="s">
        <v>30</v>
      </c>
      <c r="E14" s="1">
        <v>90</v>
      </c>
      <c r="F14" s="60">
        <v>90</v>
      </c>
      <c r="G14" s="58">
        <v>15</v>
      </c>
      <c r="H14" s="61">
        <f t="shared" si="0"/>
        <v>1350</v>
      </c>
      <c r="I14" s="62" t="s">
        <v>46</v>
      </c>
    </row>
    <row r="15" spans="1:9" x14ac:dyDescent="0.3">
      <c r="A15" s="57" t="s">
        <v>47</v>
      </c>
      <c r="B15" s="58" t="s">
        <v>28</v>
      </c>
      <c r="C15" s="59" t="s">
        <v>48</v>
      </c>
      <c r="D15" s="58" t="s">
        <v>49</v>
      </c>
      <c r="E15" s="1">
        <v>12</v>
      </c>
      <c r="F15" s="60">
        <v>12</v>
      </c>
      <c r="G15" s="58">
        <v>279</v>
      </c>
      <c r="H15" s="61">
        <f t="shared" si="0"/>
        <v>3348</v>
      </c>
      <c r="I15" s="62" t="s">
        <v>50</v>
      </c>
    </row>
    <row r="16" spans="1:9" x14ac:dyDescent="0.3">
      <c r="A16" s="57" t="s">
        <v>51</v>
      </c>
      <c r="B16" s="58" t="s">
        <v>28</v>
      </c>
      <c r="C16" s="59" t="s">
        <v>52</v>
      </c>
      <c r="D16" s="58" t="s">
        <v>49</v>
      </c>
      <c r="E16" s="1">
        <v>25</v>
      </c>
      <c r="F16" s="60">
        <v>25</v>
      </c>
      <c r="G16" s="58">
        <v>30</v>
      </c>
      <c r="H16" s="61">
        <f t="shared" si="0"/>
        <v>750</v>
      </c>
      <c r="I16" s="62" t="s">
        <v>53</v>
      </c>
    </row>
    <row r="17" spans="1:9" x14ac:dyDescent="0.3">
      <c r="A17" s="57" t="s">
        <v>54</v>
      </c>
      <c r="B17" s="58" t="s">
        <v>28</v>
      </c>
      <c r="C17" s="59" t="s">
        <v>55</v>
      </c>
      <c r="D17" s="58" t="s">
        <v>30</v>
      </c>
      <c r="E17" s="1">
        <v>118.3</v>
      </c>
      <c r="F17" s="60">
        <v>118.3</v>
      </c>
      <c r="G17" s="58">
        <v>1</v>
      </c>
      <c r="H17" s="61">
        <f t="shared" si="0"/>
        <v>118.3</v>
      </c>
      <c r="I17" s="62" t="s">
        <v>56</v>
      </c>
    </row>
    <row r="18" spans="1:9" x14ac:dyDescent="0.3">
      <c r="A18" s="57" t="s">
        <v>57</v>
      </c>
      <c r="B18" s="58" t="s">
        <v>28</v>
      </c>
      <c r="C18" s="59" t="s">
        <v>58</v>
      </c>
      <c r="D18" s="58" t="s">
        <v>30</v>
      </c>
      <c r="E18" s="1">
        <v>154.86000000000001</v>
      </c>
      <c r="F18" s="60">
        <v>154.86000000000001</v>
      </c>
      <c r="G18" s="58">
        <v>1</v>
      </c>
      <c r="H18" s="61">
        <f t="shared" si="0"/>
        <v>154.86000000000001</v>
      </c>
      <c r="I18" s="62" t="s">
        <v>59</v>
      </c>
    </row>
    <row r="19" spans="1:9" ht="43.2" x14ac:dyDescent="0.3">
      <c r="A19" s="57" t="s">
        <v>60</v>
      </c>
      <c r="B19" s="58" t="s">
        <v>28</v>
      </c>
      <c r="C19" s="59" t="s">
        <v>61</v>
      </c>
      <c r="D19" s="58" t="s">
        <v>30</v>
      </c>
      <c r="E19" s="1">
        <v>649.80999999999995</v>
      </c>
      <c r="F19" s="60">
        <v>649.80999999999995</v>
      </c>
      <c r="G19" s="58">
        <v>0.1</v>
      </c>
      <c r="H19" s="61">
        <f t="shared" si="0"/>
        <v>64.98</v>
      </c>
      <c r="I19" s="62" t="s">
        <v>62</v>
      </c>
    </row>
    <row r="20" spans="1:9" x14ac:dyDescent="0.3">
      <c r="A20" s="57" t="s">
        <v>63</v>
      </c>
      <c r="B20" s="58" t="s">
        <v>28</v>
      </c>
      <c r="C20" s="59" t="s">
        <v>64</v>
      </c>
      <c r="D20" s="58" t="s">
        <v>30</v>
      </c>
      <c r="E20" s="1">
        <v>80</v>
      </c>
      <c r="F20" s="60">
        <v>80</v>
      </c>
      <c r="G20" s="58">
        <v>1</v>
      </c>
      <c r="H20" s="61">
        <f t="shared" si="0"/>
        <v>80</v>
      </c>
      <c r="I20" s="62" t="s">
        <v>65</v>
      </c>
    </row>
    <row r="21" spans="1:9" x14ac:dyDescent="0.3">
      <c r="A21" s="57" t="s">
        <v>66</v>
      </c>
      <c r="B21" s="58" t="s">
        <v>28</v>
      </c>
      <c r="C21" s="59" t="s">
        <v>67</v>
      </c>
      <c r="D21" s="58" t="s">
        <v>30</v>
      </c>
      <c r="E21" s="1">
        <v>143.44999999999999</v>
      </c>
      <c r="F21" s="60">
        <v>143.44999999999999</v>
      </c>
      <c r="G21" s="58">
        <v>2</v>
      </c>
      <c r="H21" s="61">
        <f t="shared" si="0"/>
        <v>286.89999999999998</v>
      </c>
      <c r="I21" s="62" t="s">
        <v>68</v>
      </c>
    </row>
    <row r="22" spans="1:9" ht="28.8" x14ac:dyDescent="0.3">
      <c r="A22" s="57" t="s">
        <v>69</v>
      </c>
      <c r="B22" s="58" t="s">
        <v>28</v>
      </c>
      <c r="C22" s="59" t="s">
        <v>70</v>
      </c>
      <c r="D22" s="58" t="s">
        <v>30</v>
      </c>
      <c r="E22" s="1">
        <v>286</v>
      </c>
      <c r="F22" s="60">
        <v>286</v>
      </c>
      <c r="G22" s="58">
        <v>1</v>
      </c>
      <c r="H22" s="61">
        <f t="shared" si="0"/>
        <v>286</v>
      </c>
      <c r="I22" s="62" t="s">
        <v>71</v>
      </c>
    </row>
    <row r="23" spans="1:9" x14ac:dyDescent="0.3">
      <c r="A23" s="57" t="s">
        <v>72</v>
      </c>
      <c r="B23" s="58" t="s">
        <v>28</v>
      </c>
      <c r="C23" s="59" t="s">
        <v>73</v>
      </c>
      <c r="D23" s="58" t="s">
        <v>30</v>
      </c>
      <c r="E23" s="1">
        <v>202.8</v>
      </c>
      <c r="F23" s="60">
        <v>202.8</v>
      </c>
      <c r="G23" s="58">
        <v>1</v>
      </c>
      <c r="H23" s="61">
        <f t="shared" si="0"/>
        <v>202.8</v>
      </c>
      <c r="I23" s="62" t="s">
        <v>74</v>
      </c>
    </row>
    <row r="24" spans="1:9" x14ac:dyDescent="0.3">
      <c r="A24" s="57" t="s">
        <v>75</v>
      </c>
      <c r="B24" s="58" t="s">
        <v>76</v>
      </c>
      <c r="C24" s="59" t="s">
        <v>77</v>
      </c>
      <c r="D24" s="58" t="s">
        <v>30</v>
      </c>
      <c r="E24" s="1">
        <v>150</v>
      </c>
      <c r="F24" s="60">
        <v>150</v>
      </c>
      <c r="G24" s="58">
        <v>1</v>
      </c>
      <c r="H24" s="61">
        <f t="shared" si="0"/>
        <v>150</v>
      </c>
      <c r="I24" s="62" t="s">
        <v>78</v>
      </c>
    </row>
    <row r="25" spans="1:9" x14ac:dyDescent="0.3">
      <c r="A25" s="57" t="s">
        <v>79</v>
      </c>
      <c r="B25" s="58" t="s">
        <v>76</v>
      </c>
      <c r="C25" s="59" t="s">
        <v>80</v>
      </c>
      <c r="D25" s="58" t="s">
        <v>30</v>
      </c>
      <c r="E25" s="1">
        <v>309.08999999999997</v>
      </c>
      <c r="F25" s="60">
        <v>309.08999999999997</v>
      </c>
      <c r="G25" s="58">
        <v>53</v>
      </c>
      <c r="H25" s="61">
        <f t="shared" si="0"/>
        <v>16381.77</v>
      </c>
      <c r="I25" s="62" t="s">
        <v>81</v>
      </c>
    </row>
    <row r="26" spans="1:9" x14ac:dyDescent="0.3">
      <c r="A26" s="57" t="s">
        <v>82</v>
      </c>
      <c r="B26" s="58" t="s">
        <v>76</v>
      </c>
      <c r="C26" s="59" t="s">
        <v>83</v>
      </c>
      <c r="D26" s="58" t="s">
        <v>30</v>
      </c>
      <c r="E26" s="1">
        <v>140.4</v>
      </c>
      <c r="F26" s="60">
        <v>140.4</v>
      </c>
      <c r="G26" s="58">
        <v>23</v>
      </c>
      <c r="H26" s="61">
        <f t="shared" si="0"/>
        <v>3229.2</v>
      </c>
      <c r="I26" s="62" t="s">
        <v>84</v>
      </c>
    </row>
    <row r="27" spans="1:9" ht="28.8" x14ac:dyDescent="0.3">
      <c r="A27" s="57" t="s">
        <v>85</v>
      </c>
      <c r="B27" s="58" t="s">
        <v>76</v>
      </c>
      <c r="C27" s="59" t="s">
        <v>86</v>
      </c>
      <c r="D27" s="58" t="s">
        <v>30</v>
      </c>
      <c r="E27" s="1">
        <v>150</v>
      </c>
      <c r="F27" s="60">
        <v>150</v>
      </c>
      <c r="G27" s="58">
        <v>1</v>
      </c>
      <c r="H27" s="61">
        <f t="shared" si="0"/>
        <v>150</v>
      </c>
      <c r="I27" s="62" t="s">
        <v>87</v>
      </c>
    </row>
    <row r="28" spans="1:9" x14ac:dyDescent="0.3">
      <c r="A28" s="57" t="s">
        <v>88</v>
      </c>
      <c r="B28" s="58" t="s">
        <v>76</v>
      </c>
      <c r="C28" s="59" t="s">
        <v>89</v>
      </c>
      <c r="D28" s="58" t="s">
        <v>30</v>
      </c>
      <c r="E28" s="1">
        <v>120</v>
      </c>
      <c r="F28" s="60">
        <v>120</v>
      </c>
      <c r="G28" s="58">
        <v>1</v>
      </c>
      <c r="H28" s="61">
        <f t="shared" si="0"/>
        <v>120</v>
      </c>
      <c r="I28" s="62" t="s">
        <v>90</v>
      </c>
    </row>
    <row r="29" spans="1:9" ht="28.8" x14ac:dyDescent="0.3">
      <c r="A29" s="57" t="s">
        <v>91</v>
      </c>
      <c r="B29" s="58" t="s">
        <v>76</v>
      </c>
      <c r="C29" s="59" t="s">
        <v>92</v>
      </c>
      <c r="D29" s="58" t="s">
        <v>30</v>
      </c>
      <c r="E29" s="1">
        <v>100</v>
      </c>
      <c r="F29" s="60">
        <v>100</v>
      </c>
      <c r="G29" s="58">
        <v>3</v>
      </c>
      <c r="H29" s="61">
        <f t="shared" si="0"/>
        <v>300</v>
      </c>
      <c r="I29" s="62" t="s">
        <v>93</v>
      </c>
    </row>
    <row r="30" spans="1:9" ht="28.8" x14ac:dyDescent="0.3">
      <c r="A30" s="57" t="s">
        <v>94</v>
      </c>
      <c r="B30" s="58" t="s">
        <v>76</v>
      </c>
      <c r="C30" s="59" t="s">
        <v>95</v>
      </c>
      <c r="D30" s="58" t="s">
        <v>30</v>
      </c>
      <c r="E30" s="1">
        <v>120</v>
      </c>
      <c r="F30" s="60">
        <v>120</v>
      </c>
      <c r="G30" s="58">
        <v>1</v>
      </c>
      <c r="H30" s="61">
        <f t="shared" si="0"/>
        <v>120</v>
      </c>
      <c r="I30" s="62" t="s">
        <v>96</v>
      </c>
    </row>
    <row r="31" spans="1:9" ht="57.6" x14ac:dyDescent="0.3">
      <c r="A31" s="57" t="s">
        <v>97</v>
      </c>
      <c r="B31" s="58" t="s">
        <v>76</v>
      </c>
      <c r="C31" s="59" t="s">
        <v>98</v>
      </c>
      <c r="D31" s="58" t="s">
        <v>30</v>
      </c>
      <c r="E31" s="1">
        <v>80.44</v>
      </c>
      <c r="F31" s="60">
        <v>80.44</v>
      </c>
      <c r="G31" s="58">
        <v>3</v>
      </c>
      <c r="H31" s="61">
        <f t="shared" si="0"/>
        <v>241.32</v>
      </c>
      <c r="I31" s="62" t="s">
        <v>99</v>
      </c>
    </row>
    <row r="32" spans="1:9" x14ac:dyDescent="0.3">
      <c r="A32" s="57" t="s">
        <v>100</v>
      </c>
      <c r="B32" s="58" t="s">
        <v>76</v>
      </c>
      <c r="C32" s="59" t="s">
        <v>101</v>
      </c>
      <c r="D32" s="58" t="s">
        <v>30</v>
      </c>
      <c r="E32" s="1">
        <v>584.1</v>
      </c>
      <c r="F32" s="60">
        <v>584.1</v>
      </c>
      <c r="G32" s="58">
        <v>1</v>
      </c>
      <c r="H32" s="61">
        <f t="shared" si="0"/>
        <v>584.1</v>
      </c>
      <c r="I32" s="62" t="s">
        <v>102</v>
      </c>
    </row>
    <row r="33" spans="1:9" x14ac:dyDescent="0.3">
      <c r="A33" s="57" t="s">
        <v>103</v>
      </c>
      <c r="B33" s="58" t="s">
        <v>76</v>
      </c>
      <c r="C33" s="59" t="s">
        <v>104</v>
      </c>
      <c r="D33" s="58" t="s">
        <v>30</v>
      </c>
      <c r="E33" s="1">
        <v>539.48</v>
      </c>
      <c r="F33" s="60">
        <v>539.48</v>
      </c>
      <c r="G33" s="58">
        <v>2</v>
      </c>
      <c r="H33" s="61">
        <f t="shared" si="0"/>
        <v>1078.96</v>
      </c>
      <c r="I33" s="62" t="s">
        <v>105</v>
      </c>
    </row>
    <row r="34" spans="1:9" ht="28.8" x14ac:dyDescent="0.3">
      <c r="A34" s="57" t="s">
        <v>106</v>
      </c>
      <c r="B34" s="58" t="s">
        <v>76</v>
      </c>
      <c r="C34" s="59" t="s">
        <v>107</v>
      </c>
      <c r="D34" s="58" t="s">
        <v>30</v>
      </c>
      <c r="E34" s="1">
        <v>40</v>
      </c>
      <c r="F34" s="60">
        <v>40</v>
      </c>
      <c r="G34" s="58">
        <v>3</v>
      </c>
      <c r="H34" s="61">
        <f t="shared" si="0"/>
        <v>120</v>
      </c>
      <c r="I34" s="62" t="s">
        <v>108</v>
      </c>
    </row>
    <row r="35" spans="1:9" x14ac:dyDescent="0.3">
      <c r="A35" s="57" t="s">
        <v>109</v>
      </c>
      <c r="B35" s="58" t="s">
        <v>76</v>
      </c>
      <c r="C35" s="59" t="s">
        <v>110</v>
      </c>
      <c r="D35" s="58" t="s">
        <v>30</v>
      </c>
      <c r="E35" s="1">
        <v>163.80000000000001</v>
      </c>
      <c r="F35" s="60">
        <v>163.80000000000001</v>
      </c>
      <c r="G35" s="58">
        <v>1</v>
      </c>
      <c r="H35" s="61">
        <f t="shared" si="0"/>
        <v>163.80000000000001</v>
      </c>
      <c r="I35" s="62" t="s">
        <v>111</v>
      </c>
    </row>
    <row r="36" spans="1:9" x14ac:dyDescent="0.3">
      <c r="A36" s="57" t="s">
        <v>112</v>
      </c>
      <c r="B36" s="58" t="s">
        <v>76</v>
      </c>
      <c r="C36" s="59" t="s">
        <v>113</v>
      </c>
      <c r="D36" s="58" t="s">
        <v>30</v>
      </c>
      <c r="E36" s="1">
        <v>240</v>
      </c>
      <c r="F36" s="60">
        <v>240</v>
      </c>
      <c r="G36" s="58">
        <v>1</v>
      </c>
      <c r="H36" s="61">
        <f t="shared" si="0"/>
        <v>240</v>
      </c>
      <c r="I36" s="62" t="s">
        <v>114</v>
      </c>
    </row>
    <row r="37" spans="1:9" ht="57.6" x14ac:dyDescent="0.3">
      <c r="A37" s="57" t="s">
        <v>115</v>
      </c>
      <c r="B37" s="58" t="s">
        <v>76</v>
      </c>
      <c r="C37" s="59" t="s">
        <v>116</v>
      </c>
      <c r="D37" s="58" t="s">
        <v>30</v>
      </c>
      <c r="E37" s="1">
        <v>200</v>
      </c>
      <c r="F37" s="60">
        <v>200</v>
      </c>
      <c r="G37" s="58">
        <v>26</v>
      </c>
      <c r="H37" s="61">
        <f t="shared" si="0"/>
        <v>5200</v>
      </c>
      <c r="I37" s="62" t="s">
        <v>117</v>
      </c>
    </row>
    <row r="38" spans="1:9" x14ac:dyDescent="0.3">
      <c r="A38" s="57" t="s">
        <v>118</v>
      </c>
      <c r="B38" s="58" t="s">
        <v>76</v>
      </c>
      <c r="C38" s="59" t="s">
        <v>119</v>
      </c>
      <c r="D38" s="58" t="s">
        <v>120</v>
      </c>
      <c r="E38" s="1">
        <v>60</v>
      </c>
      <c r="F38" s="60">
        <v>60</v>
      </c>
      <c r="G38" s="58">
        <v>3</v>
      </c>
      <c r="H38" s="61">
        <f t="shared" si="0"/>
        <v>180</v>
      </c>
      <c r="I38" s="62" t="s">
        <v>121</v>
      </c>
    </row>
    <row r="39" spans="1:9" x14ac:dyDescent="0.3">
      <c r="A39" s="57" t="s">
        <v>122</v>
      </c>
      <c r="B39" s="58" t="s">
        <v>76</v>
      </c>
      <c r="C39" s="59" t="s">
        <v>123</v>
      </c>
      <c r="D39" s="58" t="s">
        <v>30</v>
      </c>
      <c r="E39" s="1">
        <v>69.55</v>
      </c>
      <c r="F39" s="60">
        <v>69.55</v>
      </c>
      <c r="G39" s="58">
        <v>5</v>
      </c>
      <c r="H39" s="61">
        <f t="shared" si="0"/>
        <v>347.75</v>
      </c>
      <c r="I39" s="62" t="s">
        <v>124</v>
      </c>
    </row>
    <row r="40" spans="1:9" ht="28.8" x14ac:dyDescent="0.3">
      <c r="A40" s="57" t="s">
        <v>125</v>
      </c>
      <c r="B40" s="58" t="s">
        <v>76</v>
      </c>
      <c r="C40" s="59" t="s">
        <v>126</v>
      </c>
      <c r="D40" s="58" t="s">
        <v>30</v>
      </c>
      <c r="E40" s="1">
        <v>20</v>
      </c>
      <c r="F40" s="60">
        <v>20</v>
      </c>
      <c r="G40" s="58">
        <v>30</v>
      </c>
      <c r="H40" s="61">
        <f t="shared" si="0"/>
        <v>600</v>
      </c>
      <c r="I40" s="62" t="s">
        <v>127</v>
      </c>
    </row>
    <row r="41" spans="1:9" ht="28.8" x14ac:dyDescent="0.3">
      <c r="A41" s="57" t="s">
        <v>128</v>
      </c>
      <c r="B41" s="58" t="s">
        <v>76</v>
      </c>
      <c r="C41" s="59" t="s">
        <v>129</v>
      </c>
      <c r="D41" s="58" t="s">
        <v>30</v>
      </c>
      <c r="E41" s="1">
        <v>15</v>
      </c>
      <c r="F41" s="60">
        <v>15</v>
      </c>
      <c r="G41" s="58">
        <v>6</v>
      </c>
      <c r="H41" s="61">
        <f t="shared" si="0"/>
        <v>90</v>
      </c>
      <c r="I41" s="62" t="s">
        <v>130</v>
      </c>
    </row>
    <row r="42" spans="1:9" x14ac:dyDescent="0.3">
      <c r="A42" s="57" t="s">
        <v>131</v>
      </c>
      <c r="B42" s="58" t="s">
        <v>76</v>
      </c>
      <c r="C42" s="59" t="s">
        <v>132</v>
      </c>
      <c r="D42" s="58" t="s">
        <v>30</v>
      </c>
      <c r="E42" s="1">
        <v>120</v>
      </c>
      <c r="F42" s="60">
        <v>120</v>
      </c>
      <c r="G42" s="58">
        <v>1</v>
      </c>
      <c r="H42" s="61">
        <f t="shared" si="0"/>
        <v>120</v>
      </c>
      <c r="I42" s="62" t="s">
        <v>133</v>
      </c>
    </row>
    <row r="43" spans="1:9" x14ac:dyDescent="0.3">
      <c r="A43" s="57" t="s">
        <v>134</v>
      </c>
      <c r="B43" s="58" t="s">
        <v>76</v>
      </c>
      <c r="C43" s="59" t="s">
        <v>135</v>
      </c>
      <c r="D43" s="58" t="s">
        <v>30</v>
      </c>
      <c r="E43" s="1">
        <v>100</v>
      </c>
      <c r="F43" s="60">
        <v>100</v>
      </c>
      <c r="G43" s="58">
        <v>1</v>
      </c>
      <c r="H43" s="61">
        <f t="shared" si="0"/>
        <v>100</v>
      </c>
      <c r="I43" s="62" t="s">
        <v>136</v>
      </c>
    </row>
    <row r="44" spans="1:9" x14ac:dyDescent="0.3">
      <c r="A44" s="57" t="s">
        <v>137</v>
      </c>
      <c r="B44" s="58" t="s">
        <v>76</v>
      </c>
      <c r="C44" s="59" t="s">
        <v>138</v>
      </c>
      <c r="D44" s="58" t="s">
        <v>30</v>
      </c>
      <c r="E44" s="1">
        <v>80</v>
      </c>
      <c r="F44" s="60">
        <v>80</v>
      </c>
      <c r="G44" s="58">
        <v>1</v>
      </c>
      <c r="H44" s="61">
        <f t="shared" si="0"/>
        <v>80</v>
      </c>
      <c r="I44" s="62" t="s">
        <v>139</v>
      </c>
    </row>
    <row r="45" spans="1:9" x14ac:dyDescent="0.3">
      <c r="A45" s="57" t="s">
        <v>140</v>
      </c>
      <c r="B45" s="58" t="s">
        <v>76</v>
      </c>
      <c r="C45" s="59" t="s">
        <v>141</v>
      </c>
      <c r="D45" s="58" t="s">
        <v>30</v>
      </c>
      <c r="E45" s="1">
        <v>100</v>
      </c>
      <c r="F45" s="60">
        <v>100</v>
      </c>
      <c r="G45" s="58">
        <v>1</v>
      </c>
      <c r="H45" s="61">
        <f t="shared" si="0"/>
        <v>100</v>
      </c>
      <c r="I45" s="62" t="s">
        <v>142</v>
      </c>
    </row>
    <row r="46" spans="1:9" x14ac:dyDescent="0.3">
      <c r="A46" s="57" t="s">
        <v>143</v>
      </c>
      <c r="B46" s="58" t="s">
        <v>76</v>
      </c>
      <c r="C46" s="59" t="s">
        <v>144</v>
      </c>
      <c r="D46" s="58" t="s">
        <v>30</v>
      </c>
      <c r="E46" s="1">
        <v>90</v>
      </c>
      <c r="F46" s="60">
        <v>90</v>
      </c>
      <c r="G46" s="58">
        <v>3</v>
      </c>
      <c r="H46" s="61">
        <f t="shared" si="0"/>
        <v>270</v>
      </c>
      <c r="I46" s="62" t="s">
        <v>145</v>
      </c>
    </row>
    <row r="47" spans="1:9" ht="28.8" x14ac:dyDescent="0.3">
      <c r="A47" s="57" t="s">
        <v>146</v>
      </c>
      <c r="B47" s="58" t="s">
        <v>76</v>
      </c>
      <c r="C47" s="59" t="s">
        <v>147</v>
      </c>
      <c r="D47" s="58" t="s">
        <v>30</v>
      </c>
      <c r="E47" s="1">
        <v>120</v>
      </c>
      <c r="F47" s="60">
        <v>120</v>
      </c>
      <c r="G47" s="58">
        <v>1</v>
      </c>
      <c r="H47" s="61">
        <f t="shared" si="0"/>
        <v>120</v>
      </c>
      <c r="I47" s="62" t="s">
        <v>148</v>
      </c>
    </row>
    <row r="48" spans="1:9" x14ac:dyDescent="0.3">
      <c r="A48" s="57" t="s">
        <v>149</v>
      </c>
      <c r="B48" s="58" t="s">
        <v>76</v>
      </c>
      <c r="C48" s="59" t="s">
        <v>150</v>
      </c>
      <c r="D48" s="58" t="s">
        <v>30</v>
      </c>
      <c r="E48" s="1">
        <v>180</v>
      </c>
      <c r="F48" s="60">
        <v>180</v>
      </c>
      <c r="G48" s="58">
        <v>1</v>
      </c>
      <c r="H48" s="61">
        <f t="shared" si="0"/>
        <v>180</v>
      </c>
      <c r="I48" s="62" t="s">
        <v>151</v>
      </c>
    </row>
    <row r="49" spans="1:9" x14ac:dyDescent="0.3">
      <c r="A49" s="57" t="s">
        <v>152</v>
      </c>
      <c r="B49" s="58" t="s">
        <v>76</v>
      </c>
      <c r="C49" s="59" t="s">
        <v>153</v>
      </c>
      <c r="D49" s="58" t="s">
        <v>30</v>
      </c>
      <c r="E49" s="1">
        <v>113.48</v>
      </c>
      <c r="F49" s="60">
        <v>113.48</v>
      </c>
      <c r="G49" s="58">
        <v>19</v>
      </c>
      <c r="H49" s="61">
        <f t="shared" si="0"/>
        <v>2156.12</v>
      </c>
      <c r="I49" s="62" t="s">
        <v>154</v>
      </c>
    </row>
    <row r="50" spans="1:9" x14ac:dyDescent="0.3">
      <c r="A50" s="57" t="s">
        <v>155</v>
      </c>
      <c r="B50" s="58" t="s">
        <v>76</v>
      </c>
      <c r="C50" s="59" t="s">
        <v>156</v>
      </c>
      <c r="D50" s="58" t="s">
        <v>30</v>
      </c>
      <c r="E50" s="1">
        <v>50</v>
      </c>
      <c r="F50" s="60">
        <v>50</v>
      </c>
      <c r="G50" s="58">
        <v>17</v>
      </c>
      <c r="H50" s="61">
        <f t="shared" si="0"/>
        <v>850</v>
      </c>
      <c r="I50" s="62" t="s">
        <v>157</v>
      </c>
    </row>
    <row r="51" spans="1:9" x14ac:dyDescent="0.3">
      <c r="A51" s="57" t="s">
        <v>158</v>
      </c>
      <c r="B51" s="58" t="s">
        <v>76</v>
      </c>
      <c r="C51" s="59" t="s">
        <v>159</v>
      </c>
      <c r="D51" s="58" t="s">
        <v>49</v>
      </c>
      <c r="E51" s="1">
        <v>50</v>
      </c>
      <c r="F51" s="60">
        <v>50</v>
      </c>
      <c r="G51" s="58">
        <v>43</v>
      </c>
      <c r="H51" s="61">
        <f t="shared" si="0"/>
        <v>2150</v>
      </c>
      <c r="I51" s="62" t="s">
        <v>160</v>
      </c>
    </row>
    <row r="52" spans="1:9" x14ac:dyDescent="0.3">
      <c r="A52" s="57" t="s">
        <v>161</v>
      </c>
      <c r="B52" s="58" t="s">
        <v>76</v>
      </c>
      <c r="C52" s="59" t="s">
        <v>162</v>
      </c>
      <c r="D52" s="58" t="s">
        <v>49</v>
      </c>
      <c r="E52" s="1">
        <v>30</v>
      </c>
      <c r="F52" s="60">
        <v>30</v>
      </c>
      <c r="G52" s="58">
        <v>34</v>
      </c>
      <c r="H52" s="61">
        <f t="shared" si="0"/>
        <v>1020</v>
      </c>
      <c r="I52" s="62" t="s">
        <v>163</v>
      </c>
    </row>
    <row r="53" spans="1:9" x14ac:dyDescent="0.3">
      <c r="A53" s="57" t="s">
        <v>164</v>
      </c>
      <c r="B53" s="58" t="s">
        <v>76</v>
      </c>
      <c r="C53" s="59" t="s">
        <v>165</v>
      </c>
      <c r="D53" s="58" t="s">
        <v>30</v>
      </c>
      <c r="E53" s="1">
        <v>159.57</v>
      </c>
      <c r="F53" s="60">
        <v>159.57</v>
      </c>
      <c r="G53" s="58">
        <v>1</v>
      </c>
      <c r="H53" s="61">
        <f t="shared" si="0"/>
        <v>159.57</v>
      </c>
      <c r="I53" s="62" t="s">
        <v>166</v>
      </c>
    </row>
    <row r="54" spans="1:9" x14ac:dyDescent="0.3">
      <c r="A54" s="57" t="s">
        <v>167</v>
      </c>
      <c r="B54" s="58" t="s">
        <v>76</v>
      </c>
      <c r="C54" s="59" t="s">
        <v>168</v>
      </c>
      <c r="D54" s="58" t="s">
        <v>30</v>
      </c>
      <c r="E54" s="1">
        <v>168.33</v>
      </c>
      <c r="F54" s="60">
        <v>168.33</v>
      </c>
      <c r="G54" s="58">
        <v>4</v>
      </c>
      <c r="H54" s="61">
        <f t="shared" si="0"/>
        <v>673.32</v>
      </c>
      <c r="I54" s="62" t="s">
        <v>169</v>
      </c>
    </row>
    <row r="55" spans="1:9" x14ac:dyDescent="0.3">
      <c r="A55" s="57" t="s">
        <v>170</v>
      </c>
      <c r="B55" s="58" t="s">
        <v>76</v>
      </c>
      <c r="C55" s="59" t="s">
        <v>171</v>
      </c>
      <c r="D55" s="58" t="s">
        <v>30</v>
      </c>
      <c r="E55" s="1">
        <v>120</v>
      </c>
      <c r="F55" s="60">
        <v>120</v>
      </c>
      <c r="G55" s="58">
        <v>10</v>
      </c>
      <c r="H55" s="61">
        <f t="shared" si="0"/>
        <v>1200</v>
      </c>
      <c r="I55" s="62" t="s">
        <v>172</v>
      </c>
    </row>
    <row r="56" spans="1:9" x14ac:dyDescent="0.3">
      <c r="A56" s="57" t="s">
        <v>173</v>
      </c>
      <c r="B56" s="58" t="s">
        <v>76</v>
      </c>
      <c r="C56" s="59" t="s">
        <v>174</v>
      </c>
      <c r="D56" s="58" t="s">
        <v>30</v>
      </c>
      <c r="E56" s="1">
        <v>153</v>
      </c>
      <c r="F56" s="60">
        <v>153</v>
      </c>
      <c r="G56" s="58">
        <v>1</v>
      </c>
      <c r="H56" s="61">
        <f t="shared" si="0"/>
        <v>153</v>
      </c>
      <c r="I56" s="62" t="s">
        <v>175</v>
      </c>
    </row>
    <row r="57" spans="1:9" x14ac:dyDescent="0.3">
      <c r="A57" s="57" t="s">
        <v>176</v>
      </c>
      <c r="B57" s="58" t="s">
        <v>76</v>
      </c>
      <c r="C57" s="59" t="s">
        <v>177</v>
      </c>
      <c r="D57" s="58" t="s">
        <v>30</v>
      </c>
      <c r="E57" s="1">
        <v>363.72</v>
      </c>
      <c r="F57" s="60">
        <v>363.72</v>
      </c>
      <c r="G57" s="58">
        <v>1</v>
      </c>
      <c r="H57" s="61">
        <f t="shared" si="0"/>
        <v>363.72</v>
      </c>
      <c r="I57" s="62" t="s">
        <v>178</v>
      </c>
    </row>
    <row r="58" spans="1:9" x14ac:dyDescent="0.3">
      <c r="A58" s="57" t="s">
        <v>179</v>
      </c>
      <c r="B58" s="58" t="s">
        <v>76</v>
      </c>
      <c r="C58" s="59" t="s">
        <v>180</v>
      </c>
      <c r="D58" s="58" t="s">
        <v>30</v>
      </c>
      <c r="E58" s="1">
        <v>500</v>
      </c>
      <c r="F58" s="60">
        <v>500</v>
      </c>
      <c r="G58" s="58">
        <v>0.1</v>
      </c>
      <c r="H58" s="61">
        <f t="shared" si="0"/>
        <v>50</v>
      </c>
      <c r="I58" s="62" t="s">
        <v>181</v>
      </c>
    </row>
    <row r="59" spans="1:9" x14ac:dyDescent="0.3">
      <c r="A59" s="57" t="s">
        <v>182</v>
      </c>
      <c r="B59" s="58" t="s">
        <v>76</v>
      </c>
      <c r="C59" s="59" t="s">
        <v>183</v>
      </c>
      <c r="D59" s="58" t="s">
        <v>30</v>
      </c>
      <c r="E59" s="1">
        <v>169</v>
      </c>
      <c r="F59" s="60">
        <v>169</v>
      </c>
      <c r="G59" s="58">
        <v>3</v>
      </c>
      <c r="H59" s="61">
        <f t="shared" si="0"/>
        <v>507</v>
      </c>
      <c r="I59" s="62" t="s">
        <v>184</v>
      </c>
    </row>
    <row r="60" spans="1:9" x14ac:dyDescent="0.3">
      <c r="A60" s="57" t="s">
        <v>185</v>
      </c>
      <c r="B60" s="58" t="s">
        <v>76</v>
      </c>
      <c r="C60" s="59" t="s">
        <v>186</v>
      </c>
      <c r="D60" s="58" t="s">
        <v>30</v>
      </c>
      <c r="E60" s="1">
        <v>84.5</v>
      </c>
      <c r="F60" s="60">
        <v>84.5</v>
      </c>
      <c r="G60" s="58">
        <v>4</v>
      </c>
      <c r="H60" s="61">
        <f t="shared" si="0"/>
        <v>338</v>
      </c>
      <c r="I60" s="62" t="s">
        <v>187</v>
      </c>
    </row>
    <row r="61" spans="1:9" x14ac:dyDescent="0.3">
      <c r="A61" s="57" t="s">
        <v>188</v>
      </c>
      <c r="B61" s="58" t="s">
        <v>76</v>
      </c>
      <c r="C61" s="59" t="s">
        <v>189</v>
      </c>
      <c r="D61" s="58" t="s">
        <v>30</v>
      </c>
      <c r="E61" s="1">
        <v>40</v>
      </c>
      <c r="F61" s="60">
        <v>40</v>
      </c>
      <c r="G61" s="58">
        <v>4</v>
      </c>
      <c r="H61" s="61">
        <f t="shared" si="0"/>
        <v>160</v>
      </c>
      <c r="I61" s="62" t="s">
        <v>190</v>
      </c>
    </row>
    <row r="62" spans="1:9" x14ac:dyDescent="0.3">
      <c r="A62" s="57" t="s">
        <v>191</v>
      </c>
      <c r="B62" s="58" t="s">
        <v>76</v>
      </c>
      <c r="C62" s="59" t="s">
        <v>192</v>
      </c>
      <c r="D62" s="58" t="s">
        <v>30</v>
      </c>
      <c r="E62" s="1">
        <v>80</v>
      </c>
      <c r="F62" s="60">
        <v>80</v>
      </c>
      <c r="G62" s="58">
        <v>3</v>
      </c>
      <c r="H62" s="61">
        <f t="shared" si="0"/>
        <v>240</v>
      </c>
      <c r="I62" s="62" t="s">
        <v>193</v>
      </c>
    </row>
    <row r="63" spans="1:9" x14ac:dyDescent="0.3">
      <c r="A63" s="57" t="s">
        <v>194</v>
      </c>
      <c r="B63" s="58" t="s">
        <v>76</v>
      </c>
      <c r="C63" s="59" t="s">
        <v>195</v>
      </c>
      <c r="D63" s="58" t="s">
        <v>30</v>
      </c>
      <c r="E63" s="1">
        <v>39.22</v>
      </c>
      <c r="F63" s="60">
        <v>39.22</v>
      </c>
      <c r="G63" s="58">
        <v>66</v>
      </c>
      <c r="H63" s="61">
        <f t="shared" si="0"/>
        <v>2588.52</v>
      </c>
      <c r="I63" s="62" t="s">
        <v>196</v>
      </c>
    </row>
    <row r="64" spans="1:9" x14ac:dyDescent="0.3">
      <c r="A64" s="57" t="s">
        <v>197</v>
      </c>
      <c r="B64" s="58" t="s">
        <v>76</v>
      </c>
      <c r="C64" s="59" t="s">
        <v>198</v>
      </c>
      <c r="D64" s="58" t="s">
        <v>30</v>
      </c>
      <c r="E64" s="1">
        <v>300</v>
      </c>
      <c r="F64" s="60">
        <v>300</v>
      </c>
      <c r="G64" s="58">
        <v>0.1</v>
      </c>
      <c r="H64" s="61">
        <f t="shared" si="0"/>
        <v>30</v>
      </c>
      <c r="I64" s="62" t="s">
        <v>199</v>
      </c>
    </row>
    <row r="65" spans="1:9" x14ac:dyDescent="0.3">
      <c r="A65" s="57" t="s">
        <v>200</v>
      </c>
      <c r="B65" s="58" t="s">
        <v>76</v>
      </c>
      <c r="C65" s="59" t="s">
        <v>201</v>
      </c>
      <c r="D65" s="58" t="s">
        <v>30</v>
      </c>
      <c r="E65" s="1">
        <v>73.86</v>
      </c>
      <c r="F65" s="60">
        <v>73.86</v>
      </c>
      <c r="G65" s="58">
        <v>11</v>
      </c>
      <c r="H65" s="61">
        <f t="shared" si="0"/>
        <v>812.46</v>
      </c>
      <c r="I65" s="62" t="s">
        <v>202</v>
      </c>
    </row>
    <row r="66" spans="1:9" x14ac:dyDescent="0.3">
      <c r="A66" s="57" t="s">
        <v>203</v>
      </c>
      <c r="B66" s="58" t="s">
        <v>76</v>
      </c>
      <c r="C66" s="59" t="s">
        <v>204</v>
      </c>
      <c r="D66" s="58" t="s">
        <v>205</v>
      </c>
      <c r="E66" s="1">
        <v>1.5</v>
      </c>
      <c r="F66" s="60">
        <v>1.5</v>
      </c>
      <c r="G66" s="58">
        <v>100</v>
      </c>
      <c r="H66" s="61">
        <f t="shared" si="0"/>
        <v>150</v>
      </c>
      <c r="I66" s="62" t="s">
        <v>206</v>
      </c>
    </row>
    <row r="67" spans="1:9" x14ac:dyDescent="0.3">
      <c r="A67" s="57" t="s">
        <v>207</v>
      </c>
      <c r="B67" s="58" t="s">
        <v>76</v>
      </c>
      <c r="C67" s="59" t="s">
        <v>208</v>
      </c>
      <c r="D67" s="58" t="s">
        <v>30</v>
      </c>
      <c r="E67" s="1">
        <v>140</v>
      </c>
      <c r="F67" s="60">
        <v>140</v>
      </c>
      <c r="G67" s="58">
        <v>6</v>
      </c>
      <c r="H67" s="61">
        <f t="shared" si="0"/>
        <v>840</v>
      </c>
      <c r="I67" s="62" t="s">
        <v>209</v>
      </c>
    </row>
    <row r="68" spans="1:9" x14ac:dyDescent="0.3">
      <c r="A68" s="57" t="s">
        <v>210</v>
      </c>
      <c r="B68" s="58" t="s">
        <v>76</v>
      </c>
      <c r="C68" s="59" t="s">
        <v>211</v>
      </c>
      <c r="D68" s="58" t="s">
        <v>30</v>
      </c>
      <c r="E68" s="1">
        <v>15</v>
      </c>
      <c r="F68" s="60">
        <v>15</v>
      </c>
      <c r="G68" s="58">
        <v>4</v>
      </c>
      <c r="H68" s="61">
        <f t="shared" si="0"/>
        <v>60</v>
      </c>
      <c r="I68" s="62" t="s">
        <v>212</v>
      </c>
    </row>
    <row r="69" spans="1:9" x14ac:dyDescent="0.3">
      <c r="A69" s="57" t="s">
        <v>213</v>
      </c>
      <c r="B69" s="58" t="s">
        <v>76</v>
      </c>
      <c r="C69" s="59" t="s">
        <v>214</v>
      </c>
      <c r="D69" s="58" t="s">
        <v>30</v>
      </c>
      <c r="E69" s="1">
        <v>100</v>
      </c>
      <c r="F69" s="60">
        <v>100</v>
      </c>
      <c r="G69" s="58">
        <v>1</v>
      </c>
      <c r="H69" s="61">
        <f t="shared" si="0"/>
        <v>100</v>
      </c>
      <c r="I69" s="62" t="s">
        <v>215</v>
      </c>
    </row>
    <row r="70" spans="1:9" x14ac:dyDescent="0.3">
      <c r="A70" s="57" t="s">
        <v>216</v>
      </c>
      <c r="B70" s="58" t="s">
        <v>76</v>
      </c>
      <c r="C70" s="59" t="s">
        <v>217</v>
      </c>
      <c r="D70" s="58" t="s">
        <v>30</v>
      </c>
      <c r="E70" s="1">
        <v>50</v>
      </c>
      <c r="F70" s="60">
        <v>50</v>
      </c>
      <c r="G70" s="58">
        <v>7</v>
      </c>
      <c r="H70" s="61">
        <f t="shared" si="0"/>
        <v>350</v>
      </c>
      <c r="I70" s="62" t="s">
        <v>218</v>
      </c>
    </row>
    <row r="71" spans="1:9" x14ac:dyDescent="0.3">
      <c r="A71" s="57" t="s">
        <v>219</v>
      </c>
      <c r="B71" s="58" t="s">
        <v>76</v>
      </c>
      <c r="C71" s="59" t="s">
        <v>220</v>
      </c>
      <c r="D71" s="58" t="s">
        <v>30</v>
      </c>
      <c r="E71" s="1">
        <v>20</v>
      </c>
      <c r="F71" s="60">
        <v>20</v>
      </c>
      <c r="G71" s="58">
        <v>1</v>
      </c>
      <c r="H71" s="61">
        <f t="shared" si="0"/>
        <v>20</v>
      </c>
      <c r="I71" s="62" t="s">
        <v>221</v>
      </c>
    </row>
    <row r="72" spans="1:9" ht="28.8" x14ac:dyDescent="0.3">
      <c r="A72" s="57" t="s">
        <v>222</v>
      </c>
      <c r="B72" s="58" t="s">
        <v>76</v>
      </c>
      <c r="C72" s="59" t="s">
        <v>223</v>
      </c>
      <c r="D72" s="58" t="s">
        <v>30</v>
      </c>
      <c r="E72" s="1">
        <v>161.33000000000001</v>
      </c>
      <c r="F72" s="60">
        <v>161.32999999999998</v>
      </c>
      <c r="G72" s="58">
        <v>2</v>
      </c>
      <c r="H72" s="61">
        <f t="shared" si="0"/>
        <v>322.66000000000003</v>
      </c>
      <c r="I72" s="62" t="s">
        <v>224</v>
      </c>
    </row>
    <row r="73" spans="1:9" ht="28.8" x14ac:dyDescent="0.3">
      <c r="A73" s="57" t="s">
        <v>225</v>
      </c>
      <c r="B73" s="58" t="s">
        <v>76</v>
      </c>
      <c r="C73" s="59" t="s">
        <v>226</v>
      </c>
      <c r="D73" s="58" t="s">
        <v>30</v>
      </c>
      <c r="E73" s="1">
        <v>585</v>
      </c>
      <c r="F73" s="60">
        <v>585</v>
      </c>
      <c r="G73" s="58">
        <v>12</v>
      </c>
      <c r="H73" s="61">
        <f t="shared" ref="H73:H136" si="1">ROUND(E73*G73,2)</f>
        <v>7020</v>
      </c>
      <c r="I73" s="62" t="s">
        <v>227</v>
      </c>
    </row>
    <row r="74" spans="1:9" ht="28.8" x14ac:dyDescent="0.3">
      <c r="A74" s="57" t="s">
        <v>228</v>
      </c>
      <c r="B74" s="58" t="s">
        <v>76</v>
      </c>
      <c r="C74" s="59" t="s">
        <v>229</v>
      </c>
      <c r="D74" s="58" t="s">
        <v>30</v>
      </c>
      <c r="E74" s="1">
        <v>325</v>
      </c>
      <c r="F74" s="60">
        <v>325</v>
      </c>
      <c r="G74" s="58">
        <v>16</v>
      </c>
      <c r="H74" s="61">
        <f t="shared" si="1"/>
        <v>5200</v>
      </c>
      <c r="I74" s="62" t="s">
        <v>230</v>
      </c>
    </row>
    <row r="75" spans="1:9" ht="28.8" x14ac:dyDescent="0.3">
      <c r="A75" s="57" t="s">
        <v>231</v>
      </c>
      <c r="B75" s="58" t="s">
        <v>76</v>
      </c>
      <c r="C75" s="59" t="s">
        <v>232</v>
      </c>
      <c r="D75" s="58" t="s">
        <v>30</v>
      </c>
      <c r="E75" s="1">
        <v>325</v>
      </c>
      <c r="F75" s="60">
        <v>325</v>
      </c>
      <c r="G75" s="58">
        <v>0.1</v>
      </c>
      <c r="H75" s="61">
        <f t="shared" si="1"/>
        <v>32.5</v>
      </c>
      <c r="I75" s="62" t="s">
        <v>233</v>
      </c>
    </row>
    <row r="76" spans="1:9" ht="28.8" x14ac:dyDescent="0.3">
      <c r="A76" s="57" t="s">
        <v>234</v>
      </c>
      <c r="B76" s="58" t="s">
        <v>76</v>
      </c>
      <c r="C76" s="59" t="s">
        <v>235</v>
      </c>
      <c r="D76" s="58" t="s">
        <v>236</v>
      </c>
      <c r="E76" s="1">
        <v>50</v>
      </c>
      <c r="F76" s="60">
        <v>50</v>
      </c>
      <c r="G76" s="58">
        <v>1</v>
      </c>
      <c r="H76" s="61">
        <f t="shared" si="1"/>
        <v>50</v>
      </c>
      <c r="I76" s="62" t="s">
        <v>237</v>
      </c>
    </row>
    <row r="77" spans="1:9" x14ac:dyDescent="0.3">
      <c r="A77" s="57" t="s">
        <v>238</v>
      </c>
      <c r="B77" s="58" t="s">
        <v>76</v>
      </c>
      <c r="C77" s="59" t="s">
        <v>239</v>
      </c>
      <c r="D77" s="58" t="s">
        <v>30</v>
      </c>
      <c r="E77" s="1">
        <v>39</v>
      </c>
      <c r="F77" s="60">
        <v>39</v>
      </c>
      <c r="G77" s="58">
        <v>1</v>
      </c>
      <c r="H77" s="61">
        <f t="shared" si="1"/>
        <v>39</v>
      </c>
      <c r="I77" s="62" t="s">
        <v>240</v>
      </c>
    </row>
    <row r="78" spans="1:9" ht="28.8" x14ac:dyDescent="0.3">
      <c r="A78" s="57" t="s">
        <v>241</v>
      </c>
      <c r="B78" s="58" t="s">
        <v>76</v>
      </c>
      <c r="C78" s="59" t="s">
        <v>242</v>
      </c>
      <c r="D78" s="58" t="s">
        <v>30</v>
      </c>
      <c r="E78" s="1">
        <v>200</v>
      </c>
      <c r="F78" s="60">
        <v>200</v>
      </c>
      <c r="G78" s="58">
        <v>2</v>
      </c>
      <c r="H78" s="61">
        <f t="shared" si="1"/>
        <v>400</v>
      </c>
      <c r="I78" s="62" t="s">
        <v>243</v>
      </c>
    </row>
    <row r="79" spans="1:9" ht="28.8" x14ac:dyDescent="0.3">
      <c r="A79" s="57" t="s">
        <v>244</v>
      </c>
      <c r="B79" s="58" t="s">
        <v>76</v>
      </c>
      <c r="C79" s="59" t="s">
        <v>245</v>
      </c>
      <c r="D79" s="58" t="s">
        <v>30</v>
      </c>
      <c r="E79" s="1">
        <v>455</v>
      </c>
      <c r="F79" s="60">
        <v>455</v>
      </c>
      <c r="G79" s="58">
        <v>64</v>
      </c>
      <c r="H79" s="61">
        <f t="shared" si="1"/>
        <v>29120</v>
      </c>
      <c r="I79" s="62" t="s">
        <v>246</v>
      </c>
    </row>
    <row r="80" spans="1:9" ht="28.8" x14ac:dyDescent="0.3">
      <c r="A80" s="57" t="s">
        <v>247</v>
      </c>
      <c r="B80" s="58" t="s">
        <v>76</v>
      </c>
      <c r="C80" s="59" t="s">
        <v>248</v>
      </c>
      <c r="D80" s="58" t="s">
        <v>30</v>
      </c>
      <c r="E80" s="1">
        <v>406.25</v>
      </c>
      <c r="F80" s="60">
        <v>406.25</v>
      </c>
      <c r="G80" s="58">
        <v>35</v>
      </c>
      <c r="H80" s="61">
        <f t="shared" si="1"/>
        <v>14218.75</v>
      </c>
      <c r="I80" s="62" t="s">
        <v>249</v>
      </c>
    </row>
    <row r="81" spans="1:9" ht="28.8" x14ac:dyDescent="0.3">
      <c r="A81" s="57" t="s">
        <v>250</v>
      </c>
      <c r="B81" s="58" t="s">
        <v>76</v>
      </c>
      <c r="C81" s="59" t="s">
        <v>251</v>
      </c>
      <c r="D81" s="58" t="s">
        <v>30</v>
      </c>
      <c r="E81" s="1">
        <v>390</v>
      </c>
      <c r="F81" s="60">
        <v>390</v>
      </c>
      <c r="G81" s="58">
        <v>16</v>
      </c>
      <c r="H81" s="61">
        <f t="shared" si="1"/>
        <v>6240</v>
      </c>
      <c r="I81" s="62" t="s">
        <v>252</v>
      </c>
    </row>
    <row r="82" spans="1:9" ht="28.8" x14ac:dyDescent="0.3">
      <c r="A82" s="57" t="s">
        <v>253</v>
      </c>
      <c r="B82" s="58" t="s">
        <v>76</v>
      </c>
      <c r="C82" s="59" t="s">
        <v>254</v>
      </c>
      <c r="D82" s="58" t="s">
        <v>30</v>
      </c>
      <c r="E82" s="1">
        <v>195</v>
      </c>
      <c r="F82" s="60">
        <v>195</v>
      </c>
      <c r="G82" s="58">
        <v>11</v>
      </c>
      <c r="H82" s="61">
        <f t="shared" si="1"/>
        <v>2145</v>
      </c>
      <c r="I82" s="62" t="s">
        <v>255</v>
      </c>
    </row>
    <row r="83" spans="1:9" ht="28.8" x14ac:dyDescent="0.3">
      <c r="A83" s="57" t="s">
        <v>256</v>
      </c>
      <c r="B83" s="58" t="s">
        <v>76</v>
      </c>
      <c r="C83" s="59" t="s">
        <v>257</v>
      </c>
      <c r="D83" s="58" t="s">
        <v>30</v>
      </c>
      <c r="E83" s="1">
        <v>455</v>
      </c>
      <c r="F83" s="60">
        <v>455</v>
      </c>
      <c r="G83" s="58">
        <v>4</v>
      </c>
      <c r="H83" s="61">
        <f t="shared" si="1"/>
        <v>1820</v>
      </c>
      <c r="I83" s="62" t="s">
        <v>258</v>
      </c>
    </row>
    <row r="84" spans="1:9" ht="28.8" x14ac:dyDescent="0.3">
      <c r="A84" s="57" t="s">
        <v>259</v>
      </c>
      <c r="B84" s="58" t="s">
        <v>76</v>
      </c>
      <c r="C84" s="59" t="s">
        <v>260</v>
      </c>
      <c r="D84" s="58" t="s">
        <v>30</v>
      </c>
      <c r="E84" s="1">
        <v>390</v>
      </c>
      <c r="F84" s="60">
        <v>390</v>
      </c>
      <c r="G84" s="58">
        <v>1</v>
      </c>
      <c r="H84" s="61">
        <f t="shared" si="1"/>
        <v>390</v>
      </c>
      <c r="I84" s="62" t="s">
        <v>261</v>
      </c>
    </row>
    <row r="85" spans="1:9" ht="28.8" x14ac:dyDescent="0.3">
      <c r="A85" s="57" t="s">
        <v>262</v>
      </c>
      <c r="B85" s="58" t="s">
        <v>76</v>
      </c>
      <c r="C85" s="59" t="s">
        <v>263</v>
      </c>
      <c r="D85" s="58" t="s">
        <v>30</v>
      </c>
      <c r="E85" s="1">
        <v>325</v>
      </c>
      <c r="F85" s="60">
        <v>325</v>
      </c>
      <c r="G85" s="58">
        <v>6</v>
      </c>
      <c r="H85" s="61">
        <f t="shared" si="1"/>
        <v>1950</v>
      </c>
      <c r="I85" s="62" t="s">
        <v>264</v>
      </c>
    </row>
    <row r="86" spans="1:9" ht="28.8" x14ac:dyDescent="0.3">
      <c r="A86" s="57" t="s">
        <v>265</v>
      </c>
      <c r="B86" s="58" t="s">
        <v>76</v>
      </c>
      <c r="C86" s="59" t="s">
        <v>266</v>
      </c>
      <c r="D86" s="58" t="s">
        <v>30</v>
      </c>
      <c r="E86" s="1">
        <v>202.8</v>
      </c>
      <c r="F86" s="60">
        <v>202.8</v>
      </c>
      <c r="G86" s="58">
        <v>3</v>
      </c>
      <c r="H86" s="61">
        <f t="shared" si="1"/>
        <v>608.4</v>
      </c>
      <c r="I86" s="62" t="s">
        <v>267</v>
      </c>
    </row>
    <row r="87" spans="1:9" ht="28.8" x14ac:dyDescent="0.3">
      <c r="A87" s="57" t="s">
        <v>268</v>
      </c>
      <c r="B87" s="58" t="s">
        <v>76</v>
      </c>
      <c r="C87" s="59" t="s">
        <v>269</v>
      </c>
      <c r="D87" s="58" t="s">
        <v>30</v>
      </c>
      <c r="E87" s="1">
        <v>406.25</v>
      </c>
      <c r="F87" s="60">
        <v>406.25</v>
      </c>
      <c r="G87" s="58">
        <v>47</v>
      </c>
      <c r="H87" s="61">
        <f t="shared" si="1"/>
        <v>19093.75</v>
      </c>
      <c r="I87" s="62" t="s">
        <v>270</v>
      </c>
    </row>
    <row r="88" spans="1:9" ht="28.8" x14ac:dyDescent="0.3">
      <c r="A88" s="57" t="s">
        <v>271</v>
      </c>
      <c r="B88" s="58" t="s">
        <v>76</v>
      </c>
      <c r="C88" s="59" t="s">
        <v>272</v>
      </c>
      <c r="D88" s="58" t="s">
        <v>30</v>
      </c>
      <c r="E88" s="1">
        <v>154.37</v>
      </c>
      <c r="F88" s="60">
        <v>154.37</v>
      </c>
      <c r="G88" s="58">
        <v>22</v>
      </c>
      <c r="H88" s="61">
        <f t="shared" si="1"/>
        <v>3396.14</v>
      </c>
      <c r="I88" s="62" t="s">
        <v>273</v>
      </c>
    </row>
    <row r="89" spans="1:9" x14ac:dyDescent="0.3">
      <c r="A89" s="57" t="s">
        <v>274</v>
      </c>
      <c r="B89" s="58" t="s">
        <v>76</v>
      </c>
      <c r="C89" s="59" t="s">
        <v>275</v>
      </c>
      <c r="D89" s="58" t="s">
        <v>30</v>
      </c>
      <c r="E89" s="1">
        <v>462.8</v>
      </c>
      <c r="F89" s="60">
        <v>462.8</v>
      </c>
      <c r="G89" s="58">
        <v>3</v>
      </c>
      <c r="H89" s="61">
        <f t="shared" si="1"/>
        <v>1388.4</v>
      </c>
      <c r="I89" s="62" t="s">
        <v>276</v>
      </c>
    </row>
    <row r="90" spans="1:9" ht="28.8" x14ac:dyDescent="0.3">
      <c r="A90" s="57" t="s">
        <v>277</v>
      </c>
      <c r="B90" s="58" t="s">
        <v>76</v>
      </c>
      <c r="C90" s="59" t="s">
        <v>278</v>
      </c>
      <c r="D90" s="58" t="s">
        <v>30</v>
      </c>
      <c r="E90" s="1">
        <v>125.45</v>
      </c>
      <c r="F90" s="60">
        <v>125.45</v>
      </c>
      <c r="G90" s="58">
        <v>1</v>
      </c>
      <c r="H90" s="61">
        <f t="shared" si="1"/>
        <v>125.45</v>
      </c>
      <c r="I90" s="62" t="s">
        <v>279</v>
      </c>
    </row>
    <row r="91" spans="1:9" x14ac:dyDescent="0.3">
      <c r="A91" s="57" t="s">
        <v>280</v>
      </c>
      <c r="B91" s="58" t="s">
        <v>76</v>
      </c>
      <c r="C91" s="59" t="s">
        <v>281</v>
      </c>
      <c r="D91" s="58" t="s">
        <v>30</v>
      </c>
      <c r="E91" s="1">
        <v>20</v>
      </c>
      <c r="F91" s="60">
        <v>20</v>
      </c>
      <c r="G91" s="58">
        <v>1</v>
      </c>
      <c r="H91" s="61">
        <f t="shared" si="1"/>
        <v>20</v>
      </c>
      <c r="I91" s="62" t="s">
        <v>282</v>
      </c>
    </row>
    <row r="92" spans="1:9" x14ac:dyDescent="0.3">
      <c r="A92" s="57" t="s">
        <v>283</v>
      </c>
      <c r="B92" s="58" t="s">
        <v>76</v>
      </c>
      <c r="C92" s="59" t="s">
        <v>284</v>
      </c>
      <c r="D92" s="58" t="s">
        <v>30</v>
      </c>
      <c r="E92" s="1">
        <v>10</v>
      </c>
      <c r="F92" s="60">
        <v>10</v>
      </c>
      <c r="G92" s="58">
        <v>1</v>
      </c>
      <c r="H92" s="61">
        <f t="shared" si="1"/>
        <v>10</v>
      </c>
      <c r="I92" s="62" t="s">
        <v>285</v>
      </c>
    </row>
    <row r="93" spans="1:9" x14ac:dyDescent="0.3">
      <c r="A93" s="57" t="s">
        <v>286</v>
      </c>
      <c r="B93" s="58" t="s">
        <v>287</v>
      </c>
      <c r="C93" s="59" t="s">
        <v>288</v>
      </c>
      <c r="D93" s="58" t="s">
        <v>30</v>
      </c>
      <c r="E93" s="1">
        <v>90</v>
      </c>
      <c r="F93" s="60">
        <v>90</v>
      </c>
      <c r="G93" s="58">
        <v>3</v>
      </c>
      <c r="H93" s="61">
        <f t="shared" si="1"/>
        <v>270</v>
      </c>
      <c r="I93" s="62" t="s">
        <v>289</v>
      </c>
    </row>
    <row r="94" spans="1:9" x14ac:dyDescent="0.3">
      <c r="A94" s="57" t="s">
        <v>290</v>
      </c>
      <c r="B94" s="58" t="s">
        <v>287</v>
      </c>
      <c r="C94" s="59" t="s">
        <v>291</v>
      </c>
      <c r="D94" s="58" t="s">
        <v>30</v>
      </c>
      <c r="E94" s="1">
        <v>64.709999999999994</v>
      </c>
      <c r="F94" s="60">
        <v>64.709999999999994</v>
      </c>
      <c r="G94" s="58">
        <v>6</v>
      </c>
      <c r="H94" s="61">
        <f t="shared" si="1"/>
        <v>388.26</v>
      </c>
      <c r="I94" s="62" t="s">
        <v>292</v>
      </c>
    </row>
    <row r="95" spans="1:9" x14ac:dyDescent="0.3">
      <c r="A95" s="57" t="s">
        <v>293</v>
      </c>
      <c r="B95" s="58" t="s">
        <v>287</v>
      </c>
      <c r="C95" s="59" t="s">
        <v>294</v>
      </c>
      <c r="D95" s="58" t="s">
        <v>30</v>
      </c>
      <c r="E95" s="1">
        <v>38.22</v>
      </c>
      <c r="F95" s="60">
        <v>38.22</v>
      </c>
      <c r="G95" s="58">
        <v>9</v>
      </c>
      <c r="H95" s="61">
        <f t="shared" si="1"/>
        <v>343.98</v>
      </c>
      <c r="I95" s="62" t="s">
        <v>295</v>
      </c>
    </row>
    <row r="96" spans="1:9" ht="28.8" x14ac:dyDescent="0.3">
      <c r="A96" s="57" t="s">
        <v>296</v>
      </c>
      <c r="B96" s="58" t="s">
        <v>287</v>
      </c>
      <c r="C96" s="59" t="s">
        <v>297</v>
      </c>
      <c r="D96" s="58" t="s">
        <v>30</v>
      </c>
      <c r="E96" s="1">
        <v>363.79</v>
      </c>
      <c r="F96" s="60">
        <v>363.79</v>
      </c>
      <c r="G96" s="58">
        <v>0.1</v>
      </c>
      <c r="H96" s="61">
        <f t="shared" si="1"/>
        <v>36.380000000000003</v>
      </c>
      <c r="I96" s="62" t="s">
        <v>298</v>
      </c>
    </row>
    <row r="97" spans="1:9" x14ac:dyDescent="0.3">
      <c r="A97" s="57" t="s">
        <v>299</v>
      </c>
      <c r="B97" s="58" t="s">
        <v>287</v>
      </c>
      <c r="C97" s="59" t="s">
        <v>300</v>
      </c>
      <c r="D97" s="58" t="s">
        <v>30</v>
      </c>
      <c r="E97" s="1">
        <v>285.83</v>
      </c>
      <c r="F97" s="60">
        <v>285.83</v>
      </c>
      <c r="G97" s="58">
        <v>2</v>
      </c>
      <c r="H97" s="61">
        <f t="shared" si="1"/>
        <v>571.66</v>
      </c>
      <c r="I97" s="62" t="s">
        <v>301</v>
      </c>
    </row>
    <row r="98" spans="1:9" x14ac:dyDescent="0.3">
      <c r="A98" s="57" t="s">
        <v>302</v>
      </c>
      <c r="B98" s="58" t="s">
        <v>287</v>
      </c>
      <c r="C98" s="59" t="s">
        <v>303</v>
      </c>
      <c r="D98" s="58" t="s">
        <v>30</v>
      </c>
      <c r="E98" s="1">
        <v>715</v>
      </c>
      <c r="F98" s="60">
        <v>715</v>
      </c>
      <c r="G98" s="58">
        <v>1</v>
      </c>
      <c r="H98" s="61">
        <f t="shared" si="1"/>
        <v>715</v>
      </c>
      <c r="I98" s="62" t="s">
        <v>304</v>
      </c>
    </row>
    <row r="99" spans="1:9" x14ac:dyDescent="0.3">
      <c r="A99" s="57" t="s">
        <v>305</v>
      </c>
      <c r="B99" s="58" t="s">
        <v>287</v>
      </c>
      <c r="C99" s="59" t="s">
        <v>306</v>
      </c>
      <c r="D99" s="58" t="s">
        <v>30</v>
      </c>
      <c r="E99" s="1">
        <v>682.25</v>
      </c>
      <c r="F99" s="60">
        <v>682.25</v>
      </c>
      <c r="G99" s="58">
        <v>8</v>
      </c>
      <c r="H99" s="61">
        <f t="shared" si="1"/>
        <v>5458</v>
      </c>
      <c r="I99" s="62" t="s">
        <v>307</v>
      </c>
    </row>
    <row r="100" spans="1:9" x14ac:dyDescent="0.3">
      <c r="A100" s="57" t="s">
        <v>308</v>
      </c>
      <c r="B100" s="58" t="s">
        <v>287</v>
      </c>
      <c r="C100" s="59" t="s">
        <v>309</v>
      </c>
      <c r="D100" s="58" t="s">
        <v>30</v>
      </c>
      <c r="E100" s="1">
        <v>311.55</v>
      </c>
      <c r="F100" s="60">
        <v>311.55</v>
      </c>
      <c r="G100" s="58">
        <v>12</v>
      </c>
      <c r="H100" s="61">
        <f t="shared" si="1"/>
        <v>3738.6</v>
      </c>
      <c r="I100" s="62" t="s">
        <v>310</v>
      </c>
    </row>
    <row r="101" spans="1:9" x14ac:dyDescent="0.3">
      <c r="A101" s="57" t="s">
        <v>311</v>
      </c>
      <c r="B101" s="58" t="s">
        <v>287</v>
      </c>
      <c r="C101" s="59" t="s">
        <v>312</v>
      </c>
      <c r="D101" s="58" t="s">
        <v>30</v>
      </c>
      <c r="E101" s="1">
        <v>40</v>
      </c>
      <c r="F101" s="60">
        <v>40</v>
      </c>
      <c r="G101" s="58">
        <v>1</v>
      </c>
      <c r="H101" s="61">
        <f t="shared" si="1"/>
        <v>40</v>
      </c>
      <c r="I101" s="62" t="s">
        <v>313</v>
      </c>
    </row>
    <row r="102" spans="1:9" x14ac:dyDescent="0.3">
      <c r="A102" s="57" t="s">
        <v>314</v>
      </c>
      <c r="B102" s="58" t="s">
        <v>287</v>
      </c>
      <c r="C102" s="59" t="s">
        <v>315</v>
      </c>
      <c r="D102" s="58" t="s">
        <v>30</v>
      </c>
      <c r="E102" s="1">
        <v>156.93</v>
      </c>
      <c r="F102" s="60">
        <v>156.93</v>
      </c>
      <c r="G102" s="58">
        <v>4</v>
      </c>
      <c r="H102" s="61">
        <f t="shared" si="1"/>
        <v>627.72</v>
      </c>
      <c r="I102" s="62" t="s">
        <v>316</v>
      </c>
    </row>
    <row r="103" spans="1:9" x14ac:dyDescent="0.3">
      <c r="A103" s="57" t="s">
        <v>317</v>
      </c>
      <c r="B103" s="58" t="s">
        <v>287</v>
      </c>
      <c r="C103" s="59" t="s">
        <v>318</v>
      </c>
      <c r="D103" s="58" t="s">
        <v>30</v>
      </c>
      <c r="E103" s="1">
        <v>47.24</v>
      </c>
      <c r="F103" s="60">
        <v>47.24</v>
      </c>
      <c r="G103" s="58">
        <v>3</v>
      </c>
      <c r="H103" s="61">
        <f t="shared" si="1"/>
        <v>141.72</v>
      </c>
      <c r="I103" s="62" t="s">
        <v>319</v>
      </c>
    </row>
    <row r="104" spans="1:9" x14ac:dyDescent="0.3">
      <c r="A104" s="57" t="s">
        <v>320</v>
      </c>
      <c r="B104" s="58" t="s">
        <v>287</v>
      </c>
      <c r="C104" s="59" t="s">
        <v>321</v>
      </c>
      <c r="D104" s="58" t="s">
        <v>30</v>
      </c>
      <c r="E104" s="1">
        <v>166.92</v>
      </c>
      <c r="F104" s="60">
        <v>166.92000000000002</v>
      </c>
      <c r="G104" s="58">
        <v>3</v>
      </c>
      <c r="H104" s="61">
        <f t="shared" si="1"/>
        <v>500.76</v>
      </c>
      <c r="I104" s="62" t="s">
        <v>322</v>
      </c>
    </row>
    <row r="105" spans="1:9" x14ac:dyDescent="0.3">
      <c r="A105" s="57" t="s">
        <v>323</v>
      </c>
      <c r="B105" s="58" t="s">
        <v>287</v>
      </c>
      <c r="C105" s="59" t="s">
        <v>324</v>
      </c>
      <c r="D105" s="58" t="s">
        <v>30</v>
      </c>
      <c r="E105" s="1">
        <v>123.14</v>
      </c>
      <c r="F105" s="60">
        <v>123.14</v>
      </c>
      <c r="G105" s="58">
        <v>5</v>
      </c>
      <c r="H105" s="61">
        <f t="shared" si="1"/>
        <v>615.70000000000005</v>
      </c>
      <c r="I105" s="62" t="s">
        <v>325</v>
      </c>
    </row>
    <row r="106" spans="1:9" x14ac:dyDescent="0.3">
      <c r="A106" s="57" t="s">
        <v>326</v>
      </c>
      <c r="B106" s="58" t="s">
        <v>287</v>
      </c>
      <c r="C106" s="59" t="s">
        <v>327</v>
      </c>
      <c r="D106" s="58" t="s">
        <v>30</v>
      </c>
      <c r="E106" s="1">
        <v>28.47</v>
      </c>
      <c r="F106" s="60">
        <v>28.47</v>
      </c>
      <c r="G106" s="58">
        <v>4</v>
      </c>
      <c r="H106" s="61">
        <f t="shared" si="1"/>
        <v>113.88</v>
      </c>
      <c r="I106" s="62" t="s">
        <v>328</v>
      </c>
    </row>
    <row r="107" spans="1:9" x14ac:dyDescent="0.3">
      <c r="A107" s="57" t="s">
        <v>329</v>
      </c>
      <c r="B107" s="58" t="s">
        <v>287</v>
      </c>
      <c r="C107" s="59" t="s">
        <v>330</v>
      </c>
      <c r="D107" s="58" t="s">
        <v>30</v>
      </c>
      <c r="E107" s="1">
        <v>107.24</v>
      </c>
      <c r="F107" s="60">
        <v>107.24</v>
      </c>
      <c r="G107" s="58">
        <v>4</v>
      </c>
      <c r="H107" s="61">
        <f t="shared" si="1"/>
        <v>428.96</v>
      </c>
      <c r="I107" s="62" t="s">
        <v>331</v>
      </c>
    </row>
    <row r="108" spans="1:9" x14ac:dyDescent="0.3">
      <c r="A108" s="57" t="s">
        <v>332</v>
      </c>
      <c r="B108" s="58" t="s">
        <v>287</v>
      </c>
      <c r="C108" s="59" t="s">
        <v>333</v>
      </c>
      <c r="D108" s="58" t="s">
        <v>30</v>
      </c>
      <c r="E108" s="1">
        <v>53.27</v>
      </c>
      <c r="F108" s="60">
        <v>53.27</v>
      </c>
      <c r="G108" s="58">
        <v>2</v>
      </c>
      <c r="H108" s="61">
        <f t="shared" si="1"/>
        <v>106.54</v>
      </c>
      <c r="I108" s="62" t="s">
        <v>334</v>
      </c>
    </row>
    <row r="109" spans="1:9" ht="43.2" x14ac:dyDescent="0.3">
      <c r="A109" s="57" t="s">
        <v>335</v>
      </c>
      <c r="B109" s="58" t="s">
        <v>287</v>
      </c>
      <c r="C109" s="59" t="s">
        <v>336</v>
      </c>
      <c r="D109" s="58" t="s">
        <v>30</v>
      </c>
      <c r="E109" s="1">
        <v>250</v>
      </c>
      <c r="F109" s="60">
        <v>250</v>
      </c>
      <c r="G109" s="58">
        <v>1</v>
      </c>
      <c r="H109" s="61">
        <f t="shared" si="1"/>
        <v>250</v>
      </c>
      <c r="I109" s="62" t="s">
        <v>337</v>
      </c>
    </row>
    <row r="110" spans="1:9" ht="43.2" x14ac:dyDescent="0.3">
      <c r="A110" s="57" t="s">
        <v>338</v>
      </c>
      <c r="B110" s="58" t="s">
        <v>287</v>
      </c>
      <c r="C110" s="59" t="s">
        <v>339</v>
      </c>
      <c r="D110" s="58" t="s">
        <v>30</v>
      </c>
      <c r="E110" s="1">
        <v>300</v>
      </c>
      <c r="F110" s="60">
        <v>300</v>
      </c>
      <c r="G110" s="58">
        <v>0.1</v>
      </c>
      <c r="H110" s="61">
        <f t="shared" si="1"/>
        <v>30</v>
      </c>
      <c r="I110" s="62" t="s">
        <v>337</v>
      </c>
    </row>
    <row r="111" spans="1:9" x14ac:dyDescent="0.3">
      <c r="A111" s="57" t="s">
        <v>340</v>
      </c>
      <c r="B111" s="58" t="s">
        <v>287</v>
      </c>
      <c r="C111" s="59" t="s">
        <v>341</v>
      </c>
      <c r="D111" s="58" t="s">
        <v>30</v>
      </c>
      <c r="E111" s="1">
        <v>190</v>
      </c>
      <c r="F111" s="60">
        <v>190</v>
      </c>
      <c r="G111" s="58">
        <v>1</v>
      </c>
      <c r="H111" s="61">
        <f t="shared" si="1"/>
        <v>190</v>
      </c>
      <c r="I111" s="62" t="s">
        <v>342</v>
      </c>
    </row>
    <row r="112" spans="1:9" ht="43.2" x14ac:dyDescent="0.3">
      <c r="A112" s="57" t="s">
        <v>343</v>
      </c>
      <c r="B112" s="58" t="s">
        <v>287</v>
      </c>
      <c r="C112" s="59" t="s">
        <v>344</v>
      </c>
      <c r="D112" s="58" t="s">
        <v>30</v>
      </c>
      <c r="E112" s="1">
        <v>350</v>
      </c>
      <c r="F112" s="60">
        <v>350</v>
      </c>
      <c r="G112" s="58">
        <v>0.1</v>
      </c>
      <c r="H112" s="61">
        <f t="shared" si="1"/>
        <v>35</v>
      </c>
      <c r="I112" s="62" t="s">
        <v>345</v>
      </c>
    </row>
    <row r="113" spans="1:9" ht="43.2" x14ac:dyDescent="0.3">
      <c r="A113" s="57" t="s">
        <v>346</v>
      </c>
      <c r="B113" s="58" t="s">
        <v>287</v>
      </c>
      <c r="C113" s="59" t="s">
        <v>347</v>
      </c>
      <c r="D113" s="58" t="s">
        <v>30</v>
      </c>
      <c r="E113" s="1">
        <v>669.5</v>
      </c>
      <c r="F113" s="60">
        <v>669.5</v>
      </c>
      <c r="G113" s="58">
        <v>0.1</v>
      </c>
      <c r="H113" s="61">
        <f t="shared" si="1"/>
        <v>66.95</v>
      </c>
      <c r="I113" s="62" t="s">
        <v>348</v>
      </c>
    </row>
    <row r="114" spans="1:9" ht="57.6" x14ac:dyDescent="0.3">
      <c r="A114" s="57" t="s">
        <v>349</v>
      </c>
      <c r="B114" s="58" t="s">
        <v>287</v>
      </c>
      <c r="C114" s="59" t="s">
        <v>350</v>
      </c>
      <c r="D114" s="58" t="s">
        <v>30</v>
      </c>
      <c r="E114" s="1">
        <v>250</v>
      </c>
      <c r="F114" s="60">
        <v>250</v>
      </c>
      <c r="G114" s="58">
        <v>5</v>
      </c>
      <c r="H114" s="61">
        <f t="shared" si="1"/>
        <v>1250</v>
      </c>
      <c r="I114" s="62" t="s">
        <v>351</v>
      </c>
    </row>
    <row r="115" spans="1:9" ht="28.8" x14ac:dyDescent="0.3">
      <c r="A115" s="57" t="s">
        <v>352</v>
      </c>
      <c r="B115" s="58" t="s">
        <v>287</v>
      </c>
      <c r="C115" s="59" t="s">
        <v>353</v>
      </c>
      <c r="D115" s="58" t="s">
        <v>30</v>
      </c>
      <c r="E115" s="1">
        <v>5</v>
      </c>
      <c r="F115" s="60">
        <v>5</v>
      </c>
      <c r="G115" s="58">
        <v>3</v>
      </c>
      <c r="H115" s="61">
        <f t="shared" si="1"/>
        <v>15</v>
      </c>
      <c r="I115" s="62" t="s">
        <v>354</v>
      </c>
    </row>
    <row r="116" spans="1:9" ht="43.2" x14ac:dyDescent="0.3">
      <c r="A116" s="57" t="s">
        <v>355</v>
      </c>
      <c r="B116" s="58" t="s">
        <v>287</v>
      </c>
      <c r="C116" s="59" t="s">
        <v>356</v>
      </c>
      <c r="D116" s="58" t="s">
        <v>30</v>
      </c>
      <c r="E116" s="1">
        <v>780</v>
      </c>
      <c r="F116" s="60">
        <v>780</v>
      </c>
      <c r="G116" s="58">
        <v>0.1</v>
      </c>
      <c r="H116" s="61">
        <f t="shared" si="1"/>
        <v>78</v>
      </c>
      <c r="I116" s="113" t="s">
        <v>1974</v>
      </c>
    </row>
    <row r="117" spans="1:9" x14ac:dyDescent="0.3">
      <c r="A117" s="57" t="s">
        <v>357</v>
      </c>
      <c r="B117" s="58" t="s">
        <v>287</v>
      </c>
      <c r="C117" s="59" t="s">
        <v>358</v>
      </c>
      <c r="D117" s="58" t="s">
        <v>30</v>
      </c>
      <c r="E117" s="1">
        <v>100</v>
      </c>
      <c r="F117" s="60">
        <v>100</v>
      </c>
      <c r="G117" s="58">
        <v>1</v>
      </c>
      <c r="H117" s="61">
        <f t="shared" si="1"/>
        <v>100</v>
      </c>
      <c r="I117" s="62" t="s">
        <v>359</v>
      </c>
    </row>
    <row r="118" spans="1:9" x14ac:dyDescent="0.3">
      <c r="A118" s="57" t="s">
        <v>360</v>
      </c>
      <c r="B118" s="58" t="s">
        <v>287</v>
      </c>
      <c r="C118" s="59" t="s">
        <v>361</v>
      </c>
      <c r="D118" s="58" t="s">
        <v>30</v>
      </c>
      <c r="E118" s="1">
        <v>200</v>
      </c>
      <c r="F118" s="60">
        <v>200</v>
      </c>
      <c r="G118" s="58">
        <v>0.1</v>
      </c>
      <c r="H118" s="61">
        <f t="shared" si="1"/>
        <v>20</v>
      </c>
      <c r="I118" s="62" t="s">
        <v>362</v>
      </c>
    </row>
    <row r="119" spans="1:9" x14ac:dyDescent="0.3">
      <c r="A119" s="57" t="s">
        <v>363</v>
      </c>
      <c r="B119" s="58" t="s">
        <v>287</v>
      </c>
      <c r="C119" s="59" t="s">
        <v>364</v>
      </c>
      <c r="D119" s="58" t="s">
        <v>30</v>
      </c>
      <c r="E119" s="1">
        <v>28.6</v>
      </c>
      <c r="F119" s="60">
        <v>28.6</v>
      </c>
      <c r="G119" s="58">
        <v>5</v>
      </c>
      <c r="H119" s="61">
        <f t="shared" si="1"/>
        <v>143</v>
      </c>
      <c r="I119" s="62" t="s">
        <v>365</v>
      </c>
    </row>
    <row r="120" spans="1:9" ht="28.8" x14ac:dyDescent="0.3">
      <c r="A120" s="57" t="s">
        <v>366</v>
      </c>
      <c r="B120" s="58" t="s">
        <v>287</v>
      </c>
      <c r="C120" s="59" t="s">
        <v>367</v>
      </c>
      <c r="D120" s="58" t="s">
        <v>30</v>
      </c>
      <c r="E120" s="1">
        <v>118.37</v>
      </c>
      <c r="F120" s="60">
        <v>118.37</v>
      </c>
      <c r="G120" s="58">
        <v>5</v>
      </c>
      <c r="H120" s="61">
        <f t="shared" si="1"/>
        <v>591.85</v>
      </c>
      <c r="I120" s="62" t="s">
        <v>368</v>
      </c>
    </row>
    <row r="121" spans="1:9" x14ac:dyDescent="0.3">
      <c r="A121" s="57" t="s">
        <v>369</v>
      </c>
      <c r="B121" s="58" t="s">
        <v>287</v>
      </c>
      <c r="C121" s="59" t="s">
        <v>370</v>
      </c>
      <c r="D121" s="58" t="s">
        <v>30</v>
      </c>
      <c r="E121" s="1">
        <v>425.04</v>
      </c>
      <c r="F121" s="60">
        <v>425.04</v>
      </c>
      <c r="G121" s="58">
        <v>0.1</v>
      </c>
      <c r="H121" s="61">
        <f t="shared" si="1"/>
        <v>42.5</v>
      </c>
      <c r="I121" s="62" t="s">
        <v>371</v>
      </c>
    </row>
    <row r="122" spans="1:9" x14ac:dyDescent="0.3">
      <c r="A122" s="57" t="s">
        <v>372</v>
      </c>
      <c r="B122" s="58" t="s">
        <v>287</v>
      </c>
      <c r="C122" s="59" t="s">
        <v>373</v>
      </c>
      <c r="D122" s="58" t="s">
        <v>30</v>
      </c>
      <c r="E122" s="1">
        <v>224.99</v>
      </c>
      <c r="F122" s="60">
        <v>224.99</v>
      </c>
      <c r="G122" s="58">
        <v>20</v>
      </c>
      <c r="H122" s="61">
        <f t="shared" si="1"/>
        <v>4499.8</v>
      </c>
      <c r="I122" s="62" t="s">
        <v>374</v>
      </c>
    </row>
    <row r="123" spans="1:9" x14ac:dyDescent="0.3">
      <c r="A123" s="57" t="s">
        <v>375</v>
      </c>
      <c r="B123" s="58" t="s">
        <v>287</v>
      </c>
      <c r="C123" s="59" t="s">
        <v>376</v>
      </c>
      <c r="D123" s="58" t="s">
        <v>30</v>
      </c>
      <c r="E123" s="1">
        <v>170.82</v>
      </c>
      <c r="F123" s="60">
        <v>170.82000000000002</v>
      </c>
      <c r="G123" s="58">
        <v>28</v>
      </c>
      <c r="H123" s="61">
        <f t="shared" si="1"/>
        <v>4782.96</v>
      </c>
      <c r="I123" s="62" t="s">
        <v>377</v>
      </c>
    </row>
    <row r="124" spans="1:9" ht="28.8" x14ac:dyDescent="0.3">
      <c r="A124" s="57" t="s">
        <v>378</v>
      </c>
      <c r="B124" s="58" t="s">
        <v>287</v>
      </c>
      <c r="C124" s="59" t="s">
        <v>379</v>
      </c>
      <c r="D124" s="58" t="s">
        <v>30</v>
      </c>
      <c r="E124" s="1">
        <v>5</v>
      </c>
      <c r="F124" s="60">
        <v>5</v>
      </c>
      <c r="G124" s="58">
        <v>3</v>
      </c>
      <c r="H124" s="61">
        <f t="shared" si="1"/>
        <v>15</v>
      </c>
      <c r="I124" s="62" t="s">
        <v>354</v>
      </c>
    </row>
    <row r="125" spans="1:9" x14ac:dyDescent="0.3">
      <c r="A125" s="57" t="s">
        <v>380</v>
      </c>
      <c r="B125" s="58" t="s">
        <v>287</v>
      </c>
      <c r="C125" s="59" t="s">
        <v>381</v>
      </c>
      <c r="D125" s="58" t="s">
        <v>30</v>
      </c>
      <c r="E125" s="1">
        <v>425.04</v>
      </c>
      <c r="F125" s="60">
        <v>425.04</v>
      </c>
      <c r="G125" s="58">
        <v>0.1</v>
      </c>
      <c r="H125" s="61">
        <f t="shared" si="1"/>
        <v>42.5</v>
      </c>
      <c r="I125" s="62" t="s">
        <v>382</v>
      </c>
    </row>
    <row r="126" spans="1:9" x14ac:dyDescent="0.3">
      <c r="A126" s="57" t="s">
        <v>383</v>
      </c>
      <c r="B126" s="58" t="s">
        <v>287</v>
      </c>
      <c r="C126" s="59" t="s">
        <v>384</v>
      </c>
      <c r="D126" s="58" t="s">
        <v>30</v>
      </c>
      <c r="E126" s="1">
        <v>189.31</v>
      </c>
      <c r="F126" s="60">
        <v>189.31</v>
      </c>
      <c r="G126" s="58">
        <v>2</v>
      </c>
      <c r="H126" s="61">
        <f t="shared" si="1"/>
        <v>378.62</v>
      </c>
      <c r="I126" s="62" t="s">
        <v>385</v>
      </c>
    </row>
    <row r="127" spans="1:9" x14ac:dyDescent="0.3">
      <c r="A127" s="57" t="s">
        <v>386</v>
      </c>
      <c r="B127" s="58" t="s">
        <v>287</v>
      </c>
      <c r="C127" s="59" t="s">
        <v>387</v>
      </c>
      <c r="D127" s="58" t="s">
        <v>30</v>
      </c>
      <c r="E127" s="1">
        <v>110</v>
      </c>
      <c r="F127" s="60">
        <v>110</v>
      </c>
      <c r="G127" s="58">
        <v>3</v>
      </c>
      <c r="H127" s="61">
        <f t="shared" si="1"/>
        <v>330</v>
      </c>
      <c r="I127" s="62" t="s">
        <v>388</v>
      </c>
    </row>
    <row r="128" spans="1:9" x14ac:dyDescent="0.3">
      <c r="A128" s="57" t="s">
        <v>389</v>
      </c>
      <c r="B128" s="58" t="s">
        <v>287</v>
      </c>
      <c r="C128" s="59" t="s">
        <v>390</v>
      </c>
      <c r="D128" s="58" t="s">
        <v>30</v>
      </c>
      <c r="E128" s="1">
        <v>190</v>
      </c>
      <c r="F128" s="60">
        <v>190</v>
      </c>
      <c r="G128" s="58">
        <v>1</v>
      </c>
      <c r="H128" s="61">
        <f t="shared" si="1"/>
        <v>190</v>
      </c>
      <c r="I128" s="62" t="s">
        <v>391</v>
      </c>
    </row>
    <row r="129" spans="1:9" x14ac:dyDescent="0.3">
      <c r="A129" s="57" t="s">
        <v>392</v>
      </c>
      <c r="B129" s="58" t="s">
        <v>287</v>
      </c>
      <c r="C129" s="59" t="s">
        <v>393</v>
      </c>
      <c r="D129" s="58" t="s">
        <v>30</v>
      </c>
      <c r="E129" s="1">
        <v>67.010000000000005</v>
      </c>
      <c r="F129" s="60">
        <v>67.010000000000005</v>
      </c>
      <c r="G129" s="58">
        <v>1</v>
      </c>
      <c r="H129" s="61">
        <f t="shared" si="1"/>
        <v>67.010000000000005</v>
      </c>
      <c r="I129" s="62" t="s">
        <v>394</v>
      </c>
    </row>
    <row r="130" spans="1:9" x14ac:dyDescent="0.3">
      <c r="A130" s="57" t="s">
        <v>395</v>
      </c>
      <c r="B130" s="58" t="s">
        <v>287</v>
      </c>
      <c r="C130" s="59" t="s">
        <v>396</v>
      </c>
      <c r="D130" s="58" t="s">
        <v>30</v>
      </c>
      <c r="E130" s="1">
        <v>265.33999999999997</v>
      </c>
      <c r="F130" s="60">
        <v>265.33999999999997</v>
      </c>
      <c r="G130" s="58">
        <v>6</v>
      </c>
      <c r="H130" s="61">
        <f t="shared" si="1"/>
        <v>1592.04</v>
      </c>
      <c r="I130" s="62" t="s">
        <v>397</v>
      </c>
    </row>
    <row r="131" spans="1:9" x14ac:dyDescent="0.3">
      <c r="A131" s="57" t="s">
        <v>398</v>
      </c>
      <c r="B131" s="58" t="s">
        <v>287</v>
      </c>
      <c r="C131" s="59" t="s">
        <v>399</v>
      </c>
      <c r="D131" s="58" t="s">
        <v>30</v>
      </c>
      <c r="E131" s="1">
        <v>137.18</v>
      </c>
      <c r="F131" s="60">
        <v>137.18</v>
      </c>
      <c r="G131" s="58">
        <v>4</v>
      </c>
      <c r="H131" s="61">
        <f t="shared" si="1"/>
        <v>548.72</v>
      </c>
      <c r="I131" s="62" t="s">
        <v>400</v>
      </c>
    </row>
    <row r="132" spans="1:9" x14ac:dyDescent="0.3">
      <c r="A132" s="57" t="s">
        <v>401</v>
      </c>
      <c r="B132" s="58" t="s">
        <v>287</v>
      </c>
      <c r="C132" s="59" t="s">
        <v>402</v>
      </c>
      <c r="D132" s="58" t="s">
        <v>30</v>
      </c>
      <c r="E132" s="1">
        <v>400</v>
      </c>
      <c r="F132" s="60">
        <v>400</v>
      </c>
      <c r="G132" s="58">
        <v>0.1</v>
      </c>
      <c r="H132" s="61">
        <f t="shared" si="1"/>
        <v>40</v>
      </c>
      <c r="I132" s="62" t="s">
        <v>403</v>
      </c>
    </row>
    <row r="133" spans="1:9" x14ac:dyDescent="0.3">
      <c r="A133" s="57" t="s">
        <v>404</v>
      </c>
      <c r="B133" s="58" t="s">
        <v>287</v>
      </c>
      <c r="C133" s="59" t="s">
        <v>405</v>
      </c>
      <c r="D133" s="58" t="s">
        <v>30</v>
      </c>
      <c r="E133" s="1">
        <v>250</v>
      </c>
      <c r="F133" s="60">
        <v>250</v>
      </c>
      <c r="G133" s="58">
        <v>1</v>
      </c>
      <c r="H133" s="61">
        <f t="shared" si="1"/>
        <v>250</v>
      </c>
      <c r="I133" s="62" t="s">
        <v>406</v>
      </c>
    </row>
    <row r="134" spans="1:9" x14ac:dyDescent="0.3">
      <c r="A134" s="57" t="s">
        <v>407</v>
      </c>
      <c r="B134" s="58" t="s">
        <v>287</v>
      </c>
      <c r="C134" s="59" t="s">
        <v>408</v>
      </c>
      <c r="D134" s="58" t="s">
        <v>30</v>
      </c>
      <c r="E134" s="1">
        <v>130</v>
      </c>
      <c r="F134" s="60">
        <v>130</v>
      </c>
      <c r="G134" s="58">
        <v>3</v>
      </c>
      <c r="H134" s="61">
        <f t="shared" si="1"/>
        <v>390</v>
      </c>
      <c r="I134" s="62" t="s">
        <v>409</v>
      </c>
    </row>
    <row r="135" spans="1:9" x14ac:dyDescent="0.3">
      <c r="A135" s="57" t="s">
        <v>410</v>
      </c>
      <c r="B135" s="58" t="s">
        <v>287</v>
      </c>
      <c r="C135" s="59" t="s">
        <v>411</v>
      </c>
      <c r="D135" s="58" t="s">
        <v>30</v>
      </c>
      <c r="E135" s="1">
        <v>110</v>
      </c>
      <c r="F135" s="60">
        <v>110</v>
      </c>
      <c r="G135" s="58">
        <v>2</v>
      </c>
      <c r="H135" s="61">
        <f t="shared" si="1"/>
        <v>220</v>
      </c>
      <c r="I135" s="62" t="s">
        <v>412</v>
      </c>
    </row>
    <row r="136" spans="1:9" x14ac:dyDescent="0.3">
      <c r="A136" s="57" t="s">
        <v>413</v>
      </c>
      <c r="B136" s="58" t="s">
        <v>287</v>
      </c>
      <c r="C136" s="59" t="s">
        <v>414</v>
      </c>
      <c r="D136" s="58" t="s">
        <v>30</v>
      </c>
      <c r="E136" s="1">
        <v>241.07</v>
      </c>
      <c r="F136" s="60">
        <v>241.07</v>
      </c>
      <c r="G136" s="58">
        <v>2</v>
      </c>
      <c r="H136" s="61">
        <f t="shared" si="1"/>
        <v>482.14</v>
      </c>
      <c r="I136" s="62" t="s">
        <v>415</v>
      </c>
    </row>
    <row r="137" spans="1:9" x14ac:dyDescent="0.3">
      <c r="A137" s="57" t="s">
        <v>416</v>
      </c>
      <c r="B137" s="58" t="s">
        <v>287</v>
      </c>
      <c r="C137" s="59" t="s">
        <v>417</v>
      </c>
      <c r="D137" s="58" t="s">
        <v>30</v>
      </c>
      <c r="E137" s="1">
        <v>169.5</v>
      </c>
      <c r="F137" s="60">
        <v>169.5</v>
      </c>
      <c r="G137" s="58">
        <v>4</v>
      </c>
      <c r="H137" s="61">
        <f t="shared" ref="H137:H200" si="2">ROUND(E137*G137,2)</f>
        <v>678</v>
      </c>
      <c r="I137" s="62" t="s">
        <v>418</v>
      </c>
    </row>
    <row r="138" spans="1:9" x14ac:dyDescent="0.3">
      <c r="A138" s="57" t="s">
        <v>419</v>
      </c>
      <c r="B138" s="58" t="s">
        <v>287</v>
      </c>
      <c r="C138" s="59" t="s">
        <v>420</v>
      </c>
      <c r="D138" s="58" t="s">
        <v>30</v>
      </c>
      <c r="E138" s="1">
        <v>550</v>
      </c>
      <c r="F138" s="60">
        <v>550</v>
      </c>
      <c r="G138" s="58">
        <v>1</v>
      </c>
      <c r="H138" s="61">
        <f t="shared" si="2"/>
        <v>550</v>
      </c>
      <c r="I138" s="62" t="s">
        <v>421</v>
      </c>
    </row>
    <row r="139" spans="1:9" x14ac:dyDescent="0.3">
      <c r="A139" s="57" t="s">
        <v>422</v>
      </c>
      <c r="B139" s="58" t="s">
        <v>287</v>
      </c>
      <c r="C139" s="59" t="s">
        <v>423</v>
      </c>
      <c r="D139" s="58" t="s">
        <v>30</v>
      </c>
      <c r="E139" s="1">
        <v>300</v>
      </c>
      <c r="F139" s="60">
        <v>300</v>
      </c>
      <c r="G139" s="58">
        <v>1</v>
      </c>
      <c r="H139" s="61">
        <f t="shared" si="2"/>
        <v>300</v>
      </c>
      <c r="I139" s="62" t="s">
        <v>424</v>
      </c>
    </row>
    <row r="140" spans="1:9" x14ac:dyDescent="0.3">
      <c r="A140" s="57" t="s">
        <v>425</v>
      </c>
      <c r="B140" s="58" t="s">
        <v>287</v>
      </c>
      <c r="C140" s="59" t="s">
        <v>426</v>
      </c>
      <c r="D140" s="58" t="s">
        <v>30</v>
      </c>
      <c r="E140" s="1">
        <v>79.38</v>
      </c>
      <c r="F140" s="60">
        <v>79.38</v>
      </c>
      <c r="G140" s="58">
        <v>3</v>
      </c>
      <c r="H140" s="61">
        <f t="shared" si="2"/>
        <v>238.14</v>
      </c>
      <c r="I140" s="62" t="s">
        <v>427</v>
      </c>
    </row>
    <row r="141" spans="1:9" x14ac:dyDescent="0.3">
      <c r="A141" s="57" t="s">
        <v>428</v>
      </c>
      <c r="B141" s="58" t="s">
        <v>287</v>
      </c>
      <c r="C141" s="59" t="s">
        <v>429</v>
      </c>
      <c r="D141" s="58" t="s">
        <v>30</v>
      </c>
      <c r="E141" s="1">
        <v>88</v>
      </c>
      <c r="F141" s="60">
        <v>88</v>
      </c>
      <c r="G141" s="58">
        <v>1</v>
      </c>
      <c r="H141" s="61">
        <f t="shared" si="2"/>
        <v>88</v>
      </c>
      <c r="I141" s="62" t="s">
        <v>430</v>
      </c>
    </row>
    <row r="142" spans="1:9" x14ac:dyDescent="0.3">
      <c r="A142" s="57" t="s">
        <v>431</v>
      </c>
      <c r="B142" s="58" t="s">
        <v>287</v>
      </c>
      <c r="C142" s="59" t="s">
        <v>432</v>
      </c>
      <c r="D142" s="58" t="s">
        <v>30</v>
      </c>
      <c r="E142" s="1">
        <v>12</v>
      </c>
      <c r="F142" s="60">
        <v>12</v>
      </c>
      <c r="G142" s="58">
        <v>3</v>
      </c>
      <c r="H142" s="61">
        <f t="shared" si="2"/>
        <v>36</v>
      </c>
      <c r="I142" s="62" t="s">
        <v>433</v>
      </c>
    </row>
    <row r="143" spans="1:9" x14ac:dyDescent="0.3">
      <c r="A143" s="57" t="s">
        <v>434</v>
      </c>
      <c r="B143" s="58" t="s">
        <v>287</v>
      </c>
      <c r="C143" s="59" t="s">
        <v>435</v>
      </c>
      <c r="D143" s="58" t="s">
        <v>30</v>
      </c>
      <c r="E143" s="1">
        <v>180</v>
      </c>
      <c r="F143" s="60">
        <v>180</v>
      </c>
      <c r="G143" s="58">
        <v>1</v>
      </c>
      <c r="H143" s="61">
        <f t="shared" si="2"/>
        <v>180</v>
      </c>
      <c r="I143" s="62" t="s">
        <v>436</v>
      </c>
    </row>
    <row r="144" spans="1:9" x14ac:dyDescent="0.3">
      <c r="A144" s="57" t="s">
        <v>437</v>
      </c>
      <c r="B144" s="58" t="s">
        <v>287</v>
      </c>
      <c r="C144" s="59" t="s">
        <v>438</v>
      </c>
      <c r="D144" s="58" t="s">
        <v>205</v>
      </c>
      <c r="E144" s="1">
        <v>1.95</v>
      </c>
      <c r="F144" s="60">
        <v>1.9500000000000002</v>
      </c>
      <c r="G144" s="58">
        <v>50</v>
      </c>
      <c r="H144" s="61">
        <f t="shared" si="2"/>
        <v>97.5</v>
      </c>
      <c r="I144" s="62" t="s">
        <v>439</v>
      </c>
    </row>
    <row r="145" spans="1:9" x14ac:dyDescent="0.3">
      <c r="A145" s="57" t="s">
        <v>440</v>
      </c>
      <c r="B145" s="58" t="s">
        <v>287</v>
      </c>
      <c r="C145" s="59" t="s">
        <v>441</v>
      </c>
      <c r="D145" s="58" t="s">
        <v>30</v>
      </c>
      <c r="E145" s="1">
        <v>83.46</v>
      </c>
      <c r="F145" s="60">
        <v>83.460000000000008</v>
      </c>
      <c r="G145" s="58">
        <v>1</v>
      </c>
      <c r="H145" s="61">
        <f t="shared" si="2"/>
        <v>83.46</v>
      </c>
      <c r="I145" s="62" t="s">
        <v>442</v>
      </c>
    </row>
    <row r="146" spans="1:9" ht="57.6" x14ac:dyDescent="0.3">
      <c r="A146" s="57" t="s">
        <v>443</v>
      </c>
      <c r="B146" s="58" t="s">
        <v>287</v>
      </c>
      <c r="C146" s="59" t="s">
        <v>444</v>
      </c>
      <c r="D146" s="58" t="s">
        <v>30</v>
      </c>
      <c r="E146" s="1">
        <v>400</v>
      </c>
      <c r="F146" s="60">
        <v>400</v>
      </c>
      <c r="G146" s="58">
        <v>0.1</v>
      </c>
      <c r="H146" s="61">
        <f t="shared" si="2"/>
        <v>40</v>
      </c>
      <c r="I146" s="62" t="s">
        <v>445</v>
      </c>
    </row>
    <row r="147" spans="1:9" x14ac:dyDescent="0.3">
      <c r="A147" s="57" t="s">
        <v>446</v>
      </c>
      <c r="B147" s="58" t="s">
        <v>287</v>
      </c>
      <c r="C147" s="59" t="s">
        <v>447</v>
      </c>
      <c r="D147" s="58" t="s">
        <v>30</v>
      </c>
      <c r="E147" s="1">
        <v>600</v>
      </c>
      <c r="F147" s="60">
        <v>600</v>
      </c>
      <c r="G147" s="58">
        <v>1</v>
      </c>
      <c r="H147" s="61">
        <f t="shared" si="2"/>
        <v>600</v>
      </c>
      <c r="I147" s="62" t="s">
        <v>448</v>
      </c>
    </row>
    <row r="148" spans="1:9" x14ac:dyDescent="0.3">
      <c r="A148" s="57" t="s">
        <v>449</v>
      </c>
      <c r="B148" s="58" t="s">
        <v>287</v>
      </c>
      <c r="C148" s="59" t="s">
        <v>450</v>
      </c>
      <c r="D148" s="58" t="s">
        <v>30</v>
      </c>
      <c r="E148" s="1">
        <v>250</v>
      </c>
      <c r="F148" s="60">
        <v>250</v>
      </c>
      <c r="G148" s="58">
        <v>0.1</v>
      </c>
      <c r="H148" s="61">
        <f t="shared" si="2"/>
        <v>25</v>
      </c>
      <c r="I148" s="113" t="s">
        <v>451</v>
      </c>
    </row>
    <row r="149" spans="1:9" ht="43.2" x14ac:dyDescent="0.3">
      <c r="A149" s="57" t="s">
        <v>452</v>
      </c>
      <c r="B149" s="58" t="s">
        <v>287</v>
      </c>
      <c r="C149" s="59" t="s">
        <v>453</v>
      </c>
      <c r="D149" s="58" t="s">
        <v>30</v>
      </c>
      <c r="E149" s="1">
        <v>332.11</v>
      </c>
      <c r="F149" s="60">
        <v>332.11</v>
      </c>
      <c r="G149" s="58">
        <v>1</v>
      </c>
      <c r="H149" s="61">
        <f t="shared" si="2"/>
        <v>332.11</v>
      </c>
      <c r="I149" s="62" t="s">
        <v>454</v>
      </c>
    </row>
    <row r="150" spans="1:9" x14ac:dyDescent="0.3">
      <c r="A150" s="57" t="s">
        <v>455</v>
      </c>
      <c r="B150" s="58" t="s">
        <v>287</v>
      </c>
      <c r="C150" s="59" t="s">
        <v>456</v>
      </c>
      <c r="D150" s="58" t="s">
        <v>30</v>
      </c>
      <c r="E150" s="1">
        <v>69.87</v>
      </c>
      <c r="F150" s="60">
        <v>69.87</v>
      </c>
      <c r="G150" s="58">
        <v>1</v>
      </c>
      <c r="H150" s="61">
        <f t="shared" si="2"/>
        <v>69.87</v>
      </c>
      <c r="I150" s="62" t="s">
        <v>457</v>
      </c>
    </row>
    <row r="151" spans="1:9" x14ac:dyDescent="0.3">
      <c r="A151" s="57" t="s">
        <v>458</v>
      </c>
      <c r="B151" s="58" t="s">
        <v>287</v>
      </c>
      <c r="C151" s="59" t="s">
        <v>459</v>
      </c>
      <c r="D151" s="58" t="s">
        <v>30</v>
      </c>
      <c r="E151" s="1">
        <v>143.75</v>
      </c>
      <c r="F151" s="60">
        <v>143.75</v>
      </c>
      <c r="G151" s="58">
        <v>1</v>
      </c>
      <c r="H151" s="61">
        <f t="shared" si="2"/>
        <v>143.75</v>
      </c>
      <c r="I151" s="62" t="s">
        <v>460</v>
      </c>
    </row>
    <row r="152" spans="1:9" ht="57.6" x14ac:dyDescent="0.3">
      <c r="A152" s="57" t="s">
        <v>461</v>
      </c>
      <c r="B152" s="58" t="s">
        <v>287</v>
      </c>
      <c r="C152" s="59" t="s">
        <v>1763</v>
      </c>
      <c r="D152" s="107" t="s">
        <v>30</v>
      </c>
      <c r="E152" s="116">
        <v>20000</v>
      </c>
      <c r="F152" s="60">
        <v>20000</v>
      </c>
      <c r="G152" s="63">
        <v>0.1</v>
      </c>
      <c r="H152" s="61">
        <f t="shared" si="2"/>
        <v>2000</v>
      </c>
      <c r="I152" s="62" t="s">
        <v>1764</v>
      </c>
    </row>
    <row r="153" spans="1:9" ht="57.6" x14ac:dyDescent="0.3">
      <c r="A153" s="57" t="s">
        <v>465</v>
      </c>
      <c r="B153" s="58" t="s">
        <v>287</v>
      </c>
      <c r="C153" s="59" t="s">
        <v>1766</v>
      </c>
      <c r="D153" s="107" t="s">
        <v>30</v>
      </c>
      <c r="E153" s="116">
        <v>20000</v>
      </c>
      <c r="F153" s="60">
        <v>20000</v>
      </c>
      <c r="G153" s="63">
        <v>0.1</v>
      </c>
      <c r="H153" s="61">
        <f t="shared" si="2"/>
        <v>2000</v>
      </c>
      <c r="I153" s="62" t="s">
        <v>1767</v>
      </c>
    </row>
    <row r="154" spans="1:9" ht="57.6" x14ac:dyDescent="0.3">
      <c r="A154" s="57" t="s">
        <v>468</v>
      </c>
      <c r="B154" s="58" t="s">
        <v>462</v>
      </c>
      <c r="C154" s="59" t="s">
        <v>463</v>
      </c>
      <c r="D154" s="58" t="s">
        <v>30</v>
      </c>
      <c r="E154" s="1">
        <v>211.25</v>
      </c>
      <c r="F154" s="106">
        <v>211.25</v>
      </c>
      <c r="G154" s="58">
        <v>0.1</v>
      </c>
      <c r="H154" s="61">
        <f t="shared" si="2"/>
        <v>21.13</v>
      </c>
      <c r="I154" s="62" t="s">
        <v>464</v>
      </c>
    </row>
    <row r="155" spans="1:9" ht="72" x14ac:dyDescent="0.3">
      <c r="A155" s="57" t="s">
        <v>471</v>
      </c>
      <c r="B155" s="58" t="s">
        <v>462</v>
      </c>
      <c r="C155" s="59" t="s">
        <v>466</v>
      </c>
      <c r="D155" s="58" t="s">
        <v>30</v>
      </c>
      <c r="E155" s="1">
        <v>202.8</v>
      </c>
      <c r="F155" s="60">
        <v>202.8</v>
      </c>
      <c r="G155" s="58">
        <v>0.1</v>
      </c>
      <c r="H155" s="61">
        <f t="shared" si="2"/>
        <v>20.28</v>
      </c>
      <c r="I155" s="62" t="s">
        <v>467</v>
      </c>
    </row>
    <row r="156" spans="1:9" ht="57.6" x14ac:dyDescent="0.3">
      <c r="A156" s="57" t="s">
        <v>474</v>
      </c>
      <c r="B156" s="58" t="s">
        <v>462</v>
      </c>
      <c r="C156" s="59" t="s">
        <v>469</v>
      </c>
      <c r="D156" s="58" t="s">
        <v>30</v>
      </c>
      <c r="E156" s="1">
        <v>211.25</v>
      </c>
      <c r="F156" s="60">
        <v>211.25</v>
      </c>
      <c r="G156" s="58">
        <v>0.1</v>
      </c>
      <c r="H156" s="61">
        <f t="shared" si="2"/>
        <v>21.13</v>
      </c>
      <c r="I156" s="62" t="s">
        <v>470</v>
      </c>
    </row>
    <row r="157" spans="1:9" ht="43.2" x14ac:dyDescent="0.3">
      <c r="A157" s="57" t="s">
        <v>477</v>
      </c>
      <c r="B157" s="58" t="s">
        <v>462</v>
      </c>
      <c r="C157" s="59" t="s">
        <v>472</v>
      </c>
      <c r="D157" s="58" t="s">
        <v>30</v>
      </c>
      <c r="E157" s="1">
        <v>236.6</v>
      </c>
      <c r="F157" s="60">
        <v>236.6</v>
      </c>
      <c r="G157" s="58">
        <v>0.1</v>
      </c>
      <c r="H157" s="61">
        <f t="shared" si="2"/>
        <v>23.66</v>
      </c>
      <c r="I157" s="62" t="s">
        <v>473</v>
      </c>
    </row>
    <row r="158" spans="1:9" ht="57.6" x14ac:dyDescent="0.3">
      <c r="A158" s="57" t="s">
        <v>480</v>
      </c>
      <c r="B158" s="58" t="s">
        <v>462</v>
      </c>
      <c r="C158" s="59" t="s">
        <v>475</v>
      </c>
      <c r="D158" s="58" t="s">
        <v>30</v>
      </c>
      <c r="E158" s="1">
        <v>473.2</v>
      </c>
      <c r="F158" s="60">
        <v>473.2</v>
      </c>
      <c r="G158" s="58">
        <v>0.1</v>
      </c>
      <c r="H158" s="61">
        <f t="shared" si="2"/>
        <v>47.32</v>
      </c>
      <c r="I158" s="62" t="s">
        <v>476</v>
      </c>
    </row>
    <row r="159" spans="1:9" ht="43.2" x14ac:dyDescent="0.3">
      <c r="A159" s="57" t="s">
        <v>483</v>
      </c>
      <c r="B159" s="58" t="s">
        <v>462</v>
      </c>
      <c r="C159" s="59" t="s">
        <v>478</v>
      </c>
      <c r="D159" s="58" t="s">
        <v>30</v>
      </c>
      <c r="E159" s="1">
        <v>202.8</v>
      </c>
      <c r="F159" s="60">
        <v>202.8</v>
      </c>
      <c r="G159" s="58">
        <v>0.1</v>
      </c>
      <c r="H159" s="61">
        <f t="shared" si="2"/>
        <v>20.28</v>
      </c>
      <c r="I159" s="62" t="s">
        <v>479</v>
      </c>
    </row>
    <row r="160" spans="1:9" ht="43.2" x14ac:dyDescent="0.3">
      <c r="A160" s="57" t="s">
        <v>486</v>
      </c>
      <c r="B160" s="58" t="s">
        <v>462</v>
      </c>
      <c r="C160" s="59" t="s">
        <v>481</v>
      </c>
      <c r="D160" s="58" t="s">
        <v>30</v>
      </c>
      <c r="E160" s="1">
        <v>439.4</v>
      </c>
      <c r="F160" s="60">
        <v>439.40000000000003</v>
      </c>
      <c r="G160" s="58">
        <v>0.1</v>
      </c>
      <c r="H160" s="61">
        <f t="shared" si="2"/>
        <v>43.94</v>
      </c>
      <c r="I160" s="62" t="s">
        <v>482</v>
      </c>
    </row>
    <row r="161" spans="1:9" ht="57.6" x14ac:dyDescent="0.3">
      <c r="A161" s="57" t="s">
        <v>489</v>
      </c>
      <c r="B161" s="58" t="s">
        <v>462</v>
      </c>
      <c r="C161" s="59" t="s">
        <v>484</v>
      </c>
      <c r="D161" s="58" t="s">
        <v>49</v>
      </c>
      <c r="E161" s="1">
        <v>8.9499999999999993</v>
      </c>
      <c r="F161" s="60">
        <v>8.9499999999999993</v>
      </c>
      <c r="G161" s="58">
        <v>3</v>
      </c>
      <c r="H161" s="61">
        <f t="shared" si="2"/>
        <v>26.85</v>
      </c>
      <c r="I161" s="62" t="s">
        <v>485</v>
      </c>
    </row>
    <row r="162" spans="1:9" ht="57.6" x14ac:dyDescent="0.3">
      <c r="A162" s="57" t="s">
        <v>492</v>
      </c>
      <c r="B162" s="58" t="s">
        <v>462</v>
      </c>
      <c r="C162" s="59" t="s">
        <v>487</v>
      </c>
      <c r="D162" s="58" t="s">
        <v>49</v>
      </c>
      <c r="E162" s="1">
        <v>8.11</v>
      </c>
      <c r="F162" s="60">
        <v>8.11</v>
      </c>
      <c r="G162" s="58">
        <v>3</v>
      </c>
      <c r="H162" s="61">
        <f t="shared" si="2"/>
        <v>24.33</v>
      </c>
      <c r="I162" s="62" t="s">
        <v>488</v>
      </c>
    </row>
    <row r="163" spans="1:9" ht="43.2" x14ac:dyDescent="0.3">
      <c r="A163" s="57" t="s">
        <v>495</v>
      </c>
      <c r="B163" s="58" t="s">
        <v>462</v>
      </c>
      <c r="C163" s="59" t="s">
        <v>490</v>
      </c>
      <c r="D163" s="58" t="s">
        <v>30</v>
      </c>
      <c r="E163" s="1">
        <v>390</v>
      </c>
      <c r="F163" s="60">
        <v>390</v>
      </c>
      <c r="G163" s="58">
        <v>0.1</v>
      </c>
      <c r="H163" s="61">
        <f t="shared" si="2"/>
        <v>39</v>
      </c>
      <c r="I163" s="62" t="s">
        <v>491</v>
      </c>
    </row>
    <row r="164" spans="1:9" ht="57.6" x14ac:dyDescent="0.3">
      <c r="A164" s="57" t="s">
        <v>498</v>
      </c>
      <c r="B164" s="58" t="s">
        <v>462</v>
      </c>
      <c r="C164" s="59" t="s">
        <v>493</v>
      </c>
      <c r="D164" s="58" t="s">
        <v>49</v>
      </c>
      <c r="E164" s="1">
        <v>15.21</v>
      </c>
      <c r="F164" s="60">
        <v>15.209999999999999</v>
      </c>
      <c r="G164" s="58">
        <v>3</v>
      </c>
      <c r="H164" s="61">
        <f t="shared" si="2"/>
        <v>45.63</v>
      </c>
      <c r="I164" s="62" t="s">
        <v>494</v>
      </c>
    </row>
    <row r="165" spans="1:9" ht="57.6" x14ac:dyDescent="0.3">
      <c r="A165" s="57" t="s">
        <v>501</v>
      </c>
      <c r="B165" s="58" t="s">
        <v>462</v>
      </c>
      <c r="C165" s="59" t="s">
        <v>496</v>
      </c>
      <c r="D165" s="58" t="s">
        <v>49</v>
      </c>
      <c r="E165" s="1">
        <v>13.52</v>
      </c>
      <c r="F165" s="60">
        <v>13.520000000000001</v>
      </c>
      <c r="G165" s="58">
        <v>3</v>
      </c>
      <c r="H165" s="61">
        <f t="shared" si="2"/>
        <v>40.56</v>
      </c>
      <c r="I165" s="62" t="s">
        <v>497</v>
      </c>
    </row>
    <row r="166" spans="1:9" ht="28.8" x14ac:dyDescent="0.3">
      <c r="A166" s="57" t="s">
        <v>504</v>
      </c>
      <c r="B166" s="58" t="s">
        <v>462</v>
      </c>
      <c r="C166" s="59" t="s">
        <v>499</v>
      </c>
      <c r="D166" s="58" t="s">
        <v>49</v>
      </c>
      <c r="E166" s="1">
        <v>1.92</v>
      </c>
      <c r="F166" s="60">
        <v>1.92</v>
      </c>
      <c r="G166" s="58">
        <v>3</v>
      </c>
      <c r="H166" s="61">
        <f t="shared" si="2"/>
        <v>5.76</v>
      </c>
      <c r="I166" s="62" t="s">
        <v>500</v>
      </c>
    </row>
    <row r="167" spans="1:9" ht="28.8" x14ac:dyDescent="0.3">
      <c r="A167" s="57" t="s">
        <v>507</v>
      </c>
      <c r="B167" s="58" t="s">
        <v>462</v>
      </c>
      <c r="C167" s="59" t="s">
        <v>502</v>
      </c>
      <c r="D167" s="58" t="s">
        <v>49</v>
      </c>
      <c r="E167" s="1">
        <v>1.62</v>
      </c>
      <c r="F167" s="60">
        <v>1.62</v>
      </c>
      <c r="G167" s="58">
        <v>3</v>
      </c>
      <c r="H167" s="61">
        <f t="shared" si="2"/>
        <v>4.8600000000000003</v>
      </c>
      <c r="I167" s="62" t="s">
        <v>503</v>
      </c>
    </row>
    <row r="168" spans="1:9" ht="28.8" x14ac:dyDescent="0.3">
      <c r="A168" s="57" t="s">
        <v>510</v>
      </c>
      <c r="B168" s="58" t="s">
        <v>462</v>
      </c>
      <c r="C168" s="59" t="s">
        <v>505</v>
      </c>
      <c r="D168" s="58" t="s">
        <v>49</v>
      </c>
      <c r="E168" s="1">
        <v>1.62</v>
      </c>
      <c r="F168" s="60">
        <v>1.62</v>
      </c>
      <c r="G168" s="58">
        <v>3</v>
      </c>
      <c r="H168" s="61">
        <f t="shared" si="2"/>
        <v>4.8600000000000003</v>
      </c>
      <c r="I168" s="62" t="s">
        <v>506</v>
      </c>
    </row>
    <row r="169" spans="1:9" ht="28.8" x14ac:dyDescent="0.3">
      <c r="A169" s="57" t="s">
        <v>513</v>
      </c>
      <c r="B169" s="58" t="s">
        <v>462</v>
      </c>
      <c r="C169" s="59" t="s">
        <v>508</v>
      </c>
      <c r="D169" s="58" t="s">
        <v>49</v>
      </c>
      <c r="E169" s="1">
        <v>1.92</v>
      </c>
      <c r="F169" s="60">
        <v>1.92</v>
      </c>
      <c r="G169" s="58">
        <v>3</v>
      </c>
      <c r="H169" s="61">
        <f t="shared" si="2"/>
        <v>5.76</v>
      </c>
      <c r="I169" s="62" t="s">
        <v>509</v>
      </c>
    </row>
    <row r="170" spans="1:9" ht="28.8" x14ac:dyDescent="0.3">
      <c r="A170" s="57" t="s">
        <v>516</v>
      </c>
      <c r="B170" s="58" t="s">
        <v>462</v>
      </c>
      <c r="C170" s="59" t="s">
        <v>511</v>
      </c>
      <c r="D170" s="58" t="s">
        <v>49</v>
      </c>
      <c r="E170" s="1">
        <v>1.92</v>
      </c>
      <c r="F170" s="60">
        <v>1.92</v>
      </c>
      <c r="G170" s="58">
        <v>3</v>
      </c>
      <c r="H170" s="61">
        <f t="shared" si="2"/>
        <v>5.76</v>
      </c>
      <c r="I170" s="62" t="s">
        <v>512</v>
      </c>
    </row>
    <row r="171" spans="1:9" ht="28.8" x14ac:dyDescent="0.3">
      <c r="A171" s="57" t="s">
        <v>519</v>
      </c>
      <c r="B171" s="58" t="s">
        <v>462</v>
      </c>
      <c r="C171" s="59" t="s">
        <v>514</v>
      </c>
      <c r="D171" s="58" t="s">
        <v>49</v>
      </c>
      <c r="E171" s="1">
        <v>1.62</v>
      </c>
      <c r="F171" s="60">
        <v>1.62</v>
      </c>
      <c r="G171" s="58">
        <v>3</v>
      </c>
      <c r="H171" s="61">
        <f t="shared" si="2"/>
        <v>4.8600000000000003</v>
      </c>
      <c r="I171" s="62" t="s">
        <v>515</v>
      </c>
    </row>
    <row r="172" spans="1:9" ht="43.2" x14ac:dyDescent="0.3">
      <c r="A172" s="57" t="s">
        <v>522</v>
      </c>
      <c r="B172" s="58" t="s">
        <v>462</v>
      </c>
      <c r="C172" s="59" t="s">
        <v>517</v>
      </c>
      <c r="D172" s="58" t="s">
        <v>30</v>
      </c>
      <c r="E172" s="1">
        <v>10</v>
      </c>
      <c r="F172" s="60">
        <v>10</v>
      </c>
      <c r="G172" s="58">
        <v>15</v>
      </c>
      <c r="H172" s="61">
        <f t="shared" si="2"/>
        <v>150</v>
      </c>
      <c r="I172" s="62" t="s">
        <v>518</v>
      </c>
    </row>
    <row r="173" spans="1:9" ht="72" x14ac:dyDescent="0.3">
      <c r="A173" s="57" t="s">
        <v>525</v>
      </c>
      <c r="B173" s="58" t="s">
        <v>462</v>
      </c>
      <c r="C173" s="59" t="s">
        <v>520</v>
      </c>
      <c r="D173" s="58" t="s">
        <v>30</v>
      </c>
      <c r="E173" s="1">
        <v>219.7</v>
      </c>
      <c r="F173" s="60">
        <v>219.70000000000002</v>
      </c>
      <c r="G173" s="58">
        <v>0.1</v>
      </c>
      <c r="H173" s="61">
        <f t="shared" si="2"/>
        <v>21.97</v>
      </c>
      <c r="I173" s="62" t="s">
        <v>521</v>
      </c>
    </row>
    <row r="174" spans="1:9" ht="57.6" x14ac:dyDescent="0.3">
      <c r="A174" s="57" t="s">
        <v>528</v>
      </c>
      <c r="B174" s="58" t="s">
        <v>462</v>
      </c>
      <c r="C174" s="59" t="s">
        <v>523</v>
      </c>
      <c r="D174" s="58" t="s">
        <v>30</v>
      </c>
      <c r="E174" s="1">
        <v>507</v>
      </c>
      <c r="F174" s="60">
        <v>507</v>
      </c>
      <c r="G174" s="58">
        <v>0.1</v>
      </c>
      <c r="H174" s="61">
        <f t="shared" si="2"/>
        <v>50.7</v>
      </c>
      <c r="I174" s="62" t="s">
        <v>524</v>
      </c>
    </row>
    <row r="175" spans="1:9" ht="57.6" x14ac:dyDescent="0.3">
      <c r="A175" s="57" t="s">
        <v>531</v>
      </c>
      <c r="B175" s="58" t="s">
        <v>462</v>
      </c>
      <c r="C175" s="59" t="s">
        <v>526</v>
      </c>
      <c r="D175" s="58" t="s">
        <v>30</v>
      </c>
      <c r="E175" s="1">
        <v>253.5</v>
      </c>
      <c r="F175" s="60">
        <v>253.5</v>
      </c>
      <c r="G175" s="58">
        <v>0.1</v>
      </c>
      <c r="H175" s="61">
        <f t="shared" si="2"/>
        <v>25.35</v>
      </c>
      <c r="I175" s="62" t="s">
        <v>527</v>
      </c>
    </row>
    <row r="176" spans="1:9" ht="43.2" x14ac:dyDescent="0.3">
      <c r="A176" s="57" t="s">
        <v>534</v>
      </c>
      <c r="B176" s="58" t="s">
        <v>462</v>
      </c>
      <c r="C176" s="59" t="s">
        <v>529</v>
      </c>
      <c r="D176" s="58" t="s">
        <v>30</v>
      </c>
      <c r="E176" s="1">
        <v>300</v>
      </c>
      <c r="F176" s="60">
        <v>300</v>
      </c>
      <c r="G176" s="58">
        <v>1</v>
      </c>
      <c r="H176" s="61">
        <f t="shared" si="2"/>
        <v>300</v>
      </c>
      <c r="I176" s="62" t="s">
        <v>530</v>
      </c>
    </row>
    <row r="177" spans="1:9" ht="28.8" x14ac:dyDescent="0.3">
      <c r="A177" s="57" t="s">
        <v>537</v>
      </c>
      <c r="B177" s="58" t="s">
        <v>462</v>
      </c>
      <c r="C177" s="59" t="s">
        <v>532</v>
      </c>
      <c r="D177" s="58" t="s">
        <v>30</v>
      </c>
      <c r="E177" s="1">
        <v>70</v>
      </c>
      <c r="F177" s="60">
        <v>70</v>
      </c>
      <c r="G177" s="58">
        <v>1</v>
      </c>
      <c r="H177" s="61">
        <f t="shared" si="2"/>
        <v>70</v>
      </c>
      <c r="I177" s="62" t="s">
        <v>533</v>
      </c>
    </row>
    <row r="178" spans="1:9" ht="28.8" x14ac:dyDescent="0.3">
      <c r="A178" s="57" t="s">
        <v>540</v>
      </c>
      <c r="B178" s="58" t="s">
        <v>462</v>
      </c>
      <c r="C178" s="59" t="s">
        <v>535</v>
      </c>
      <c r="D178" s="58" t="s">
        <v>30</v>
      </c>
      <c r="E178" s="1">
        <v>40</v>
      </c>
      <c r="F178" s="60">
        <v>40</v>
      </c>
      <c r="G178" s="58">
        <v>6</v>
      </c>
      <c r="H178" s="61">
        <f t="shared" si="2"/>
        <v>240</v>
      </c>
      <c r="I178" s="62" t="s">
        <v>536</v>
      </c>
    </row>
    <row r="179" spans="1:9" ht="28.8" x14ac:dyDescent="0.3">
      <c r="A179" s="57" t="s">
        <v>543</v>
      </c>
      <c r="B179" s="58" t="s">
        <v>462</v>
      </c>
      <c r="C179" s="59" t="s">
        <v>538</v>
      </c>
      <c r="D179" s="58" t="s">
        <v>236</v>
      </c>
      <c r="E179" s="1">
        <v>150</v>
      </c>
      <c r="F179" s="60">
        <v>150</v>
      </c>
      <c r="G179" s="58">
        <v>11</v>
      </c>
      <c r="H179" s="61">
        <f t="shared" si="2"/>
        <v>1650</v>
      </c>
      <c r="I179" s="62" t="s">
        <v>539</v>
      </c>
    </row>
    <row r="180" spans="1:9" ht="28.8" x14ac:dyDescent="0.3">
      <c r="A180" s="57" t="s">
        <v>546</v>
      </c>
      <c r="B180" s="58" t="s">
        <v>462</v>
      </c>
      <c r="C180" s="59" t="s">
        <v>541</v>
      </c>
      <c r="D180" s="58" t="s">
        <v>30</v>
      </c>
      <c r="E180" s="1">
        <v>14.1</v>
      </c>
      <c r="F180" s="60">
        <v>14.1</v>
      </c>
      <c r="G180" s="58">
        <v>1</v>
      </c>
      <c r="H180" s="61">
        <f t="shared" si="2"/>
        <v>14.1</v>
      </c>
      <c r="I180" s="62" t="s">
        <v>542</v>
      </c>
    </row>
    <row r="181" spans="1:9" ht="57.6" x14ac:dyDescent="0.3">
      <c r="A181" s="57" t="s">
        <v>549</v>
      </c>
      <c r="B181" s="58" t="s">
        <v>462</v>
      </c>
      <c r="C181" s="59" t="s">
        <v>544</v>
      </c>
      <c r="D181" s="58" t="s">
        <v>30</v>
      </c>
      <c r="E181" s="1">
        <v>196.07</v>
      </c>
      <c r="F181" s="60">
        <v>196.07</v>
      </c>
      <c r="G181" s="58">
        <v>1</v>
      </c>
      <c r="H181" s="61">
        <f t="shared" si="2"/>
        <v>196.07</v>
      </c>
      <c r="I181" s="62" t="s">
        <v>545</v>
      </c>
    </row>
    <row r="182" spans="1:9" ht="28.8" x14ac:dyDescent="0.3">
      <c r="A182" s="57" t="s">
        <v>552</v>
      </c>
      <c r="B182" s="58" t="s">
        <v>462</v>
      </c>
      <c r="C182" s="59" t="s">
        <v>547</v>
      </c>
      <c r="D182" s="58" t="s">
        <v>30</v>
      </c>
      <c r="E182" s="1">
        <v>631.28</v>
      </c>
      <c r="F182" s="60">
        <v>631.28000000000009</v>
      </c>
      <c r="G182" s="58">
        <v>3</v>
      </c>
      <c r="H182" s="61">
        <f t="shared" si="2"/>
        <v>1893.84</v>
      </c>
      <c r="I182" s="62" t="s">
        <v>548</v>
      </c>
    </row>
    <row r="183" spans="1:9" ht="28.8" x14ac:dyDescent="0.3">
      <c r="A183" s="57" t="s">
        <v>555</v>
      </c>
      <c r="B183" s="58" t="s">
        <v>462</v>
      </c>
      <c r="C183" s="59" t="s">
        <v>550</v>
      </c>
      <c r="D183" s="58" t="s">
        <v>30</v>
      </c>
      <c r="E183" s="1">
        <v>6.5</v>
      </c>
      <c r="F183" s="60">
        <v>6.5</v>
      </c>
      <c r="G183" s="58">
        <v>14</v>
      </c>
      <c r="H183" s="61">
        <f t="shared" si="2"/>
        <v>91</v>
      </c>
      <c r="I183" s="62" t="s">
        <v>551</v>
      </c>
    </row>
    <row r="184" spans="1:9" ht="28.8" x14ac:dyDescent="0.3">
      <c r="A184" s="57" t="s">
        <v>559</v>
      </c>
      <c r="B184" s="58" t="s">
        <v>462</v>
      </c>
      <c r="C184" s="59" t="s">
        <v>553</v>
      </c>
      <c r="D184" s="58" t="s">
        <v>49</v>
      </c>
      <c r="E184" s="1">
        <v>25</v>
      </c>
      <c r="F184" s="60">
        <v>25</v>
      </c>
      <c r="G184" s="58">
        <v>1</v>
      </c>
      <c r="H184" s="61">
        <f t="shared" si="2"/>
        <v>25</v>
      </c>
      <c r="I184" s="62" t="s">
        <v>554</v>
      </c>
    </row>
    <row r="185" spans="1:9" ht="43.2" x14ac:dyDescent="0.3">
      <c r="A185" s="57" t="s">
        <v>562</v>
      </c>
      <c r="B185" s="58" t="s">
        <v>462</v>
      </c>
      <c r="C185" s="59" t="s">
        <v>556</v>
      </c>
      <c r="D185" s="58" t="s">
        <v>557</v>
      </c>
      <c r="E185" s="1">
        <v>8</v>
      </c>
      <c r="F185" s="60">
        <v>8</v>
      </c>
      <c r="G185" s="58">
        <v>920</v>
      </c>
      <c r="H185" s="61">
        <f t="shared" si="2"/>
        <v>7360</v>
      </c>
      <c r="I185" s="62" t="s">
        <v>558</v>
      </c>
    </row>
    <row r="186" spans="1:9" ht="28.8" x14ac:dyDescent="0.3">
      <c r="A186" s="57" t="s">
        <v>565</v>
      </c>
      <c r="B186" s="58" t="s">
        <v>462</v>
      </c>
      <c r="C186" s="59" t="s">
        <v>560</v>
      </c>
      <c r="D186" s="58" t="s">
        <v>30</v>
      </c>
      <c r="E186" s="1">
        <v>305.5</v>
      </c>
      <c r="F186" s="60">
        <v>305.5</v>
      </c>
      <c r="G186" s="58">
        <v>2</v>
      </c>
      <c r="H186" s="61">
        <f t="shared" si="2"/>
        <v>611</v>
      </c>
      <c r="I186" s="62" t="s">
        <v>561</v>
      </c>
    </row>
    <row r="187" spans="1:9" ht="43.2" x14ac:dyDescent="0.3">
      <c r="A187" s="57" t="s">
        <v>568</v>
      </c>
      <c r="B187" s="58" t="s">
        <v>462</v>
      </c>
      <c r="C187" s="59" t="s">
        <v>563</v>
      </c>
      <c r="D187" s="58" t="s">
        <v>30</v>
      </c>
      <c r="E187" s="1">
        <v>319.8</v>
      </c>
      <c r="F187" s="60">
        <v>319.8</v>
      </c>
      <c r="G187" s="58">
        <v>1</v>
      </c>
      <c r="H187" s="61">
        <f t="shared" si="2"/>
        <v>319.8</v>
      </c>
      <c r="I187" s="62" t="s">
        <v>564</v>
      </c>
    </row>
    <row r="188" spans="1:9" ht="28.8" x14ac:dyDescent="0.3">
      <c r="A188" s="57" t="s">
        <v>571</v>
      </c>
      <c r="B188" s="58" t="s">
        <v>462</v>
      </c>
      <c r="C188" s="59" t="s">
        <v>566</v>
      </c>
      <c r="D188" s="58" t="s">
        <v>30</v>
      </c>
      <c r="E188" s="1">
        <v>857.98</v>
      </c>
      <c r="F188" s="60">
        <v>857.98</v>
      </c>
      <c r="G188" s="58">
        <v>1</v>
      </c>
      <c r="H188" s="61">
        <f t="shared" si="2"/>
        <v>857.98</v>
      </c>
      <c r="I188" s="62" t="s">
        <v>567</v>
      </c>
    </row>
    <row r="189" spans="1:9" ht="28.8" x14ac:dyDescent="0.3">
      <c r="A189" s="57" t="s">
        <v>574</v>
      </c>
      <c r="B189" s="58" t="s">
        <v>462</v>
      </c>
      <c r="C189" s="59" t="s">
        <v>569</v>
      </c>
      <c r="D189" s="58" t="s">
        <v>30</v>
      </c>
      <c r="E189" s="1">
        <v>1194.6400000000001</v>
      </c>
      <c r="F189" s="60">
        <v>1194.6400000000001</v>
      </c>
      <c r="G189" s="58">
        <v>1</v>
      </c>
      <c r="H189" s="61">
        <f t="shared" si="2"/>
        <v>1194.6400000000001</v>
      </c>
      <c r="I189" s="62" t="s">
        <v>570</v>
      </c>
    </row>
    <row r="190" spans="1:9" ht="28.8" x14ac:dyDescent="0.3">
      <c r="A190" s="57" t="s">
        <v>577</v>
      </c>
      <c r="B190" s="58" t="s">
        <v>462</v>
      </c>
      <c r="C190" s="59" t="s">
        <v>572</v>
      </c>
      <c r="D190" s="58" t="s">
        <v>30</v>
      </c>
      <c r="E190" s="1">
        <v>10.4</v>
      </c>
      <c r="F190" s="60">
        <v>10.4</v>
      </c>
      <c r="G190" s="58">
        <v>30</v>
      </c>
      <c r="H190" s="61">
        <f t="shared" si="2"/>
        <v>312</v>
      </c>
      <c r="I190" s="62" t="s">
        <v>573</v>
      </c>
    </row>
    <row r="191" spans="1:9" ht="28.8" x14ac:dyDescent="0.3">
      <c r="A191" s="57" t="s">
        <v>580</v>
      </c>
      <c r="B191" s="58" t="s">
        <v>462</v>
      </c>
      <c r="C191" s="59" t="s">
        <v>575</v>
      </c>
      <c r="D191" s="58" t="s">
        <v>30</v>
      </c>
      <c r="E191" s="1">
        <v>26</v>
      </c>
      <c r="F191" s="60">
        <v>26</v>
      </c>
      <c r="G191" s="58">
        <v>2</v>
      </c>
      <c r="H191" s="61">
        <f t="shared" si="2"/>
        <v>52</v>
      </c>
      <c r="I191" s="62" t="s">
        <v>576</v>
      </c>
    </row>
    <row r="192" spans="1:9" ht="28.8" x14ac:dyDescent="0.3">
      <c r="A192" s="57" t="s">
        <v>583</v>
      </c>
      <c r="B192" s="58" t="s">
        <v>462</v>
      </c>
      <c r="C192" s="59" t="s">
        <v>578</v>
      </c>
      <c r="D192" s="58" t="s">
        <v>30</v>
      </c>
      <c r="E192" s="1">
        <v>60</v>
      </c>
      <c r="F192" s="60">
        <v>60</v>
      </c>
      <c r="G192" s="58">
        <v>7</v>
      </c>
      <c r="H192" s="61">
        <f t="shared" si="2"/>
        <v>420</v>
      </c>
      <c r="I192" s="62" t="s">
        <v>579</v>
      </c>
    </row>
    <row r="193" spans="1:9" ht="28.8" x14ac:dyDescent="0.3">
      <c r="A193" s="57" t="s">
        <v>586</v>
      </c>
      <c r="B193" s="58" t="s">
        <v>462</v>
      </c>
      <c r="C193" s="59" t="s">
        <v>581</v>
      </c>
      <c r="D193" s="58" t="s">
        <v>30</v>
      </c>
      <c r="E193" s="1">
        <v>14</v>
      </c>
      <c r="F193" s="60">
        <v>14</v>
      </c>
      <c r="G193" s="58">
        <v>14</v>
      </c>
      <c r="H193" s="61">
        <f t="shared" si="2"/>
        <v>196</v>
      </c>
      <c r="I193" s="62" t="s">
        <v>582</v>
      </c>
    </row>
    <row r="194" spans="1:9" ht="28.8" x14ac:dyDescent="0.3">
      <c r="A194" s="57" t="s">
        <v>589</v>
      </c>
      <c r="B194" s="58" t="s">
        <v>462</v>
      </c>
      <c r="C194" s="59" t="s">
        <v>584</v>
      </c>
      <c r="D194" s="58" t="s">
        <v>30</v>
      </c>
      <c r="E194" s="1">
        <v>104</v>
      </c>
      <c r="F194" s="60">
        <v>104</v>
      </c>
      <c r="G194" s="58">
        <v>7</v>
      </c>
      <c r="H194" s="61">
        <f t="shared" si="2"/>
        <v>728</v>
      </c>
      <c r="I194" s="62" t="s">
        <v>585</v>
      </c>
    </row>
    <row r="195" spans="1:9" ht="28.8" x14ac:dyDescent="0.3">
      <c r="A195" s="57" t="s">
        <v>592</v>
      </c>
      <c r="B195" s="58" t="s">
        <v>462</v>
      </c>
      <c r="C195" s="59" t="s">
        <v>587</v>
      </c>
      <c r="D195" s="58" t="s">
        <v>30</v>
      </c>
      <c r="E195" s="1">
        <v>130</v>
      </c>
      <c r="F195" s="60">
        <v>130</v>
      </c>
      <c r="G195" s="58">
        <v>1</v>
      </c>
      <c r="H195" s="61">
        <f t="shared" si="2"/>
        <v>130</v>
      </c>
      <c r="I195" s="62" t="s">
        <v>588</v>
      </c>
    </row>
    <row r="196" spans="1:9" ht="28.8" x14ac:dyDescent="0.3">
      <c r="A196" s="57" t="s">
        <v>595</v>
      </c>
      <c r="B196" s="58" t="s">
        <v>462</v>
      </c>
      <c r="C196" s="59" t="s">
        <v>590</v>
      </c>
      <c r="D196" s="58" t="s">
        <v>30</v>
      </c>
      <c r="E196" s="1">
        <v>106.6</v>
      </c>
      <c r="F196" s="60">
        <v>106.60000000000001</v>
      </c>
      <c r="G196" s="58">
        <v>3</v>
      </c>
      <c r="H196" s="61">
        <f t="shared" si="2"/>
        <v>319.8</v>
      </c>
      <c r="I196" s="62" t="s">
        <v>591</v>
      </c>
    </row>
    <row r="197" spans="1:9" ht="28.8" x14ac:dyDescent="0.3">
      <c r="A197" s="57" t="s">
        <v>598</v>
      </c>
      <c r="B197" s="58" t="s">
        <v>462</v>
      </c>
      <c r="C197" s="59" t="s">
        <v>593</v>
      </c>
      <c r="D197" s="58" t="s">
        <v>49</v>
      </c>
      <c r="E197" s="1">
        <v>6</v>
      </c>
      <c r="F197" s="60">
        <v>6</v>
      </c>
      <c r="G197" s="58">
        <v>30</v>
      </c>
      <c r="H197" s="61">
        <f t="shared" si="2"/>
        <v>180</v>
      </c>
      <c r="I197" s="62" t="s">
        <v>594</v>
      </c>
    </row>
    <row r="198" spans="1:9" ht="28.8" x14ac:dyDescent="0.3">
      <c r="A198" s="57" t="s">
        <v>601</v>
      </c>
      <c r="B198" s="58" t="s">
        <v>462</v>
      </c>
      <c r="C198" s="59" t="s">
        <v>596</v>
      </c>
      <c r="D198" s="58" t="s">
        <v>49</v>
      </c>
      <c r="E198" s="1">
        <v>10</v>
      </c>
      <c r="F198" s="60">
        <v>10</v>
      </c>
      <c r="G198" s="58">
        <v>7</v>
      </c>
      <c r="H198" s="61">
        <f t="shared" si="2"/>
        <v>70</v>
      </c>
      <c r="I198" s="62" t="s">
        <v>597</v>
      </c>
    </row>
    <row r="199" spans="1:9" ht="28.8" x14ac:dyDescent="0.3">
      <c r="A199" s="57" t="s">
        <v>604</v>
      </c>
      <c r="B199" s="58" t="s">
        <v>462</v>
      </c>
      <c r="C199" s="59" t="s">
        <v>599</v>
      </c>
      <c r="D199" s="58" t="s">
        <v>30</v>
      </c>
      <c r="E199" s="1">
        <v>51.32</v>
      </c>
      <c r="F199" s="60">
        <v>51.32</v>
      </c>
      <c r="G199" s="58">
        <v>24</v>
      </c>
      <c r="H199" s="61">
        <f t="shared" si="2"/>
        <v>1231.68</v>
      </c>
      <c r="I199" s="62" t="s">
        <v>600</v>
      </c>
    </row>
    <row r="200" spans="1:9" ht="28.8" x14ac:dyDescent="0.3">
      <c r="A200" s="57" t="s">
        <v>607</v>
      </c>
      <c r="B200" s="58" t="s">
        <v>462</v>
      </c>
      <c r="C200" s="59" t="s">
        <v>602</v>
      </c>
      <c r="D200" s="58" t="s">
        <v>120</v>
      </c>
      <c r="E200" s="1">
        <v>22</v>
      </c>
      <c r="F200" s="60">
        <v>22</v>
      </c>
      <c r="G200" s="58">
        <v>7</v>
      </c>
      <c r="H200" s="61">
        <f t="shared" si="2"/>
        <v>154</v>
      </c>
      <c r="I200" s="62" t="s">
        <v>603</v>
      </c>
    </row>
    <row r="201" spans="1:9" ht="57.6" x14ac:dyDescent="0.3">
      <c r="A201" s="57" t="s">
        <v>610</v>
      </c>
      <c r="B201" s="58" t="s">
        <v>462</v>
      </c>
      <c r="C201" s="59" t="s">
        <v>605</v>
      </c>
      <c r="D201" s="58" t="s">
        <v>30</v>
      </c>
      <c r="E201" s="1">
        <v>36.590000000000003</v>
      </c>
      <c r="F201" s="60">
        <v>36.590000000000003</v>
      </c>
      <c r="G201" s="58">
        <v>5</v>
      </c>
      <c r="H201" s="61">
        <f t="shared" ref="H201:H264" si="3">ROUND(E201*G201,2)</f>
        <v>182.95</v>
      </c>
      <c r="I201" s="62" t="s">
        <v>606</v>
      </c>
    </row>
    <row r="202" spans="1:9" ht="28.8" x14ac:dyDescent="0.3">
      <c r="A202" s="57" t="s">
        <v>613</v>
      </c>
      <c r="B202" s="58" t="s">
        <v>462</v>
      </c>
      <c r="C202" s="59" t="s">
        <v>608</v>
      </c>
      <c r="D202" s="58" t="s">
        <v>49</v>
      </c>
      <c r="E202" s="1">
        <v>26.01</v>
      </c>
      <c r="F202" s="60">
        <v>26.01</v>
      </c>
      <c r="G202" s="58">
        <v>14</v>
      </c>
      <c r="H202" s="61">
        <f t="shared" si="3"/>
        <v>364.14</v>
      </c>
      <c r="I202" s="62" t="s">
        <v>609</v>
      </c>
    </row>
    <row r="203" spans="1:9" ht="28.8" x14ac:dyDescent="0.3">
      <c r="A203" s="57" t="s">
        <v>616</v>
      </c>
      <c r="B203" s="58" t="s">
        <v>462</v>
      </c>
      <c r="C203" s="59" t="s">
        <v>611</v>
      </c>
      <c r="D203" s="58" t="s">
        <v>30</v>
      </c>
      <c r="E203" s="1">
        <v>26</v>
      </c>
      <c r="F203" s="60">
        <v>26</v>
      </c>
      <c r="G203" s="58">
        <v>1</v>
      </c>
      <c r="H203" s="61">
        <f t="shared" si="3"/>
        <v>26</v>
      </c>
      <c r="I203" s="62" t="s">
        <v>612</v>
      </c>
    </row>
    <row r="204" spans="1:9" ht="28.8" x14ac:dyDescent="0.3">
      <c r="A204" s="57" t="s">
        <v>619</v>
      </c>
      <c r="B204" s="58" t="s">
        <v>462</v>
      </c>
      <c r="C204" s="59" t="s">
        <v>614</v>
      </c>
      <c r="D204" s="58" t="s">
        <v>30</v>
      </c>
      <c r="E204" s="1">
        <v>4</v>
      </c>
      <c r="F204" s="60">
        <v>4</v>
      </c>
      <c r="G204" s="58">
        <v>70</v>
      </c>
      <c r="H204" s="61">
        <f t="shared" si="3"/>
        <v>280</v>
      </c>
      <c r="I204" s="62" t="s">
        <v>615</v>
      </c>
    </row>
    <row r="205" spans="1:9" ht="28.8" x14ac:dyDescent="0.3">
      <c r="A205" s="57" t="s">
        <v>622</v>
      </c>
      <c r="B205" s="58" t="s">
        <v>462</v>
      </c>
      <c r="C205" s="59" t="s">
        <v>617</v>
      </c>
      <c r="D205" s="58" t="s">
        <v>49</v>
      </c>
      <c r="E205" s="1">
        <v>6.4</v>
      </c>
      <c r="F205" s="60">
        <v>6.4</v>
      </c>
      <c r="G205" s="58">
        <v>2</v>
      </c>
      <c r="H205" s="61">
        <f t="shared" si="3"/>
        <v>12.8</v>
      </c>
      <c r="I205" s="62" t="s">
        <v>618</v>
      </c>
    </row>
    <row r="206" spans="1:9" ht="28.8" x14ac:dyDescent="0.3">
      <c r="A206" s="57" t="s">
        <v>625</v>
      </c>
      <c r="B206" s="58" t="s">
        <v>462</v>
      </c>
      <c r="C206" s="59" t="s">
        <v>620</v>
      </c>
      <c r="D206" s="58" t="s">
        <v>30</v>
      </c>
      <c r="E206" s="1">
        <v>40</v>
      </c>
      <c r="F206" s="60">
        <v>40</v>
      </c>
      <c r="G206" s="58">
        <v>9</v>
      </c>
      <c r="H206" s="61">
        <f t="shared" si="3"/>
        <v>360</v>
      </c>
      <c r="I206" s="62" t="s">
        <v>621</v>
      </c>
    </row>
    <row r="207" spans="1:9" ht="28.8" x14ac:dyDescent="0.3">
      <c r="A207" s="57" t="s">
        <v>628</v>
      </c>
      <c r="B207" s="58" t="s">
        <v>462</v>
      </c>
      <c r="C207" s="59" t="s">
        <v>623</v>
      </c>
      <c r="D207" s="58" t="s">
        <v>120</v>
      </c>
      <c r="E207" s="1">
        <v>22.04</v>
      </c>
      <c r="F207" s="60">
        <v>22.04</v>
      </c>
      <c r="G207" s="58">
        <v>426</v>
      </c>
      <c r="H207" s="61">
        <f t="shared" si="3"/>
        <v>9389.0400000000009</v>
      </c>
      <c r="I207" s="62" t="s">
        <v>624</v>
      </c>
    </row>
    <row r="208" spans="1:9" ht="28.8" x14ac:dyDescent="0.3">
      <c r="A208" s="57" t="s">
        <v>631</v>
      </c>
      <c r="B208" s="58" t="s">
        <v>462</v>
      </c>
      <c r="C208" s="59" t="s">
        <v>626</v>
      </c>
      <c r="D208" s="58" t="s">
        <v>30</v>
      </c>
      <c r="E208" s="1">
        <v>40</v>
      </c>
      <c r="F208" s="60">
        <v>40</v>
      </c>
      <c r="G208" s="58">
        <v>7</v>
      </c>
      <c r="H208" s="61">
        <f t="shared" si="3"/>
        <v>280</v>
      </c>
      <c r="I208" s="62" t="s">
        <v>627</v>
      </c>
    </row>
    <row r="209" spans="1:9" ht="43.2" x14ac:dyDescent="0.3">
      <c r="A209" s="57" t="s">
        <v>634</v>
      </c>
      <c r="B209" s="58" t="s">
        <v>462</v>
      </c>
      <c r="C209" s="59" t="s">
        <v>629</v>
      </c>
      <c r="D209" s="58" t="s">
        <v>30</v>
      </c>
      <c r="E209" s="1">
        <v>11.7</v>
      </c>
      <c r="F209" s="60">
        <v>11.7</v>
      </c>
      <c r="G209" s="58">
        <v>25</v>
      </c>
      <c r="H209" s="61">
        <f t="shared" si="3"/>
        <v>292.5</v>
      </c>
      <c r="I209" s="62" t="s">
        <v>630</v>
      </c>
    </row>
    <row r="210" spans="1:9" ht="28.8" x14ac:dyDescent="0.3">
      <c r="A210" s="57" t="s">
        <v>637</v>
      </c>
      <c r="B210" s="58" t="s">
        <v>462</v>
      </c>
      <c r="C210" s="59" t="s">
        <v>632</v>
      </c>
      <c r="D210" s="58" t="s">
        <v>30</v>
      </c>
      <c r="E210" s="1">
        <v>300</v>
      </c>
      <c r="F210" s="60">
        <v>300</v>
      </c>
      <c r="G210" s="58">
        <v>0.1</v>
      </c>
      <c r="H210" s="61">
        <f t="shared" si="3"/>
        <v>30</v>
      </c>
      <c r="I210" s="62" t="s">
        <v>633</v>
      </c>
    </row>
    <row r="211" spans="1:9" ht="28.8" x14ac:dyDescent="0.3">
      <c r="A211" s="57" t="s">
        <v>640</v>
      </c>
      <c r="B211" s="58" t="s">
        <v>462</v>
      </c>
      <c r="C211" s="59" t="s">
        <v>635</v>
      </c>
      <c r="D211" s="58" t="s">
        <v>30</v>
      </c>
      <c r="E211" s="1">
        <v>20</v>
      </c>
      <c r="F211" s="60">
        <v>20</v>
      </c>
      <c r="G211" s="58">
        <v>12</v>
      </c>
      <c r="H211" s="61">
        <f t="shared" si="3"/>
        <v>240</v>
      </c>
      <c r="I211" s="62" t="s">
        <v>636</v>
      </c>
    </row>
    <row r="212" spans="1:9" ht="28.8" x14ac:dyDescent="0.3">
      <c r="A212" s="57" t="s">
        <v>644</v>
      </c>
      <c r="B212" s="58" t="s">
        <v>462</v>
      </c>
      <c r="C212" s="59" t="s">
        <v>638</v>
      </c>
      <c r="D212" s="58" t="s">
        <v>30</v>
      </c>
      <c r="E212" s="1">
        <v>106.6</v>
      </c>
      <c r="F212" s="60">
        <v>106.60000000000001</v>
      </c>
      <c r="G212" s="58">
        <v>1</v>
      </c>
      <c r="H212" s="61">
        <f t="shared" si="3"/>
        <v>106.6</v>
      </c>
      <c r="I212" s="62" t="s">
        <v>639</v>
      </c>
    </row>
    <row r="213" spans="1:9" ht="43.2" x14ac:dyDescent="0.3">
      <c r="A213" s="57" t="s">
        <v>646</v>
      </c>
      <c r="B213" s="58" t="s">
        <v>462</v>
      </c>
      <c r="C213" s="59" t="s">
        <v>641</v>
      </c>
      <c r="D213" s="58" t="s">
        <v>642</v>
      </c>
      <c r="E213" s="1">
        <v>26</v>
      </c>
      <c r="F213" s="60">
        <v>26</v>
      </c>
      <c r="G213" s="58">
        <v>17</v>
      </c>
      <c r="H213" s="61">
        <f t="shared" si="3"/>
        <v>442</v>
      </c>
      <c r="I213" s="62" t="s">
        <v>643</v>
      </c>
    </row>
    <row r="214" spans="1:9" ht="28.8" x14ac:dyDescent="0.3">
      <c r="A214" s="57" t="s">
        <v>649</v>
      </c>
      <c r="B214" s="58" t="s">
        <v>462</v>
      </c>
      <c r="C214" s="59" t="s">
        <v>645</v>
      </c>
      <c r="D214" s="58" t="s">
        <v>49</v>
      </c>
      <c r="E214" s="1">
        <v>11.05</v>
      </c>
      <c r="F214" s="60">
        <v>11.05</v>
      </c>
      <c r="G214" s="58">
        <v>3</v>
      </c>
      <c r="H214" s="61">
        <f t="shared" si="3"/>
        <v>33.15</v>
      </c>
      <c r="I214" s="113" t="s">
        <v>1975</v>
      </c>
    </row>
    <row r="215" spans="1:9" ht="28.8" x14ac:dyDescent="0.3">
      <c r="A215" s="57" t="s">
        <v>652</v>
      </c>
      <c r="B215" s="58" t="s">
        <v>462</v>
      </c>
      <c r="C215" s="59" t="s">
        <v>647</v>
      </c>
      <c r="D215" s="58" t="s">
        <v>30</v>
      </c>
      <c r="E215" s="1">
        <v>30</v>
      </c>
      <c r="F215" s="60">
        <v>30</v>
      </c>
      <c r="G215" s="58">
        <v>3</v>
      </c>
      <c r="H215" s="61">
        <f t="shared" si="3"/>
        <v>90</v>
      </c>
      <c r="I215" s="62" t="s">
        <v>648</v>
      </c>
    </row>
    <row r="216" spans="1:9" ht="28.8" x14ac:dyDescent="0.3">
      <c r="A216" s="57" t="s">
        <v>655</v>
      </c>
      <c r="B216" s="58" t="s">
        <v>462</v>
      </c>
      <c r="C216" s="59" t="s">
        <v>650</v>
      </c>
      <c r="D216" s="58" t="s">
        <v>30</v>
      </c>
      <c r="E216" s="1">
        <v>342.64</v>
      </c>
      <c r="F216" s="60">
        <v>342.64</v>
      </c>
      <c r="G216" s="58">
        <v>1</v>
      </c>
      <c r="H216" s="61">
        <f t="shared" si="3"/>
        <v>342.64</v>
      </c>
      <c r="I216" s="62" t="s">
        <v>651</v>
      </c>
    </row>
    <row r="217" spans="1:9" ht="28.8" x14ac:dyDescent="0.3">
      <c r="A217" s="57" t="s">
        <v>658</v>
      </c>
      <c r="B217" s="58" t="s">
        <v>462</v>
      </c>
      <c r="C217" s="59" t="s">
        <v>653</v>
      </c>
      <c r="D217" s="58" t="s">
        <v>30</v>
      </c>
      <c r="E217" s="1">
        <v>169.8</v>
      </c>
      <c r="F217" s="60">
        <v>169.8</v>
      </c>
      <c r="G217" s="58">
        <v>1</v>
      </c>
      <c r="H217" s="61">
        <f t="shared" si="3"/>
        <v>169.8</v>
      </c>
      <c r="I217" s="62" t="s">
        <v>654</v>
      </c>
    </row>
    <row r="218" spans="1:9" ht="28.8" x14ac:dyDescent="0.3">
      <c r="A218" s="57" t="s">
        <v>661</v>
      </c>
      <c r="B218" s="58" t="s">
        <v>462</v>
      </c>
      <c r="C218" s="59" t="s">
        <v>656</v>
      </c>
      <c r="D218" s="58" t="s">
        <v>30</v>
      </c>
      <c r="E218" s="1">
        <v>30</v>
      </c>
      <c r="F218" s="60">
        <v>30</v>
      </c>
      <c r="G218" s="58">
        <v>7</v>
      </c>
      <c r="H218" s="61">
        <f t="shared" si="3"/>
        <v>210</v>
      </c>
      <c r="I218" s="62" t="s">
        <v>657</v>
      </c>
    </row>
    <row r="219" spans="1:9" ht="28.8" x14ac:dyDescent="0.3">
      <c r="A219" s="57" t="s">
        <v>664</v>
      </c>
      <c r="B219" s="58" t="s">
        <v>462</v>
      </c>
      <c r="C219" s="59" t="s">
        <v>659</v>
      </c>
      <c r="D219" s="58" t="s">
        <v>30</v>
      </c>
      <c r="E219" s="1">
        <v>120.48</v>
      </c>
      <c r="F219" s="60">
        <v>120.48</v>
      </c>
      <c r="G219" s="58">
        <v>1</v>
      </c>
      <c r="H219" s="61">
        <f t="shared" si="3"/>
        <v>120.48</v>
      </c>
      <c r="I219" s="62" t="s">
        <v>660</v>
      </c>
    </row>
    <row r="220" spans="1:9" ht="28.8" x14ac:dyDescent="0.3">
      <c r="A220" s="57" t="s">
        <v>667</v>
      </c>
      <c r="B220" s="58" t="s">
        <v>462</v>
      </c>
      <c r="C220" s="59" t="s">
        <v>662</v>
      </c>
      <c r="D220" s="58" t="s">
        <v>30</v>
      </c>
      <c r="E220" s="1">
        <v>195</v>
      </c>
      <c r="F220" s="60">
        <v>195</v>
      </c>
      <c r="G220" s="58">
        <v>1</v>
      </c>
      <c r="H220" s="61">
        <f t="shared" si="3"/>
        <v>195</v>
      </c>
      <c r="I220" s="62" t="s">
        <v>663</v>
      </c>
    </row>
    <row r="221" spans="1:9" ht="28.8" x14ac:dyDescent="0.3">
      <c r="A221" s="57" t="s">
        <v>671</v>
      </c>
      <c r="B221" s="58" t="s">
        <v>462</v>
      </c>
      <c r="C221" s="59" t="s">
        <v>665</v>
      </c>
      <c r="D221" s="58" t="s">
        <v>30</v>
      </c>
      <c r="E221" s="1">
        <v>92.04</v>
      </c>
      <c r="F221" s="60">
        <v>92.04</v>
      </c>
      <c r="G221" s="58">
        <v>3</v>
      </c>
      <c r="H221" s="61">
        <f t="shared" si="3"/>
        <v>276.12</v>
      </c>
      <c r="I221" s="62" t="s">
        <v>666</v>
      </c>
    </row>
    <row r="222" spans="1:9" ht="28.8" x14ac:dyDescent="0.3">
      <c r="A222" s="57" t="s">
        <v>674</v>
      </c>
      <c r="B222" s="58" t="s">
        <v>462</v>
      </c>
      <c r="C222" s="59" t="s">
        <v>668</v>
      </c>
      <c r="D222" s="58" t="s">
        <v>669</v>
      </c>
      <c r="E222" s="1">
        <v>32.5</v>
      </c>
      <c r="F222" s="60">
        <v>32.5</v>
      </c>
      <c r="G222" s="58">
        <v>141</v>
      </c>
      <c r="H222" s="61">
        <f t="shared" si="3"/>
        <v>4582.5</v>
      </c>
      <c r="I222" s="62" t="s">
        <v>670</v>
      </c>
    </row>
    <row r="223" spans="1:9" ht="28.8" x14ac:dyDescent="0.3">
      <c r="A223" s="57" t="s">
        <v>678</v>
      </c>
      <c r="B223" s="58" t="s">
        <v>462</v>
      </c>
      <c r="C223" s="59" t="s">
        <v>672</v>
      </c>
      <c r="D223" s="58" t="s">
        <v>30</v>
      </c>
      <c r="E223" s="1">
        <v>104.34</v>
      </c>
      <c r="F223" s="60">
        <v>104.34</v>
      </c>
      <c r="G223" s="58">
        <v>1</v>
      </c>
      <c r="H223" s="61">
        <f t="shared" si="3"/>
        <v>104.34</v>
      </c>
      <c r="I223" s="62" t="s">
        <v>673</v>
      </c>
    </row>
    <row r="224" spans="1:9" ht="28.8" x14ac:dyDescent="0.3">
      <c r="A224" s="57" t="s">
        <v>681</v>
      </c>
      <c r="B224" s="58" t="s">
        <v>462</v>
      </c>
      <c r="C224" s="59" t="s">
        <v>675</v>
      </c>
      <c r="D224" s="58" t="s">
        <v>676</v>
      </c>
      <c r="E224" s="1">
        <v>70</v>
      </c>
      <c r="F224" s="60">
        <v>70</v>
      </c>
      <c r="G224" s="58">
        <v>1</v>
      </c>
      <c r="H224" s="61">
        <f t="shared" si="3"/>
        <v>70</v>
      </c>
      <c r="I224" s="62" t="s">
        <v>677</v>
      </c>
    </row>
    <row r="225" spans="1:9" ht="28.8" x14ac:dyDescent="0.3">
      <c r="A225" s="57" t="s">
        <v>684</v>
      </c>
      <c r="B225" s="58" t="s">
        <v>462</v>
      </c>
      <c r="C225" s="59" t="s">
        <v>679</v>
      </c>
      <c r="D225" s="58" t="s">
        <v>30</v>
      </c>
      <c r="E225" s="1">
        <v>7.15</v>
      </c>
      <c r="F225" s="60">
        <v>7.15</v>
      </c>
      <c r="G225" s="58">
        <v>25</v>
      </c>
      <c r="H225" s="61">
        <f t="shared" si="3"/>
        <v>178.75</v>
      </c>
      <c r="I225" s="62" t="s">
        <v>680</v>
      </c>
    </row>
    <row r="226" spans="1:9" ht="28.8" x14ac:dyDescent="0.3">
      <c r="A226" s="57" t="s">
        <v>687</v>
      </c>
      <c r="B226" s="58" t="s">
        <v>462</v>
      </c>
      <c r="C226" s="59" t="s">
        <v>682</v>
      </c>
      <c r="D226" s="58" t="s">
        <v>30</v>
      </c>
      <c r="E226" s="1">
        <v>60</v>
      </c>
      <c r="F226" s="60">
        <v>60</v>
      </c>
      <c r="G226" s="58">
        <v>134</v>
      </c>
      <c r="H226" s="61">
        <f t="shared" si="3"/>
        <v>8040</v>
      </c>
      <c r="I226" s="62" t="s">
        <v>683</v>
      </c>
    </row>
    <row r="227" spans="1:9" ht="28.8" x14ac:dyDescent="0.3">
      <c r="A227" s="57" t="s">
        <v>690</v>
      </c>
      <c r="B227" s="58" t="s">
        <v>462</v>
      </c>
      <c r="C227" s="59" t="s">
        <v>685</v>
      </c>
      <c r="D227" s="58" t="s">
        <v>30</v>
      </c>
      <c r="E227" s="1">
        <v>180</v>
      </c>
      <c r="F227" s="60">
        <v>180</v>
      </c>
      <c r="G227" s="58">
        <v>3</v>
      </c>
      <c r="H227" s="61">
        <f t="shared" si="3"/>
        <v>540</v>
      </c>
      <c r="I227" s="62" t="s">
        <v>686</v>
      </c>
    </row>
    <row r="228" spans="1:9" ht="28.8" x14ac:dyDescent="0.3">
      <c r="A228" s="57" t="s">
        <v>694</v>
      </c>
      <c r="B228" s="58" t="s">
        <v>462</v>
      </c>
      <c r="C228" s="59" t="s">
        <v>688</v>
      </c>
      <c r="D228" s="58" t="s">
        <v>120</v>
      </c>
      <c r="E228" s="1">
        <v>3</v>
      </c>
      <c r="F228" s="60">
        <v>3</v>
      </c>
      <c r="G228" s="58">
        <v>15</v>
      </c>
      <c r="H228" s="61">
        <f t="shared" si="3"/>
        <v>45</v>
      </c>
      <c r="I228" s="62" t="s">
        <v>689</v>
      </c>
    </row>
    <row r="229" spans="1:9" ht="28.8" x14ac:dyDescent="0.3">
      <c r="A229" s="57" t="s">
        <v>697</v>
      </c>
      <c r="B229" s="58" t="s">
        <v>462</v>
      </c>
      <c r="C229" s="59" t="s">
        <v>691</v>
      </c>
      <c r="D229" s="58" t="s">
        <v>692</v>
      </c>
      <c r="E229" s="1">
        <v>16.14</v>
      </c>
      <c r="F229" s="60">
        <v>16.14</v>
      </c>
      <c r="G229" s="58">
        <v>17</v>
      </c>
      <c r="H229" s="61">
        <f t="shared" si="3"/>
        <v>274.38</v>
      </c>
      <c r="I229" s="62" t="s">
        <v>693</v>
      </c>
    </row>
    <row r="230" spans="1:9" ht="28.8" x14ac:dyDescent="0.3">
      <c r="A230" s="57" t="s">
        <v>700</v>
      </c>
      <c r="B230" s="58" t="s">
        <v>462</v>
      </c>
      <c r="C230" s="59" t="s">
        <v>695</v>
      </c>
      <c r="D230" s="58" t="s">
        <v>30</v>
      </c>
      <c r="E230" s="1">
        <v>127.56</v>
      </c>
      <c r="F230" s="60">
        <v>127.56</v>
      </c>
      <c r="G230" s="58">
        <v>11</v>
      </c>
      <c r="H230" s="61">
        <f t="shared" si="3"/>
        <v>1403.16</v>
      </c>
      <c r="I230" s="62" t="s">
        <v>696</v>
      </c>
    </row>
    <row r="231" spans="1:9" ht="28.8" x14ac:dyDescent="0.3">
      <c r="A231" s="57" t="s">
        <v>703</v>
      </c>
      <c r="B231" s="58" t="s">
        <v>462</v>
      </c>
      <c r="C231" s="59" t="s">
        <v>698</v>
      </c>
      <c r="D231" s="58" t="s">
        <v>30</v>
      </c>
      <c r="E231" s="1">
        <v>35</v>
      </c>
      <c r="F231" s="60">
        <v>35</v>
      </c>
      <c r="G231" s="58">
        <v>3</v>
      </c>
      <c r="H231" s="61">
        <f t="shared" si="3"/>
        <v>105</v>
      </c>
      <c r="I231" s="62" t="s">
        <v>699</v>
      </c>
    </row>
    <row r="232" spans="1:9" ht="28.8" x14ac:dyDescent="0.3">
      <c r="A232" s="57" t="s">
        <v>706</v>
      </c>
      <c r="B232" s="58" t="s">
        <v>462</v>
      </c>
      <c r="C232" s="59" t="s">
        <v>701</v>
      </c>
      <c r="D232" s="58" t="s">
        <v>30</v>
      </c>
      <c r="E232" s="1">
        <v>200</v>
      </c>
      <c r="F232" s="60">
        <v>200</v>
      </c>
      <c r="G232" s="58">
        <v>0.1</v>
      </c>
      <c r="H232" s="61">
        <f t="shared" si="3"/>
        <v>20</v>
      </c>
      <c r="I232" s="62" t="s">
        <v>702</v>
      </c>
    </row>
    <row r="233" spans="1:9" ht="28.8" x14ac:dyDescent="0.3">
      <c r="A233" s="57" t="s">
        <v>709</v>
      </c>
      <c r="B233" s="58" t="s">
        <v>462</v>
      </c>
      <c r="C233" s="59" t="s">
        <v>704</v>
      </c>
      <c r="D233" s="58" t="s">
        <v>30</v>
      </c>
      <c r="E233" s="1">
        <v>60</v>
      </c>
      <c r="F233" s="60">
        <v>60</v>
      </c>
      <c r="G233" s="58">
        <v>3</v>
      </c>
      <c r="H233" s="61">
        <f t="shared" si="3"/>
        <v>180</v>
      </c>
      <c r="I233" s="62" t="s">
        <v>705</v>
      </c>
    </row>
    <row r="234" spans="1:9" ht="28.8" x14ac:dyDescent="0.3">
      <c r="A234" s="57" t="s">
        <v>713</v>
      </c>
      <c r="B234" s="58" t="s">
        <v>462</v>
      </c>
      <c r="C234" s="59" t="s">
        <v>707</v>
      </c>
      <c r="D234" s="58" t="s">
        <v>30</v>
      </c>
      <c r="E234" s="1">
        <v>4</v>
      </c>
      <c r="F234" s="60">
        <v>4</v>
      </c>
      <c r="G234" s="58">
        <v>24</v>
      </c>
      <c r="H234" s="61">
        <f t="shared" si="3"/>
        <v>96</v>
      </c>
      <c r="I234" s="62" t="s">
        <v>708</v>
      </c>
    </row>
    <row r="235" spans="1:9" ht="43.2" x14ac:dyDescent="0.3">
      <c r="A235" s="57" t="s">
        <v>716</v>
      </c>
      <c r="B235" s="58" t="s">
        <v>710</v>
      </c>
      <c r="C235" s="59" t="s">
        <v>711</v>
      </c>
      <c r="D235" s="58" t="s">
        <v>30</v>
      </c>
      <c r="E235" s="1">
        <v>68</v>
      </c>
      <c r="F235" s="60">
        <v>68</v>
      </c>
      <c r="G235" s="58">
        <v>3</v>
      </c>
      <c r="H235" s="61">
        <f t="shared" si="3"/>
        <v>204</v>
      </c>
      <c r="I235" s="62" t="s">
        <v>712</v>
      </c>
    </row>
    <row r="236" spans="1:9" ht="43.2" x14ac:dyDescent="0.3">
      <c r="A236" s="57" t="s">
        <v>719</v>
      </c>
      <c r="B236" s="58" t="s">
        <v>710</v>
      </c>
      <c r="C236" s="59" t="s">
        <v>714</v>
      </c>
      <c r="D236" s="58" t="s">
        <v>30</v>
      </c>
      <c r="E236" s="1">
        <v>377</v>
      </c>
      <c r="F236" s="60">
        <v>377</v>
      </c>
      <c r="G236" s="58">
        <v>8</v>
      </c>
      <c r="H236" s="61">
        <f t="shared" si="3"/>
        <v>3016</v>
      </c>
      <c r="I236" s="62" t="s">
        <v>715</v>
      </c>
    </row>
    <row r="237" spans="1:9" ht="43.2" x14ac:dyDescent="0.3">
      <c r="A237" s="57" t="s">
        <v>722</v>
      </c>
      <c r="B237" s="58" t="s">
        <v>710</v>
      </c>
      <c r="C237" s="59" t="s">
        <v>717</v>
      </c>
      <c r="D237" s="58" t="s">
        <v>30</v>
      </c>
      <c r="E237" s="1">
        <v>73.78</v>
      </c>
      <c r="F237" s="60">
        <v>73.78</v>
      </c>
      <c r="G237" s="58">
        <v>14</v>
      </c>
      <c r="H237" s="61">
        <f t="shared" si="3"/>
        <v>1032.92</v>
      </c>
      <c r="I237" s="62" t="s">
        <v>718</v>
      </c>
    </row>
    <row r="238" spans="1:9" ht="43.2" x14ac:dyDescent="0.3">
      <c r="A238" s="57" t="s">
        <v>725</v>
      </c>
      <c r="B238" s="58" t="s">
        <v>710</v>
      </c>
      <c r="C238" s="59" t="s">
        <v>720</v>
      </c>
      <c r="D238" s="58" t="s">
        <v>30</v>
      </c>
      <c r="E238" s="1">
        <v>124.8</v>
      </c>
      <c r="F238" s="60">
        <v>124.80000000000001</v>
      </c>
      <c r="G238" s="58">
        <v>1</v>
      </c>
      <c r="H238" s="61">
        <f t="shared" si="3"/>
        <v>124.8</v>
      </c>
      <c r="I238" s="62" t="s">
        <v>721</v>
      </c>
    </row>
    <row r="239" spans="1:9" ht="43.2" x14ac:dyDescent="0.3">
      <c r="A239" s="57" t="s">
        <v>728</v>
      </c>
      <c r="B239" s="58" t="s">
        <v>710</v>
      </c>
      <c r="C239" s="59" t="s">
        <v>723</v>
      </c>
      <c r="D239" s="58" t="s">
        <v>30</v>
      </c>
      <c r="E239" s="1">
        <v>113.13</v>
      </c>
      <c r="F239" s="60">
        <v>113.13</v>
      </c>
      <c r="G239" s="58">
        <v>13</v>
      </c>
      <c r="H239" s="61">
        <f t="shared" si="3"/>
        <v>1470.69</v>
      </c>
      <c r="I239" s="62" t="s">
        <v>724</v>
      </c>
    </row>
    <row r="240" spans="1:9" ht="43.2" x14ac:dyDescent="0.3">
      <c r="A240" s="57" t="s">
        <v>731</v>
      </c>
      <c r="B240" s="58" t="s">
        <v>710</v>
      </c>
      <c r="C240" s="59" t="s">
        <v>726</v>
      </c>
      <c r="D240" s="58" t="s">
        <v>236</v>
      </c>
      <c r="E240" s="1">
        <v>273</v>
      </c>
      <c r="F240" s="60">
        <v>273</v>
      </c>
      <c r="G240" s="58">
        <v>0.1</v>
      </c>
      <c r="H240" s="61">
        <f t="shared" si="3"/>
        <v>27.3</v>
      </c>
      <c r="I240" s="62" t="s">
        <v>727</v>
      </c>
    </row>
    <row r="241" spans="1:9" ht="43.2" x14ac:dyDescent="0.3">
      <c r="A241" s="57" t="s">
        <v>734</v>
      </c>
      <c r="B241" s="58" t="s">
        <v>710</v>
      </c>
      <c r="C241" s="59" t="s">
        <v>729</v>
      </c>
      <c r="D241" s="58" t="s">
        <v>30</v>
      </c>
      <c r="E241" s="1">
        <v>256.10000000000002</v>
      </c>
      <c r="F241" s="60">
        <v>256.10000000000002</v>
      </c>
      <c r="G241" s="58">
        <v>1</v>
      </c>
      <c r="H241" s="61">
        <f t="shared" si="3"/>
        <v>256.10000000000002</v>
      </c>
      <c r="I241" s="62" t="s">
        <v>730</v>
      </c>
    </row>
    <row r="242" spans="1:9" ht="43.2" x14ac:dyDescent="0.3">
      <c r="A242" s="57" t="s">
        <v>737</v>
      </c>
      <c r="B242" s="58" t="s">
        <v>710</v>
      </c>
      <c r="C242" s="59" t="s">
        <v>732</v>
      </c>
      <c r="D242" s="58" t="s">
        <v>30</v>
      </c>
      <c r="E242" s="1">
        <v>180</v>
      </c>
      <c r="F242" s="60">
        <v>180</v>
      </c>
      <c r="G242" s="58">
        <v>1</v>
      </c>
      <c r="H242" s="61">
        <f t="shared" si="3"/>
        <v>180</v>
      </c>
      <c r="I242" s="62" t="s">
        <v>733</v>
      </c>
    </row>
    <row r="243" spans="1:9" ht="43.2" x14ac:dyDescent="0.3">
      <c r="A243" s="57" t="s">
        <v>740</v>
      </c>
      <c r="B243" s="58" t="s">
        <v>710</v>
      </c>
      <c r="C243" s="59" t="s">
        <v>735</v>
      </c>
      <c r="D243" s="58" t="s">
        <v>30</v>
      </c>
      <c r="E243" s="1">
        <v>100</v>
      </c>
      <c r="F243" s="60">
        <v>100</v>
      </c>
      <c r="G243" s="58">
        <v>1</v>
      </c>
      <c r="H243" s="61">
        <f t="shared" si="3"/>
        <v>100</v>
      </c>
      <c r="I243" s="62" t="s">
        <v>736</v>
      </c>
    </row>
    <row r="244" spans="1:9" ht="43.2" x14ac:dyDescent="0.3">
      <c r="A244" s="57" t="s">
        <v>743</v>
      </c>
      <c r="B244" s="58" t="s">
        <v>710</v>
      </c>
      <c r="C244" s="59" t="s">
        <v>738</v>
      </c>
      <c r="D244" s="58" t="s">
        <v>30</v>
      </c>
      <c r="E244" s="1">
        <v>260</v>
      </c>
      <c r="F244" s="60">
        <v>260</v>
      </c>
      <c r="G244" s="58">
        <v>0.1</v>
      </c>
      <c r="H244" s="61">
        <f t="shared" si="3"/>
        <v>26</v>
      </c>
      <c r="I244" s="62" t="s">
        <v>739</v>
      </c>
    </row>
    <row r="245" spans="1:9" ht="43.2" x14ac:dyDescent="0.3">
      <c r="A245" s="57" t="s">
        <v>746</v>
      </c>
      <c r="B245" s="58" t="s">
        <v>710</v>
      </c>
      <c r="C245" s="59" t="s">
        <v>741</v>
      </c>
      <c r="D245" s="58" t="s">
        <v>30</v>
      </c>
      <c r="E245" s="1">
        <v>140</v>
      </c>
      <c r="F245" s="60">
        <v>140</v>
      </c>
      <c r="G245" s="58">
        <v>1</v>
      </c>
      <c r="H245" s="61">
        <f t="shared" si="3"/>
        <v>140</v>
      </c>
      <c r="I245" s="62" t="s">
        <v>742</v>
      </c>
    </row>
    <row r="246" spans="1:9" ht="43.2" x14ac:dyDescent="0.3">
      <c r="A246" s="57" t="s">
        <v>749</v>
      </c>
      <c r="B246" s="58" t="s">
        <v>710</v>
      </c>
      <c r="C246" s="59" t="s">
        <v>744</v>
      </c>
      <c r="D246" s="58" t="s">
        <v>30</v>
      </c>
      <c r="E246" s="1">
        <v>338.32</v>
      </c>
      <c r="F246" s="60">
        <v>338.32</v>
      </c>
      <c r="G246" s="58">
        <v>0.1</v>
      </c>
      <c r="H246" s="61">
        <f t="shared" si="3"/>
        <v>33.83</v>
      </c>
      <c r="I246" s="62" t="s">
        <v>745</v>
      </c>
    </row>
    <row r="247" spans="1:9" ht="43.2" x14ac:dyDescent="0.3">
      <c r="A247" s="57" t="s">
        <v>752</v>
      </c>
      <c r="B247" s="58" t="s">
        <v>710</v>
      </c>
      <c r="C247" s="59" t="s">
        <v>747</v>
      </c>
      <c r="D247" s="58" t="s">
        <v>30</v>
      </c>
      <c r="E247" s="1">
        <v>97.5</v>
      </c>
      <c r="F247" s="60">
        <v>97.5</v>
      </c>
      <c r="G247" s="58">
        <v>3</v>
      </c>
      <c r="H247" s="61">
        <f t="shared" si="3"/>
        <v>292.5</v>
      </c>
      <c r="I247" s="62" t="s">
        <v>748</v>
      </c>
    </row>
    <row r="248" spans="1:9" ht="43.2" x14ac:dyDescent="0.3">
      <c r="A248" s="57" t="s">
        <v>755</v>
      </c>
      <c r="B248" s="58" t="s">
        <v>710</v>
      </c>
      <c r="C248" s="59" t="s">
        <v>750</v>
      </c>
      <c r="D248" s="58" t="s">
        <v>30</v>
      </c>
      <c r="E248" s="1">
        <v>305.5</v>
      </c>
      <c r="F248" s="60">
        <v>305.5</v>
      </c>
      <c r="G248" s="58">
        <v>0.1</v>
      </c>
      <c r="H248" s="61">
        <f t="shared" si="3"/>
        <v>30.55</v>
      </c>
      <c r="I248" s="62" t="s">
        <v>751</v>
      </c>
    </row>
    <row r="249" spans="1:9" ht="43.2" x14ac:dyDescent="0.3">
      <c r="A249" s="57" t="s">
        <v>758</v>
      </c>
      <c r="B249" s="58" t="s">
        <v>710</v>
      </c>
      <c r="C249" s="59" t="s">
        <v>753</v>
      </c>
      <c r="D249" s="58" t="s">
        <v>30</v>
      </c>
      <c r="E249" s="1">
        <v>156</v>
      </c>
      <c r="F249" s="60">
        <v>156</v>
      </c>
      <c r="G249" s="58">
        <v>1</v>
      </c>
      <c r="H249" s="61">
        <f t="shared" si="3"/>
        <v>156</v>
      </c>
      <c r="I249" s="62" t="s">
        <v>754</v>
      </c>
    </row>
    <row r="250" spans="1:9" ht="43.2" x14ac:dyDescent="0.3">
      <c r="A250" s="57" t="s">
        <v>761</v>
      </c>
      <c r="B250" s="58" t="s">
        <v>710</v>
      </c>
      <c r="C250" s="59" t="s">
        <v>756</v>
      </c>
      <c r="D250" s="58" t="s">
        <v>30</v>
      </c>
      <c r="E250" s="1">
        <v>195</v>
      </c>
      <c r="F250" s="60">
        <v>195</v>
      </c>
      <c r="G250" s="58">
        <v>1</v>
      </c>
      <c r="H250" s="61">
        <f t="shared" si="3"/>
        <v>195</v>
      </c>
      <c r="I250" s="62" t="s">
        <v>757</v>
      </c>
    </row>
    <row r="251" spans="1:9" ht="43.2" x14ac:dyDescent="0.3">
      <c r="A251" s="57" t="s">
        <v>764</v>
      </c>
      <c r="B251" s="58" t="s">
        <v>710</v>
      </c>
      <c r="C251" s="59" t="s">
        <v>759</v>
      </c>
      <c r="D251" s="58" t="s">
        <v>236</v>
      </c>
      <c r="E251" s="1">
        <v>130</v>
      </c>
      <c r="F251" s="60">
        <v>130</v>
      </c>
      <c r="G251" s="58">
        <v>1</v>
      </c>
      <c r="H251" s="61">
        <f t="shared" si="3"/>
        <v>130</v>
      </c>
      <c r="I251" s="62" t="s">
        <v>760</v>
      </c>
    </row>
    <row r="252" spans="1:9" ht="43.2" x14ac:dyDescent="0.3">
      <c r="A252" s="57" t="s">
        <v>767</v>
      </c>
      <c r="B252" s="58" t="s">
        <v>710</v>
      </c>
      <c r="C252" s="59" t="s">
        <v>762</v>
      </c>
      <c r="D252" s="58" t="s">
        <v>236</v>
      </c>
      <c r="E252" s="1">
        <v>90</v>
      </c>
      <c r="F252" s="60">
        <v>90</v>
      </c>
      <c r="G252" s="58">
        <v>49</v>
      </c>
      <c r="H252" s="61">
        <f t="shared" si="3"/>
        <v>4410</v>
      </c>
      <c r="I252" s="62" t="s">
        <v>763</v>
      </c>
    </row>
    <row r="253" spans="1:9" ht="43.2" x14ac:dyDescent="0.3">
      <c r="A253" s="57" t="s">
        <v>770</v>
      </c>
      <c r="B253" s="58" t="s">
        <v>710</v>
      </c>
      <c r="C253" s="59" t="s">
        <v>765</v>
      </c>
      <c r="D253" s="58" t="s">
        <v>30</v>
      </c>
      <c r="E253" s="1">
        <v>60</v>
      </c>
      <c r="F253" s="60">
        <v>60</v>
      </c>
      <c r="G253" s="58">
        <v>3</v>
      </c>
      <c r="H253" s="61">
        <f t="shared" si="3"/>
        <v>180</v>
      </c>
      <c r="I253" s="62" t="s">
        <v>766</v>
      </c>
    </row>
    <row r="254" spans="1:9" ht="43.2" x14ac:dyDescent="0.3">
      <c r="A254" s="57" t="s">
        <v>773</v>
      </c>
      <c r="B254" s="58" t="s">
        <v>710</v>
      </c>
      <c r="C254" s="59" t="s">
        <v>768</v>
      </c>
      <c r="D254" s="58" t="s">
        <v>236</v>
      </c>
      <c r="E254" s="1">
        <v>357.5</v>
      </c>
      <c r="F254" s="60">
        <v>357.5</v>
      </c>
      <c r="G254" s="58">
        <v>0.1</v>
      </c>
      <c r="H254" s="61">
        <f t="shared" si="3"/>
        <v>35.75</v>
      </c>
      <c r="I254" s="62" t="s">
        <v>769</v>
      </c>
    </row>
    <row r="255" spans="1:9" ht="43.2" x14ac:dyDescent="0.3">
      <c r="A255" s="57" t="s">
        <v>776</v>
      </c>
      <c r="B255" s="58" t="s">
        <v>710</v>
      </c>
      <c r="C255" s="59" t="s">
        <v>771</v>
      </c>
      <c r="D255" s="58" t="s">
        <v>30</v>
      </c>
      <c r="E255" s="1">
        <v>150</v>
      </c>
      <c r="F255" s="60">
        <v>150</v>
      </c>
      <c r="G255" s="58">
        <v>1</v>
      </c>
      <c r="H255" s="61">
        <f t="shared" si="3"/>
        <v>150</v>
      </c>
      <c r="I255" s="62" t="s">
        <v>772</v>
      </c>
    </row>
    <row r="256" spans="1:9" ht="43.2" x14ac:dyDescent="0.3">
      <c r="A256" s="57" t="s">
        <v>779</v>
      </c>
      <c r="B256" s="58" t="s">
        <v>710</v>
      </c>
      <c r="C256" s="59" t="s">
        <v>774</v>
      </c>
      <c r="D256" s="58" t="s">
        <v>30</v>
      </c>
      <c r="E256" s="1">
        <v>280</v>
      </c>
      <c r="F256" s="60">
        <v>280</v>
      </c>
      <c r="G256" s="58">
        <v>0.1</v>
      </c>
      <c r="H256" s="61">
        <f t="shared" si="3"/>
        <v>28</v>
      </c>
      <c r="I256" s="62" t="s">
        <v>775</v>
      </c>
    </row>
    <row r="257" spans="1:9" ht="43.2" x14ac:dyDescent="0.3">
      <c r="A257" s="57" t="s">
        <v>782</v>
      </c>
      <c r="B257" s="58" t="s">
        <v>710</v>
      </c>
      <c r="C257" s="59" t="s">
        <v>777</v>
      </c>
      <c r="D257" s="58" t="s">
        <v>30</v>
      </c>
      <c r="E257" s="1">
        <v>80</v>
      </c>
      <c r="F257" s="60">
        <v>80</v>
      </c>
      <c r="G257" s="58">
        <v>3</v>
      </c>
      <c r="H257" s="61">
        <f t="shared" si="3"/>
        <v>240</v>
      </c>
      <c r="I257" s="62" t="s">
        <v>778</v>
      </c>
    </row>
    <row r="258" spans="1:9" ht="43.2" x14ac:dyDescent="0.3">
      <c r="A258" s="57" t="s">
        <v>785</v>
      </c>
      <c r="B258" s="58" t="s">
        <v>710</v>
      </c>
      <c r="C258" s="59" t="s">
        <v>780</v>
      </c>
      <c r="D258" s="58" t="s">
        <v>30</v>
      </c>
      <c r="E258" s="1">
        <v>130</v>
      </c>
      <c r="F258" s="60">
        <v>130</v>
      </c>
      <c r="G258" s="58">
        <v>4</v>
      </c>
      <c r="H258" s="61">
        <f t="shared" si="3"/>
        <v>520</v>
      </c>
      <c r="I258" s="62" t="s">
        <v>781</v>
      </c>
    </row>
    <row r="259" spans="1:9" ht="43.2" x14ac:dyDescent="0.3">
      <c r="A259" s="57" t="s">
        <v>788</v>
      </c>
      <c r="B259" s="58" t="s">
        <v>710</v>
      </c>
      <c r="C259" s="59" t="s">
        <v>783</v>
      </c>
      <c r="D259" s="58" t="s">
        <v>30</v>
      </c>
      <c r="E259" s="1">
        <v>325</v>
      </c>
      <c r="F259" s="60">
        <v>325</v>
      </c>
      <c r="G259" s="58">
        <v>0.1</v>
      </c>
      <c r="H259" s="61">
        <f t="shared" si="3"/>
        <v>32.5</v>
      </c>
      <c r="I259" s="62" t="s">
        <v>784</v>
      </c>
    </row>
    <row r="260" spans="1:9" ht="43.2" x14ac:dyDescent="0.3">
      <c r="A260" s="57" t="s">
        <v>791</v>
      </c>
      <c r="B260" s="58" t="s">
        <v>710</v>
      </c>
      <c r="C260" s="59" t="s">
        <v>786</v>
      </c>
      <c r="D260" s="58" t="s">
        <v>120</v>
      </c>
      <c r="E260" s="1">
        <v>43.32</v>
      </c>
      <c r="F260" s="60">
        <v>43.32</v>
      </c>
      <c r="G260" s="58">
        <v>1</v>
      </c>
      <c r="H260" s="61">
        <f t="shared" si="3"/>
        <v>43.32</v>
      </c>
      <c r="I260" s="62" t="s">
        <v>787</v>
      </c>
    </row>
    <row r="261" spans="1:9" ht="43.2" x14ac:dyDescent="0.3">
      <c r="A261" s="57" t="s">
        <v>794</v>
      </c>
      <c r="B261" s="58" t="s">
        <v>710</v>
      </c>
      <c r="C261" s="59" t="s">
        <v>789</v>
      </c>
      <c r="D261" s="58" t="s">
        <v>120</v>
      </c>
      <c r="E261" s="1">
        <v>15.6</v>
      </c>
      <c r="F261" s="60">
        <v>15.600000000000001</v>
      </c>
      <c r="G261" s="58">
        <v>17</v>
      </c>
      <c r="H261" s="61">
        <f t="shared" si="3"/>
        <v>265.2</v>
      </c>
      <c r="I261" s="62" t="s">
        <v>790</v>
      </c>
    </row>
    <row r="262" spans="1:9" ht="43.2" x14ac:dyDescent="0.3">
      <c r="A262" s="57" t="s">
        <v>797</v>
      </c>
      <c r="B262" s="58" t="s">
        <v>710</v>
      </c>
      <c r="C262" s="59" t="s">
        <v>792</v>
      </c>
      <c r="D262" s="58" t="s">
        <v>30</v>
      </c>
      <c r="E262" s="1">
        <v>97.5</v>
      </c>
      <c r="F262" s="60">
        <v>97.5</v>
      </c>
      <c r="G262" s="58">
        <v>3</v>
      </c>
      <c r="H262" s="61">
        <f t="shared" si="3"/>
        <v>292.5</v>
      </c>
      <c r="I262" s="62" t="s">
        <v>793</v>
      </c>
    </row>
    <row r="263" spans="1:9" ht="43.2" x14ac:dyDescent="0.3">
      <c r="A263" s="57" t="s">
        <v>800</v>
      </c>
      <c r="B263" s="58" t="s">
        <v>710</v>
      </c>
      <c r="C263" s="59" t="s">
        <v>795</v>
      </c>
      <c r="D263" s="58" t="s">
        <v>30</v>
      </c>
      <c r="E263" s="1">
        <v>130</v>
      </c>
      <c r="F263" s="60">
        <v>130</v>
      </c>
      <c r="G263" s="58">
        <v>1</v>
      </c>
      <c r="H263" s="61">
        <f t="shared" si="3"/>
        <v>130</v>
      </c>
      <c r="I263" s="62" t="s">
        <v>796</v>
      </c>
    </row>
    <row r="264" spans="1:9" ht="43.2" x14ac:dyDescent="0.3">
      <c r="A264" s="57" t="s">
        <v>803</v>
      </c>
      <c r="B264" s="58" t="s">
        <v>710</v>
      </c>
      <c r="C264" s="59" t="s">
        <v>798</v>
      </c>
      <c r="D264" s="58" t="s">
        <v>30</v>
      </c>
      <c r="E264" s="1">
        <v>39</v>
      </c>
      <c r="F264" s="60">
        <v>39</v>
      </c>
      <c r="G264" s="58">
        <v>1</v>
      </c>
      <c r="H264" s="61">
        <f t="shared" si="3"/>
        <v>39</v>
      </c>
      <c r="I264" s="62" t="s">
        <v>799</v>
      </c>
    </row>
    <row r="265" spans="1:9" ht="43.2" x14ac:dyDescent="0.3">
      <c r="A265" s="57" t="s">
        <v>806</v>
      </c>
      <c r="B265" s="58" t="s">
        <v>710</v>
      </c>
      <c r="C265" s="59" t="s">
        <v>801</v>
      </c>
      <c r="D265" s="58" t="s">
        <v>30</v>
      </c>
      <c r="E265" s="1">
        <v>350</v>
      </c>
      <c r="F265" s="60">
        <v>350</v>
      </c>
      <c r="G265" s="58">
        <v>0.1</v>
      </c>
      <c r="H265" s="61">
        <f t="shared" ref="H265:H287" si="4">ROUND(E265*G265,2)</f>
        <v>35</v>
      </c>
      <c r="I265" s="62" t="s">
        <v>802</v>
      </c>
    </row>
    <row r="266" spans="1:9" ht="43.2" x14ac:dyDescent="0.3">
      <c r="A266" s="57" t="s">
        <v>809</v>
      </c>
      <c r="B266" s="58" t="s">
        <v>710</v>
      </c>
      <c r="C266" s="59" t="s">
        <v>804</v>
      </c>
      <c r="D266" s="58" t="s">
        <v>30</v>
      </c>
      <c r="E266" s="1">
        <v>320</v>
      </c>
      <c r="F266" s="60">
        <v>320</v>
      </c>
      <c r="G266" s="58">
        <v>0.1</v>
      </c>
      <c r="H266" s="61">
        <f t="shared" si="4"/>
        <v>32</v>
      </c>
      <c r="I266" s="62" t="s">
        <v>805</v>
      </c>
    </row>
    <row r="267" spans="1:9" ht="43.2" x14ac:dyDescent="0.3">
      <c r="A267" s="57" t="s">
        <v>812</v>
      </c>
      <c r="B267" s="58" t="s">
        <v>710</v>
      </c>
      <c r="C267" s="59" t="s">
        <v>807</v>
      </c>
      <c r="D267" s="58" t="s">
        <v>30</v>
      </c>
      <c r="E267" s="1">
        <v>230</v>
      </c>
      <c r="F267" s="60">
        <v>230</v>
      </c>
      <c r="G267" s="58">
        <v>0.1</v>
      </c>
      <c r="H267" s="61">
        <f t="shared" si="4"/>
        <v>23</v>
      </c>
      <c r="I267" s="62" t="s">
        <v>808</v>
      </c>
    </row>
    <row r="268" spans="1:9" ht="43.2" x14ac:dyDescent="0.3">
      <c r="A268" s="57" t="s">
        <v>815</v>
      </c>
      <c r="B268" s="58" t="s">
        <v>710</v>
      </c>
      <c r="C268" s="59" t="s">
        <v>810</v>
      </c>
      <c r="D268" s="58" t="s">
        <v>676</v>
      </c>
      <c r="E268" s="1">
        <v>169</v>
      </c>
      <c r="F268" s="60">
        <v>169</v>
      </c>
      <c r="G268" s="58">
        <v>1</v>
      </c>
      <c r="H268" s="61">
        <f t="shared" si="4"/>
        <v>169</v>
      </c>
      <c r="I268" s="62" t="s">
        <v>811</v>
      </c>
    </row>
    <row r="269" spans="1:9" ht="43.2" x14ac:dyDescent="0.3">
      <c r="A269" s="57" t="s">
        <v>818</v>
      </c>
      <c r="B269" s="58" t="s">
        <v>710</v>
      </c>
      <c r="C269" s="59" t="s">
        <v>813</v>
      </c>
      <c r="D269" s="58" t="s">
        <v>205</v>
      </c>
      <c r="E269" s="1">
        <v>1.17</v>
      </c>
      <c r="F269" s="60">
        <v>1.17</v>
      </c>
      <c r="G269" s="58">
        <v>3</v>
      </c>
      <c r="H269" s="61">
        <f t="shared" si="4"/>
        <v>3.51</v>
      </c>
      <c r="I269" s="62" t="s">
        <v>814</v>
      </c>
    </row>
    <row r="270" spans="1:9" ht="43.2" x14ac:dyDescent="0.3">
      <c r="A270" s="57" t="s">
        <v>821</v>
      </c>
      <c r="B270" s="58" t="s">
        <v>710</v>
      </c>
      <c r="C270" s="59" t="s">
        <v>816</v>
      </c>
      <c r="D270" s="58" t="s">
        <v>30</v>
      </c>
      <c r="E270" s="1">
        <v>150</v>
      </c>
      <c r="F270" s="60">
        <v>150</v>
      </c>
      <c r="G270" s="58">
        <v>1</v>
      </c>
      <c r="H270" s="61">
        <f t="shared" si="4"/>
        <v>150</v>
      </c>
      <c r="I270" s="62" t="s">
        <v>817</v>
      </c>
    </row>
    <row r="271" spans="1:9" ht="43.2" x14ac:dyDescent="0.3">
      <c r="A271" s="57" t="s">
        <v>824</v>
      </c>
      <c r="B271" s="58" t="s">
        <v>710</v>
      </c>
      <c r="C271" s="59" t="s">
        <v>819</v>
      </c>
      <c r="D271" s="58" t="s">
        <v>30</v>
      </c>
      <c r="E271" s="1">
        <v>150</v>
      </c>
      <c r="F271" s="60">
        <v>150</v>
      </c>
      <c r="G271" s="58">
        <v>1</v>
      </c>
      <c r="H271" s="61">
        <f t="shared" si="4"/>
        <v>150</v>
      </c>
      <c r="I271" s="62" t="s">
        <v>820</v>
      </c>
    </row>
    <row r="272" spans="1:9" ht="43.2" x14ac:dyDescent="0.3">
      <c r="A272" s="57" t="s">
        <v>827</v>
      </c>
      <c r="B272" s="58" t="s">
        <v>710</v>
      </c>
      <c r="C272" s="59" t="s">
        <v>822</v>
      </c>
      <c r="D272" s="58" t="s">
        <v>30</v>
      </c>
      <c r="E272" s="1">
        <v>171.6</v>
      </c>
      <c r="F272" s="60">
        <v>171.6</v>
      </c>
      <c r="G272" s="58">
        <v>1</v>
      </c>
      <c r="H272" s="61">
        <f t="shared" si="4"/>
        <v>171.6</v>
      </c>
      <c r="I272" s="62" t="s">
        <v>823</v>
      </c>
    </row>
    <row r="273" spans="1:9" ht="43.2" x14ac:dyDescent="0.3">
      <c r="A273" s="57" t="s">
        <v>830</v>
      </c>
      <c r="B273" s="58" t="s">
        <v>710</v>
      </c>
      <c r="C273" s="59" t="s">
        <v>825</v>
      </c>
      <c r="D273" s="58" t="s">
        <v>30</v>
      </c>
      <c r="E273" s="1">
        <v>162.5</v>
      </c>
      <c r="F273" s="60">
        <v>162.5</v>
      </c>
      <c r="G273" s="58">
        <v>1</v>
      </c>
      <c r="H273" s="61">
        <f t="shared" si="4"/>
        <v>162.5</v>
      </c>
      <c r="I273" s="62" t="s">
        <v>826</v>
      </c>
    </row>
    <row r="274" spans="1:9" ht="43.2" x14ac:dyDescent="0.3">
      <c r="A274" s="57" t="s">
        <v>833</v>
      </c>
      <c r="B274" s="58" t="s">
        <v>710</v>
      </c>
      <c r="C274" s="59" t="s">
        <v>828</v>
      </c>
      <c r="D274" s="58" t="s">
        <v>49</v>
      </c>
      <c r="E274" s="1">
        <v>5</v>
      </c>
      <c r="F274" s="60">
        <v>5</v>
      </c>
      <c r="G274" s="58">
        <v>3</v>
      </c>
      <c r="H274" s="61">
        <f t="shared" si="4"/>
        <v>15</v>
      </c>
      <c r="I274" s="62" t="s">
        <v>829</v>
      </c>
    </row>
    <row r="275" spans="1:9" ht="43.2" x14ac:dyDescent="0.3">
      <c r="A275" s="57" t="s">
        <v>836</v>
      </c>
      <c r="B275" s="58" t="s">
        <v>710</v>
      </c>
      <c r="C275" s="59" t="s">
        <v>831</v>
      </c>
      <c r="D275" s="58" t="s">
        <v>30</v>
      </c>
      <c r="E275" s="1">
        <v>20</v>
      </c>
      <c r="F275" s="60">
        <v>20</v>
      </c>
      <c r="G275" s="58">
        <v>3</v>
      </c>
      <c r="H275" s="61">
        <f t="shared" si="4"/>
        <v>60</v>
      </c>
      <c r="I275" s="62" t="s">
        <v>832</v>
      </c>
    </row>
    <row r="276" spans="1:9" ht="43.2" x14ac:dyDescent="0.3">
      <c r="A276" s="57" t="s">
        <v>839</v>
      </c>
      <c r="B276" s="58" t="s">
        <v>710</v>
      </c>
      <c r="C276" s="59" t="s">
        <v>834</v>
      </c>
      <c r="D276" s="58" t="s">
        <v>205</v>
      </c>
      <c r="E276" s="1">
        <v>9</v>
      </c>
      <c r="F276" s="60">
        <v>9</v>
      </c>
      <c r="G276" s="58">
        <v>3</v>
      </c>
      <c r="H276" s="61">
        <f t="shared" si="4"/>
        <v>27</v>
      </c>
      <c r="I276" s="62" t="s">
        <v>835</v>
      </c>
    </row>
    <row r="277" spans="1:9" ht="43.2" x14ac:dyDescent="0.3">
      <c r="A277" s="57" t="s">
        <v>842</v>
      </c>
      <c r="B277" s="58" t="s">
        <v>710</v>
      </c>
      <c r="C277" s="59" t="s">
        <v>837</v>
      </c>
      <c r="D277" s="58" t="s">
        <v>49</v>
      </c>
      <c r="E277" s="1">
        <v>8</v>
      </c>
      <c r="F277" s="60">
        <v>8</v>
      </c>
      <c r="G277" s="58">
        <v>3</v>
      </c>
      <c r="H277" s="61">
        <f t="shared" si="4"/>
        <v>24</v>
      </c>
      <c r="I277" s="62" t="s">
        <v>838</v>
      </c>
    </row>
    <row r="278" spans="1:9" ht="43.2" x14ac:dyDescent="0.3">
      <c r="A278" s="57" t="s">
        <v>846</v>
      </c>
      <c r="B278" s="58" t="s">
        <v>710</v>
      </c>
      <c r="C278" s="59" t="s">
        <v>840</v>
      </c>
      <c r="D278" s="58" t="s">
        <v>49</v>
      </c>
      <c r="E278" s="1">
        <v>8</v>
      </c>
      <c r="F278" s="60">
        <v>8</v>
      </c>
      <c r="G278" s="58">
        <v>3</v>
      </c>
      <c r="H278" s="61">
        <f t="shared" si="4"/>
        <v>24</v>
      </c>
      <c r="I278" s="62" t="s">
        <v>841</v>
      </c>
    </row>
    <row r="279" spans="1:9" ht="43.2" x14ac:dyDescent="0.3">
      <c r="A279" s="57" t="s">
        <v>849</v>
      </c>
      <c r="B279" s="58" t="s">
        <v>710</v>
      </c>
      <c r="C279" s="59" t="s">
        <v>843</v>
      </c>
      <c r="D279" s="58" t="s">
        <v>844</v>
      </c>
      <c r="E279" s="1">
        <v>9</v>
      </c>
      <c r="F279" s="60">
        <v>9</v>
      </c>
      <c r="G279" s="58">
        <v>3</v>
      </c>
      <c r="H279" s="61">
        <f t="shared" si="4"/>
        <v>27</v>
      </c>
      <c r="I279" s="62" t="s">
        <v>845</v>
      </c>
    </row>
    <row r="280" spans="1:9" ht="43.2" x14ac:dyDescent="0.3">
      <c r="A280" s="57" t="s">
        <v>852</v>
      </c>
      <c r="B280" s="58" t="s">
        <v>710</v>
      </c>
      <c r="C280" s="59" t="s">
        <v>847</v>
      </c>
      <c r="D280" s="58" t="s">
        <v>30</v>
      </c>
      <c r="E280" s="1">
        <v>20</v>
      </c>
      <c r="F280" s="60">
        <v>20</v>
      </c>
      <c r="G280" s="58">
        <v>3</v>
      </c>
      <c r="H280" s="61">
        <f t="shared" si="4"/>
        <v>60</v>
      </c>
      <c r="I280" s="62" t="s">
        <v>848</v>
      </c>
    </row>
    <row r="281" spans="1:9" ht="43.2" x14ac:dyDescent="0.3">
      <c r="A281" s="57" t="s">
        <v>855</v>
      </c>
      <c r="B281" s="58" t="s">
        <v>710</v>
      </c>
      <c r="C281" s="59" t="s">
        <v>850</v>
      </c>
      <c r="D281" s="58" t="s">
        <v>30</v>
      </c>
      <c r="E281" s="1">
        <v>100</v>
      </c>
      <c r="F281" s="60">
        <v>100</v>
      </c>
      <c r="G281" s="58">
        <v>1</v>
      </c>
      <c r="H281" s="61">
        <f t="shared" si="4"/>
        <v>100</v>
      </c>
      <c r="I281" s="62" t="s">
        <v>851</v>
      </c>
    </row>
    <row r="282" spans="1:9" ht="43.2" x14ac:dyDescent="0.3">
      <c r="A282" s="57" t="s">
        <v>858</v>
      </c>
      <c r="B282" s="58" t="s">
        <v>710</v>
      </c>
      <c r="C282" s="59" t="s">
        <v>853</v>
      </c>
      <c r="D282" s="58" t="s">
        <v>30</v>
      </c>
      <c r="E282" s="1">
        <v>3</v>
      </c>
      <c r="F282" s="60">
        <v>3</v>
      </c>
      <c r="G282" s="58">
        <v>3</v>
      </c>
      <c r="H282" s="61">
        <f t="shared" si="4"/>
        <v>9</v>
      </c>
      <c r="I282" s="62" t="s">
        <v>854</v>
      </c>
    </row>
    <row r="283" spans="1:9" ht="43.2" x14ac:dyDescent="0.3">
      <c r="A283" s="57" t="s">
        <v>861</v>
      </c>
      <c r="B283" s="58" t="s">
        <v>710</v>
      </c>
      <c r="C283" s="59" t="s">
        <v>856</v>
      </c>
      <c r="D283" s="58" t="s">
        <v>30</v>
      </c>
      <c r="E283" s="1">
        <v>210</v>
      </c>
      <c r="F283" s="60">
        <v>210</v>
      </c>
      <c r="G283" s="58">
        <v>0.1</v>
      </c>
      <c r="H283" s="61">
        <f t="shared" si="4"/>
        <v>21</v>
      </c>
      <c r="I283" s="62" t="s">
        <v>857</v>
      </c>
    </row>
    <row r="284" spans="1:9" ht="43.2" x14ac:dyDescent="0.3">
      <c r="A284" s="57" t="s">
        <v>864</v>
      </c>
      <c r="B284" s="58" t="s">
        <v>710</v>
      </c>
      <c r="C284" s="59" t="s">
        <v>859</v>
      </c>
      <c r="D284" s="58" t="s">
        <v>30</v>
      </c>
      <c r="E284" s="1">
        <v>250</v>
      </c>
      <c r="F284" s="60">
        <v>250</v>
      </c>
      <c r="G284" s="58">
        <v>0.1</v>
      </c>
      <c r="H284" s="61">
        <f t="shared" si="4"/>
        <v>25</v>
      </c>
      <c r="I284" s="62" t="s">
        <v>860</v>
      </c>
    </row>
    <row r="285" spans="1:9" ht="43.2" x14ac:dyDescent="0.3">
      <c r="A285" s="57" t="s">
        <v>867</v>
      </c>
      <c r="B285" s="58" t="s">
        <v>710</v>
      </c>
      <c r="C285" s="59" t="s">
        <v>862</v>
      </c>
      <c r="D285" s="58" t="s">
        <v>205</v>
      </c>
      <c r="E285" s="1">
        <v>22</v>
      </c>
      <c r="F285" s="60">
        <v>22</v>
      </c>
      <c r="G285" s="58">
        <v>3</v>
      </c>
      <c r="H285" s="61">
        <f t="shared" si="4"/>
        <v>66</v>
      </c>
      <c r="I285" s="62" t="s">
        <v>863</v>
      </c>
    </row>
    <row r="286" spans="1:9" ht="43.2" x14ac:dyDescent="0.3">
      <c r="A286" s="57" t="s">
        <v>871</v>
      </c>
      <c r="B286" s="58" t="s">
        <v>710</v>
      </c>
      <c r="C286" s="59" t="s">
        <v>865</v>
      </c>
      <c r="D286" s="58" t="s">
        <v>30</v>
      </c>
      <c r="E286" s="1">
        <v>65</v>
      </c>
      <c r="F286" s="115">
        <v>65</v>
      </c>
      <c r="G286" s="58">
        <v>1</v>
      </c>
      <c r="H286" s="61">
        <f t="shared" si="4"/>
        <v>65</v>
      </c>
      <c r="I286" s="25" t="s">
        <v>866</v>
      </c>
    </row>
    <row r="287" spans="1:9" ht="43.2" x14ac:dyDescent="0.3">
      <c r="A287" s="57" t="s">
        <v>874</v>
      </c>
      <c r="B287" s="58" t="s">
        <v>710</v>
      </c>
      <c r="C287" s="59" t="s">
        <v>2021</v>
      </c>
      <c r="D287" s="58" t="s">
        <v>30</v>
      </c>
      <c r="E287" s="1">
        <v>250</v>
      </c>
      <c r="F287" s="60">
        <v>250</v>
      </c>
      <c r="G287" s="63">
        <v>0.1</v>
      </c>
      <c r="H287" s="61">
        <f t="shared" si="4"/>
        <v>25</v>
      </c>
      <c r="I287" s="110" t="s">
        <v>1750</v>
      </c>
    </row>
    <row r="288" spans="1:9" ht="43.2" x14ac:dyDescent="0.3">
      <c r="A288" s="57" t="s">
        <v>877</v>
      </c>
      <c r="B288" s="58" t="s">
        <v>710</v>
      </c>
      <c r="C288" s="59" t="s">
        <v>1768</v>
      </c>
      <c r="D288" s="58" t="s">
        <v>30</v>
      </c>
      <c r="E288" s="1">
        <v>250</v>
      </c>
      <c r="F288" s="60">
        <v>250</v>
      </c>
      <c r="G288" s="63">
        <v>0.1</v>
      </c>
      <c r="H288" s="61">
        <f t="shared" ref="H288:H291" si="5">ROUND(E288*G288,2)</f>
        <v>25</v>
      </c>
      <c r="I288" s="110" t="s">
        <v>1769</v>
      </c>
    </row>
    <row r="289" spans="1:9" ht="43.2" x14ac:dyDescent="0.3">
      <c r="A289" s="57" t="s">
        <v>880</v>
      </c>
      <c r="B289" s="58" t="s">
        <v>710</v>
      </c>
      <c r="C289" s="59" t="s">
        <v>1770</v>
      </c>
      <c r="D289" s="58" t="s">
        <v>30</v>
      </c>
      <c r="E289" s="1">
        <v>450</v>
      </c>
      <c r="F289" s="60">
        <v>450</v>
      </c>
      <c r="G289" s="63">
        <v>0.1</v>
      </c>
      <c r="H289" s="61">
        <f t="shared" si="5"/>
        <v>45</v>
      </c>
      <c r="I289" s="110" t="s">
        <v>1771</v>
      </c>
    </row>
    <row r="290" spans="1:9" ht="43.2" x14ac:dyDescent="0.3">
      <c r="A290" s="57" t="s">
        <v>883</v>
      </c>
      <c r="B290" s="58" t="s">
        <v>710</v>
      </c>
      <c r="C290" s="59" t="s">
        <v>1772</v>
      </c>
      <c r="D290" s="58" t="s">
        <v>30</v>
      </c>
      <c r="E290" s="1">
        <v>250</v>
      </c>
      <c r="F290" s="60">
        <v>250</v>
      </c>
      <c r="G290" s="63">
        <v>0.1</v>
      </c>
      <c r="H290" s="61">
        <f t="shared" si="5"/>
        <v>25</v>
      </c>
      <c r="I290" s="110" t="s">
        <v>1773</v>
      </c>
    </row>
    <row r="291" spans="1:9" ht="43.2" x14ac:dyDescent="0.3">
      <c r="A291" s="57" t="s">
        <v>886</v>
      </c>
      <c r="B291" s="58" t="s">
        <v>710</v>
      </c>
      <c r="C291" s="59" t="s">
        <v>1774</v>
      </c>
      <c r="D291" s="58" t="s">
        <v>30</v>
      </c>
      <c r="E291" s="1">
        <v>250</v>
      </c>
      <c r="F291" s="60">
        <v>250</v>
      </c>
      <c r="G291" s="63">
        <v>0.1</v>
      </c>
      <c r="H291" s="61">
        <f t="shared" si="5"/>
        <v>25</v>
      </c>
      <c r="I291" s="110" t="s">
        <v>1775</v>
      </c>
    </row>
    <row r="292" spans="1:9" ht="57.6" x14ac:dyDescent="0.3">
      <c r="A292" s="57" t="s">
        <v>889</v>
      </c>
      <c r="B292" s="58" t="s">
        <v>868</v>
      </c>
      <c r="C292" s="59" t="s">
        <v>869</v>
      </c>
      <c r="D292" s="58" t="s">
        <v>236</v>
      </c>
      <c r="E292" s="1">
        <v>5200</v>
      </c>
      <c r="F292" s="60">
        <v>5200</v>
      </c>
      <c r="G292" s="58">
        <v>0.1</v>
      </c>
      <c r="H292" s="61">
        <f t="shared" ref="H292:H323" si="6">ROUND(E292*G292,2)</f>
        <v>520</v>
      </c>
      <c r="I292" s="62" t="s">
        <v>870</v>
      </c>
    </row>
    <row r="293" spans="1:9" ht="86.4" x14ac:dyDescent="0.3">
      <c r="A293" s="57" t="s">
        <v>892</v>
      </c>
      <c r="B293" s="58" t="s">
        <v>868</v>
      </c>
      <c r="C293" s="59" t="s">
        <v>872</v>
      </c>
      <c r="D293" s="58" t="s">
        <v>236</v>
      </c>
      <c r="E293" s="1">
        <v>6800</v>
      </c>
      <c r="F293" s="60">
        <v>6800</v>
      </c>
      <c r="G293" s="58">
        <v>0.1</v>
      </c>
      <c r="H293" s="61">
        <f t="shared" si="6"/>
        <v>680</v>
      </c>
      <c r="I293" s="62" t="s">
        <v>873</v>
      </c>
    </row>
    <row r="294" spans="1:9" x14ac:dyDescent="0.3">
      <c r="A294" s="57" t="s">
        <v>895</v>
      </c>
      <c r="B294" s="58" t="s">
        <v>868</v>
      </c>
      <c r="C294" s="59" t="s">
        <v>875</v>
      </c>
      <c r="D294" s="58" t="s">
        <v>30</v>
      </c>
      <c r="E294" s="1">
        <v>110.5</v>
      </c>
      <c r="F294" s="60">
        <v>110.5</v>
      </c>
      <c r="G294" s="58">
        <v>1</v>
      </c>
      <c r="H294" s="61">
        <f t="shared" si="6"/>
        <v>110.5</v>
      </c>
      <c r="I294" s="62" t="s">
        <v>876</v>
      </c>
    </row>
    <row r="295" spans="1:9" x14ac:dyDescent="0.3">
      <c r="A295" s="57" t="s">
        <v>898</v>
      </c>
      <c r="B295" s="58" t="s">
        <v>868</v>
      </c>
      <c r="C295" s="59" t="s">
        <v>878</v>
      </c>
      <c r="D295" s="58" t="s">
        <v>30</v>
      </c>
      <c r="E295" s="1">
        <v>110.5</v>
      </c>
      <c r="F295" s="60">
        <v>110.5</v>
      </c>
      <c r="G295" s="58">
        <v>1</v>
      </c>
      <c r="H295" s="61">
        <f t="shared" si="6"/>
        <v>110.5</v>
      </c>
      <c r="I295" s="62" t="s">
        <v>879</v>
      </c>
    </row>
    <row r="296" spans="1:9" ht="28.8" x14ac:dyDescent="0.3">
      <c r="A296" s="57" t="s">
        <v>901</v>
      </c>
      <c r="B296" s="58" t="s">
        <v>868</v>
      </c>
      <c r="C296" s="59" t="s">
        <v>881</v>
      </c>
      <c r="D296" s="58" t="s">
        <v>30</v>
      </c>
      <c r="E296" s="1">
        <v>60</v>
      </c>
      <c r="F296" s="60">
        <v>60</v>
      </c>
      <c r="G296" s="58">
        <v>3</v>
      </c>
      <c r="H296" s="61">
        <f t="shared" si="6"/>
        <v>180</v>
      </c>
      <c r="I296" s="62" t="s">
        <v>882</v>
      </c>
    </row>
    <row r="297" spans="1:9" ht="28.8" x14ac:dyDescent="0.3">
      <c r="A297" s="57" t="s">
        <v>904</v>
      </c>
      <c r="B297" s="58" t="s">
        <v>868</v>
      </c>
      <c r="C297" s="59" t="s">
        <v>884</v>
      </c>
      <c r="D297" s="58" t="s">
        <v>30</v>
      </c>
      <c r="E297" s="1">
        <v>60</v>
      </c>
      <c r="F297" s="60">
        <v>60</v>
      </c>
      <c r="G297" s="58">
        <v>3</v>
      </c>
      <c r="H297" s="61">
        <f t="shared" si="6"/>
        <v>180</v>
      </c>
      <c r="I297" s="62" t="s">
        <v>885</v>
      </c>
    </row>
    <row r="298" spans="1:9" x14ac:dyDescent="0.3">
      <c r="A298" s="57" t="s">
        <v>907</v>
      </c>
      <c r="B298" s="58" t="s">
        <v>868</v>
      </c>
      <c r="C298" s="59" t="s">
        <v>887</v>
      </c>
      <c r="D298" s="58" t="s">
        <v>30</v>
      </c>
      <c r="E298" s="1">
        <v>30</v>
      </c>
      <c r="F298" s="60">
        <v>30</v>
      </c>
      <c r="G298" s="58">
        <v>3</v>
      </c>
      <c r="H298" s="61">
        <f t="shared" si="6"/>
        <v>90</v>
      </c>
      <c r="I298" s="62" t="s">
        <v>888</v>
      </c>
    </row>
    <row r="299" spans="1:9" ht="43.2" x14ac:dyDescent="0.3">
      <c r="A299" s="57" t="s">
        <v>910</v>
      </c>
      <c r="B299" s="58" t="s">
        <v>868</v>
      </c>
      <c r="C299" s="59" t="s">
        <v>890</v>
      </c>
      <c r="D299" s="58" t="s">
        <v>30</v>
      </c>
      <c r="E299" s="1">
        <v>1300</v>
      </c>
      <c r="F299" s="60">
        <v>1300</v>
      </c>
      <c r="G299" s="58">
        <v>0.1</v>
      </c>
      <c r="H299" s="61">
        <f t="shared" si="6"/>
        <v>130</v>
      </c>
      <c r="I299" s="62" t="s">
        <v>891</v>
      </c>
    </row>
    <row r="300" spans="1:9" x14ac:dyDescent="0.3">
      <c r="A300" s="57" t="s">
        <v>913</v>
      </c>
      <c r="B300" s="58" t="s">
        <v>868</v>
      </c>
      <c r="C300" s="59" t="s">
        <v>893</v>
      </c>
      <c r="D300" s="58" t="s">
        <v>30</v>
      </c>
      <c r="E300" s="1">
        <v>390</v>
      </c>
      <c r="F300" s="60">
        <v>390</v>
      </c>
      <c r="G300" s="58">
        <v>0.1</v>
      </c>
      <c r="H300" s="61">
        <f t="shared" si="6"/>
        <v>39</v>
      </c>
      <c r="I300" s="62" t="s">
        <v>894</v>
      </c>
    </row>
    <row r="301" spans="1:9" x14ac:dyDescent="0.3">
      <c r="A301" s="57" t="s">
        <v>916</v>
      </c>
      <c r="B301" s="58" t="s">
        <v>868</v>
      </c>
      <c r="C301" s="59" t="s">
        <v>896</v>
      </c>
      <c r="D301" s="58" t="s">
        <v>30</v>
      </c>
      <c r="E301" s="1">
        <v>90</v>
      </c>
      <c r="F301" s="60">
        <v>90</v>
      </c>
      <c r="G301" s="58">
        <v>3</v>
      </c>
      <c r="H301" s="61">
        <f t="shared" si="6"/>
        <v>270</v>
      </c>
      <c r="I301" s="62" t="s">
        <v>897</v>
      </c>
    </row>
    <row r="302" spans="1:9" ht="28.8" x14ac:dyDescent="0.3">
      <c r="A302" s="57" t="s">
        <v>919</v>
      </c>
      <c r="B302" s="58" t="s">
        <v>868</v>
      </c>
      <c r="C302" s="59" t="s">
        <v>899</v>
      </c>
      <c r="D302" s="58" t="s">
        <v>30</v>
      </c>
      <c r="E302" s="1">
        <v>2000</v>
      </c>
      <c r="F302" s="60">
        <v>2000</v>
      </c>
      <c r="G302" s="58">
        <v>0.1</v>
      </c>
      <c r="H302" s="61">
        <f t="shared" si="6"/>
        <v>200</v>
      </c>
      <c r="I302" s="62" t="s">
        <v>900</v>
      </c>
    </row>
    <row r="303" spans="1:9" ht="28.8" x14ac:dyDescent="0.3">
      <c r="A303" s="57" t="s">
        <v>922</v>
      </c>
      <c r="B303" s="58" t="s">
        <v>868</v>
      </c>
      <c r="C303" s="59" t="s">
        <v>902</v>
      </c>
      <c r="D303" s="58" t="s">
        <v>30</v>
      </c>
      <c r="E303" s="1">
        <v>91</v>
      </c>
      <c r="F303" s="60">
        <v>91</v>
      </c>
      <c r="G303" s="58">
        <v>4</v>
      </c>
      <c r="H303" s="61">
        <f t="shared" si="6"/>
        <v>364</v>
      </c>
      <c r="I303" s="62" t="s">
        <v>903</v>
      </c>
    </row>
    <row r="304" spans="1:9" ht="72" x14ac:dyDescent="0.3">
      <c r="A304" s="57" t="s">
        <v>924</v>
      </c>
      <c r="B304" s="58" t="s">
        <v>868</v>
      </c>
      <c r="C304" s="59" t="s">
        <v>905</v>
      </c>
      <c r="D304" s="58" t="s">
        <v>30</v>
      </c>
      <c r="E304" s="1">
        <v>452</v>
      </c>
      <c r="F304" s="60">
        <v>452</v>
      </c>
      <c r="G304" s="58">
        <v>0.1</v>
      </c>
      <c r="H304" s="61">
        <f t="shared" si="6"/>
        <v>45.2</v>
      </c>
      <c r="I304" s="62" t="s">
        <v>906</v>
      </c>
    </row>
    <row r="305" spans="1:9" ht="28.8" x14ac:dyDescent="0.3">
      <c r="A305" s="57" t="s">
        <v>926</v>
      </c>
      <c r="B305" s="58" t="s">
        <v>868</v>
      </c>
      <c r="C305" s="59" t="s">
        <v>908</v>
      </c>
      <c r="D305" s="58" t="s">
        <v>30</v>
      </c>
      <c r="E305" s="1">
        <v>8.0399999999999991</v>
      </c>
      <c r="F305" s="60">
        <v>8.0399999999999991</v>
      </c>
      <c r="G305" s="58">
        <v>3</v>
      </c>
      <c r="H305" s="61">
        <f t="shared" si="6"/>
        <v>24.12</v>
      </c>
      <c r="I305" s="62" t="s">
        <v>909</v>
      </c>
    </row>
    <row r="306" spans="1:9" ht="43.2" x14ac:dyDescent="0.3">
      <c r="A306" s="57" t="s">
        <v>928</v>
      </c>
      <c r="B306" s="58" t="s">
        <v>868</v>
      </c>
      <c r="C306" s="59" t="s">
        <v>911</v>
      </c>
      <c r="D306" s="58" t="s">
        <v>30</v>
      </c>
      <c r="E306" s="1">
        <v>63.48</v>
      </c>
      <c r="F306" s="60">
        <v>63.48</v>
      </c>
      <c r="G306" s="58">
        <v>3</v>
      </c>
      <c r="H306" s="61">
        <f t="shared" si="6"/>
        <v>190.44</v>
      </c>
      <c r="I306" s="62" t="s">
        <v>912</v>
      </c>
    </row>
    <row r="307" spans="1:9" ht="28.8" x14ac:dyDescent="0.3">
      <c r="A307" s="57" t="s">
        <v>931</v>
      </c>
      <c r="B307" s="58" t="s">
        <v>868</v>
      </c>
      <c r="C307" s="59" t="s">
        <v>914</v>
      </c>
      <c r="D307" s="58" t="s">
        <v>30</v>
      </c>
      <c r="E307" s="1">
        <v>18.14</v>
      </c>
      <c r="F307" s="60">
        <v>18.14</v>
      </c>
      <c r="G307" s="58">
        <v>3</v>
      </c>
      <c r="H307" s="61">
        <f t="shared" si="6"/>
        <v>54.42</v>
      </c>
      <c r="I307" s="62" t="s">
        <v>915</v>
      </c>
    </row>
    <row r="308" spans="1:9" ht="57.6" x14ac:dyDescent="0.3">
      <c r="A308" s="57" t="s">
        <v>933</v>
      </c>
      <c r="B308" s="58" t="s">
        <v>868</v>
      </c>
      <c r="C308" s="59" t="s">
        <v>917</v>
      </c>
      <c r="D308" s="58" t="s">
        <v>236</v>
      </c>
      <c r="E308" s="1">
        <v>67.510000000000005</v>
      </c>
      <c r="F308" s="60">
        <v>67.510000000000005</v>
      </c>
      <c r="G308" s="58">
        <v>3</v>
      </c>
      <c r="H308" s="61">
        <f t="shared" si="6"/>
        <v>202.53</v>
      </c>
      <c r="I308" s="62" t="s">
        <v>918</v>
      </c>
    </row>
    <row r="309" spans="1:9" ht="72" x14ac:dyDescent="0.3">
      <c r="A309" s="57" t="s">
        <v>936</v>
      </c>
      <c r="B309" s="58" t="s">
        <v>868</v>
      </c>
      <c r="C309" s="59" t="s">
        <v>920</v>
      </c>
      <c r="D309" s="58" t="s">
        <v>236</v>
      </c>
      <c r="E309" s="1">
        <v>87.76</v>
      </c>
      <c r="F309" s="60">
        <v>87.76</v>
      </c>
      <c r="G309" s="58">
        <v>30</v>
      </c>
      <c r="H309" s="61">
        <f t="shared" si="6"/>
        <v>2632.8</v>
      </c>
      <c r="I309" s="62" t="s">
        <v>921</v>
      </c>
    </row>
    <row r="310" spans="1:9" ht="72" x14ac:dyDescent="0.3">
      <c r="A310" s="57" t="s">
        <v>938</v>
      </c>
      <c r="B310" s="58" t="s">
        <v>868</v>
      </c>
      <c r="C310" s="59" t="s">
        <v>923</v>
      </c>
      <c r="D310" s="58" t="s">
        <v>236</v>
      </c>
      <c r="E310" s="1">
        <v>87.76</v>
      </c>
      <c r="F310" s="60">
        <v>87.76</v>
      </c>
      <c r="G310" s="58">
        <v>11</v>
      </c>
      <c r="H310" s="61">
        <f t="shared" si="6"/>
        <v>965.36</v>
      </c>
      <c r="I310" s="62" t="s">
        <v>921</v>
      </c>
    </row>
    <row r="311" spans="1:9" ht="72" x14ac:dyDescent="0.3">
      <c r="A311" s="57" t="s">
        <v>939</v>
      </c>
      <c r="B311" s="58" t="s">
        <v>868</v>
      </c>
      <c r="C311" s="59" t="s">
        <v>925</v>
      </c>
      <c r="D311" s="58" t="s">
        <v>236</v>
      </c>
      <c r="E311" s="1">
        <v>87.76</v>
      </c>
      <c r="F311" s="60">
        <v>87.76</v>
      </c>
      <c r="G311" s="58">
        <v>11</v>
      </c>
      <c r="H311" s="61">
        <f t="shared" si="6"/>
        <v>965.36</v>
      </c>
      <c r="I311" s="62" t="s">
        <v>921</v>
      </c>
    </row>
    <row r="312" spans="1:9" ht="72" x14ac:dyDescent="0.3">
      <c r="A312" s="57" t="s">
        <v>942</v>
      </c>
      <c r="B312" s="58" t="s">
        <v>868</v>
      </c>
      <c r="C312" s="59" t="s">
        <v>927</v>
      </c>
      <c r="D312" s="58" t="s">
        <v>236</v>
      </c>
      <c r="E312" s="1">
        <v>87.76</v>
      </c>
      <c r="F312" s="60">
        <v>87.76</v>
      </c>
      <c r="G312" s="58">
        <v>2</v>
      </c>
      <c r="H312" s="61">
        <f t="shared" si="6"/>
        <v>175.52</v>
      </c>
      <c r="I312" s="62" t="s">
        <v>921</v>
      </c>
    </row>
    <row r="313" spans="1:9" ht="72" x14ac:dyDescent="0.3">
      <c r="A313" s="57" t="s">
        <v>945</v>
      </c>
      <c r="B313" s="58" t="s">
        <v>868</v>
      </c>
      <c r="C313" s="59" t="s">
        <v>929</v>
      </c>
      <c r="D313" s="58" t="s">
        <v>236</v>
      </c>
      <c r="E313" s="1">
        <v>94.84</v>
      </c>
      <c r="F313" s="60">
        <v>94.84</v>
      </c>
      <c r="G313" s="58">
        <v>3</v>
      </c>
      <c r="H313" s="61">
        <f t="shared" si="6"/>
        <v>284.52</v>
      </c>
      <c r="I313" s="62" t="s">
        <v>930</v>
      </c>
    </row>
    <row r="314" spans="1:9" ht="72" x14ac:dyDescent="0.3">
      <c r="A314" s="57" t="s">
        <v>947</v>
      </c>
      <c r="B314" s="58" t="s">
        <v>868</v>
      </c>
      <c r="C314" s="59" t="s">
        <v>932</v>
      </c>
      <c r="D314" s="58" t="s">
        <v>236</v>
      </c>
      <c r="E314" s="1">
        <v>123.29</v>
      </c>
      <c r="F314" s="60">
        <v>123.29</v>
      </c>
      <c r="G314" s="58">
        <v>9</v>
      </c>
      <c r="H314" s="61">
        <f t="shared" si="6"/>
        <v>1109.6099999999999</v>
      </c>
      <c r="I314" s="62" t="s">
        <v>930</v>
      </c>
    </row>
    <row r="315" spans="1:9" ht="72" x14ac:dyDescent="0.3">
      <c r="A315" s="57" t="s">
        <v>949</v>
      </c>
      <c r="B315" s="58" t="s">
        <v>868</v>
      </c>
      <c r="C315" s="59" t="s">
        <v>934</v>
      </c>
      <c r="D315" s="58" t="s">
        <v>236</v>
      </c>
      <c r="E315" s="1">
        <v>99.65</v>
      </c>
      <c r="F315" s="60">
        <v>99.65</v>
      </c>
      <c r="G315" s="58">
        <v>3</v>
      </c>
      <c r="H315" s="61">
        <f t="shared" si="6"/>
        <v>298.95</v>
      </c>
      <c r="I315" s="62" t="s">
        <v>935</v>
      </c>
    </row>
    <row r="316" spans="1:9" ht="72" x14ac:dyDescent="0.3">
      <c r="A316" s="57" t="s">
        <v>952</v>
      </c>
      <c r="B316" s="58" t="s">
        <v>868</v>
      </c>
      <c r="C316" s="59" t="s">
        <v>937</v>
      </c>
      <c r="D316" s="58" t="s">
        <v>236</v>
      </c>
      <c r="E316" s="1">
        <v>129.54</v>
      </c>
      <c r="F316" s="60">
        <v>129.54</v>
      </c>
      <c r="G316" s="58">
        <v>1</v>
      </c>
      <c r="H316" s="61">
        <f t="shared" si="6"/>
        <v>129.54</v>
      </c>
      <c r="I316" s="62" t="s">
        <v>935</v>
      </c>
    </row>
    <row r="317" spans="1:9" ht="72" x14ac:dyDescent="0.3">
      <c r="A317" s="57" t="s">
        <v>955</v>
      </c>
      <c r="B317" s="58" t="s">
        <v>868</v>
      </c>
      <c r="C317" s="59" t="s">
        <v>937</v>
      </c>
      <c r="D317" s="58" t="s">
        <v>236</v>
      </c>
      <c r="E317" s="1">
        <v>129.54</v>
      </c>
      <c r="F317" s="60">
        <v>129.54</v>
      </c>
      <c r="G317" s="58">
        <v>1</v>
      </c>
      <c r="H317" s="61">
        <f t="shared" si="6"/>
        <v>129.54</v>
      </c>
      <c r="I317" s="62" t="s">
        <v>935</v>
      </c>
    </row>
    <row r="318" spans="1:9" ht="72" x14ac:dyDescent="0.3">
      <c r="A318" s="57" t="s">
        <v>957</v>
      </c>
      <c r="B318" s="58" t="s">
        <v>868</v>
      </c>
      <c r="C318" s="59" t="s">
        <v>940</v>
      </c>
      <c r="D318" s="58" t="s">
        <v>236</v>
      </c>
      <c r="E318" s="1">
        <v>80.37</v>
      </c>
      <c r="F318" s="60">
        <v>80.37</v>
      </c>
      <c r="G318" s="58">
        <v>3</v>
      </c>
      <c r="H318" s="61">
        <f t="shared" si="6"/>
        <v>241.11</v>
      </c>
      <c r="I318" s="62" t="s">
        <v>941</v>
      </c>
    </row>
    <row r="319" spans="1:9" ht="72" x14ac:dyDescent="0.3">
      <c r="A319" s="57" t="s">
        <v>960</v>
      </c>
      <c r="B319" s="58" t="s">
        <v>868</v>
      </c>
      <c r="C319" s="59" t="s">
        <v>943</v>
      </c>
      <c r="D319" s="58" t="s">
        <v>236</v>
      </c>
      <c r="E319" s="1">
        <v>144.16999999999999</v>
      </c>
      <c r="F319" s="60">
        <v>144.17000000000002</v>
      </c>
      <c r="G319" s="58">
        <v>23</v>
      </c>
      <c r="H319" s="61">
        <f t="shared" si="6"/>
        <v>3315.91</v>
      </c>
      <c r="I319" s="62" t="s">
        <v>944</v>
      </c>
    </row>
    <row r="320" spans="1:9" ht="72" x14ac:dyDescent="0.3">
      <c r="A320" s="57" t="s">
        <v>963</v>
      </c>
      <c r="B320" s="58" t="s">
        <v>868</v>
      </c>
      <c r="C320" s="59" t="s">
        <v>946</v>
      </c>
      <c r="D320" s="58" t="s">
        <v>236</v>
      </c>
      <c r="E320" s="1">
        <v>110.9</v>
      </c>
      <c r="F320" s="60">
        <v>110.9</v>
      </c>
      <c r="G320" s="58">
        <v>1</v>
      </c>
      <c r="H320" s="61">
        <f t="shared" si="6"/>
        <v>110.9</v>
      </c>
      <c r="I320" s="62" t="s">
        <v>944</v>
      </c>
    </row>
    <row r="321" spans="1:9" ht="72" x14ac:dyDescent="0.3">
      <c r="A321" s="57" t="s">
        <v>966</v>
      </c>
      <c r="B321" s="58" t="s">
        <v>868</v>
      </c>
      <c r="C321" s="59" t="s">
        <v>948</v>
      </c>
      <c r="D321" s="58" t="s">
        <v>236</v>
      </c>
      <c r="E321" s="1">
        <v>144.16999999999999</v>
      </c>
      <c r="F321" s="60">
        <v>144.17000000000002</v>
      </c>
      <c r="G321" s="58">
        <v>4</v>
      </c>
      <c r="H321" s="61">
        <f t="shared" si="6"/>
        <v>576.67999999999995</v>
      </c>
      <c r="I321" s="62" t="s">
        <v>944</v>
      </c>
    </row>
    <row r="322" spans="1:9" ht="72" x14ac:dyDescent="0.3">
      <c r="A322" s="57" t="s">
        <v>969</v>
      </c>
      <c r="B322" s="58" t="s">
        <v>868</v>
      </c>
      <c r="C322" s="59" t="s">
        <v>950</v>
      </c>
      <c r="D322" s="58" t="s">
        <v>236</v>
      </c>
      <c r="E322" s="1">
        <v>80.37</v>
      </c>
      <c r="F322" s="60">
        <v>80.37</v>
      </c>
      <c r="G322" s="58">
        <v>3</v>
      </c>
      <c r="H322" s="61">
        <f t="shared" si="6"/>
        <v>241.11</v>
      </c>
      <c r="I322" s="62" t="s">
        <v>951</v>
      </c>
    </row>
    <row r="323" spans="1:9" ht="72" x14ac:dyDescent="0.3">
      <c r="A323" s="57" t="s">
        <v>972</v>
      </c>
      <c r="B323" s="58" t="s">
        <v>868</v>
      </c>
      <c r="C323" s="59" t="s">
        <v>953</v>
      </c>
      <c r="D323" s="58" t="s">
        <v>236</v>
      </c>
      <c r="E323" s="1">
        <v>128.58000000000001</v>
      </c>
      <c r="F323" s="60">
        <v>128.58000000000001</v>
      </c>
      <c r="G323" s="58">
        <v>1</v>
      </c>
      <c r="H323" s="61">
        <f t="shared" si="6"/>
        <v>128.58000000000001</v>
      </c>
      <c r="I323" s="62" t="s">
        <v>954</v>
      </c>
    </row>
    <row r="324" spans="1:9" ht="72" x14ac:dyDescent="0.3">
      <c r="A324" s="57" t="s">
        <v>975</v>
      </c>
      <c r="B324" s="58" t="s">
        <v>868</v>
      </c>
      <c r="C324" s="59" t="s">
        <v>956</v>
      </c>
      <c r="D324" s="58" t="s">
        <v>236</v>
      </c>
      <c r="E324" s="1">
        <v>167.15</v>
      </c>
      <c r="F324" s="60">
        <v>167.15</v>
      </c>
      <c r="G324" s="58">
        <v>10</v>
      </c>
      <c r="H324" s="61">
        <f t="shared" ref="H324:H355" si="7">ROUND(E324*G324,2)</f>
        <v>1671.5</v>
      </c>
      <c r="I324" s="62" t="s">
        <v>954</v>
      </c>
    </row>
    <row r="325" spans="1:9" ht="72" x14ac:dyDescent="0.3">
      <c r="A325" s="57" t="s">
        <v>978</v>
      </c>
      <c r="B325" s="58" t="s">
        <v>868</v>
      </c>
      <c r="C325" s="59" t="s">
        <v>958</v>
      </c>
      <c r="D325" s="58" t="s">
        <v>236</v>
      </c>
      <c r="E325" s="1">
        <v>80.37</v>
      </c>
      <c r="F325" s="60">
        <v>80.37</v>
      </c>
      <c r="G325" s="58">
        <v>3</v>
      </c>
      <c r="H325" s="61">
        <f t="shared" si="7"/>
        <v>241.11</v>
      </c>
      <c r="I325" s="62" t="s">
        <v>959</v>
      </c>
    </row>
    <row r="326" spans="1:9" ht="72" x14ac:dyDescent="0.3">
      <c r="A326" s="57" t="s">
        <v>981</v>
      </c>
      <c r="B326" s="58" t="s">
        <v>868</v>
      </c>
      <c r="C326" s="59" t="s">
        <v>961</v>
      </c>
      <c r="D326" s="58" t="s">
        <v>30</v>
      </c>
      <c r="E326" s="1">
        <v>67.5</v>
      </c>
      <c r="F326" s="60">
        <v>67.5</v>
      </c>
      <c r="G326" s="58">
        <v>3</v>
      </c>
      <c r="H326" s="61">
        <f t="shared" si="7"/>
        <v>202.5</v>
      </c>
      <c r="I326" s="62" t="s">
        <v>962</v>
      </c>
    </row>
    <row r="327" spans="1:9" ht="72" x14ac:dyDescent="0.3">
      <c r="A327" s="57" t="s">
        <v>983</v>
      </c>
      <c r="B327" s="58" t="s">
        <v>868</v>
      </c>
      <c r="C327" s="59" t="s">
        <v>964</v>
      </c>
      <c r="D327" s="58" t="s">
        <v>236</v>
      </c>
      <c r="E327" s="1">
        <v>96.44</v>
      </c>
      <c r="F327" s="60">
        <v>96.44</v>
      </c>
      <c r="G327" s="58">
        <v>3</v>
      </c>
      <c r="H327" s="61">
        <f t="shared" si="7"/>
        <v>289.32</v>
      </c>
      <c r="I327" s="62" t="s">
        <v>965</v>
      </c>
    </row>
    <row r="328" spans="1:9" ht="72" x14ac:dyDescent="0.3">
      <c r="A328" s="57" t="s">
        <v>986</v>
      </c>
      <c r="B328" s="58" t="s">
        <v>868</v>
      </c>
      <c r="C328" s="59" t="s">
        <v>967</v>
      </c>
      <c r="D328" s="58" t="s">
        <v>30</v>
      </c>
      <c r="E328" s="1">
        <v>80.37</v>
      </c>
      <c r="F328" s="60">
        <v>80.37</v>
      </c>
      <c r="G328" s="58">
        <v>3</v>
      </c>
      <c r="H328" s="61">
        <f t="shared" si="7"/>
        <v>241.11</v>
      </c>
      <c r="I328" s="62" t="s">
        <v>968</v>
      </c>
    </row>
    <row r="329" spans="1:9" ht="72" x14ac:dyDescent="0.3">
      <c r="A329" s="57" t="s">
        <v>989</v>
      </c>
      <c r="B329" s="58" t="s">
        <v>868</v>
      </c>
      <c r="C329" s="59" t="s">
        <v>970</v>
      </c>
      <c r="D329" s="58" t="s">
        <v>236</v>
      </c>
      <c r="E329" s="1">
        <v>99.65</v>
      </c>
      <c r="F329" s="60">
        <v>99.65</v>
      </c>
      <c r="G329" s="58">
        <v>3</v>
      </c>
      <c r="H329" s="61">
        <f t="shared" si="7"/>
        <v>298.95</v>
      </c>
      <c r="I329" s="62" t="s">
        <v>971</v>
      </c>
    </row>
    <row r="330" spans="1:9" ht="72" x14ac:dyDescent="0.3">
      <c r="A330" s="57" t="s">
        <v>992</v>
      </c>
      <c r="B330" s="58" t="s">
        <v>868</v>
      </c>
      <c r="C330" s="59" t="s">
        <v>973</v>
      </c>
      <c r="D330" s="58" t="s">
        <v>236</v>
      </c>
      <c r="E330" s="1">
        <v>14.99</v>
      </c>
      <c r="F330" s="60">
        <v>14.99</v>
      </c>
      <c r="G330" s="58">
        <v>3</v>
      </c>
      <c r="H330" s="61">
        <f t="shared" si="7"/>
        <v>44.97</v>
      </c>
      <c r="I330" s="62" t="s">
        <v>974</v>
      </c>
    </row>
    <row r="331" spans="1:9" ht="72" x14ac:dyDescent="0.3">
      <c r="A331" s="57" t="s">
        <v>995</v>
      </c>
      <c r="B331" s="58" t="s">
        <v>868</v>
      </c>
      <c r="C331" s="59" t="s">
        <v>976</v>
      </c>
      <c r="D331" s="58" t="s">
        <v>236</v>
      </c>
      <c r="E331" s="1">
        <v>16.07</v>
      </c>
      <c r="F331" s="60">
        <v>16.07</v>
      </c>
      <c r="G331" s="58">
        <v>3</v>
      </c>
      <c r="H331" s="61">
        <f t="shared" si="7"/>
        <v>48.21</v>
      </c>
      <c r="I331" s="62" t="s">
        <v>977</v>
      </c>
    </row>
    <row r="332" spans="1:9" ht="72" x14ac:dyDescent="0.3">
      <c r="A332" s="57" t="s">
        <v>998</v>
      </c>
      <c r="B332" s="58" t="s">
        <v>868</v>
      </c>
      <c r="C332" s="59" t="s">
        <v>979</v>
      </c>
      <c r="D332" s="58" t="s">
        <v>236</v>
      </c>
      <c r="E332" s="1">
        <v>32.15</v>
      </c>
      <c r="F332" s="60">
        <v>32.15</v>
      </c>
      <c r="G332" s="58">
        <v>3</v>
      </c>
      <c r="H332" s="61">
        <f t="shared" si="7"/>
        <v>96.45</v>
      </c>
      <c r="I332" s="62" t="s">
        <v>980</v>
      </c>
    </row>
    <row r="333" spans="1:9" ht="72" x14ac:dyDescent="0.3">
      <c r="A333" s="57" t="s">
        <v>1001</v>
      </c>
      <c r="B333" s="58" t="s">
        <v>868</v>
      </c>
      <c r="C333" s="59" t="s">
        <v>982</v>
      </c>
      <c r="D333" s="58" t="s">
        <v>236</v>
      </c>
      <c r="E333" s="1">
        <v>41.79</v>
      </c>
      <c r="F333" s="60">
        <v>41.79</v>
      </c>
      <c r="G333" s="58">
        <v>84</v>
      </c>
      <c r="H333" s="61">
        <f t="shared" si="7"/>
        <v>3510.36</v>
      </c>
      <c r="I333" s="62" t="s">
        <v>980</v>
      </c>
    </row>
    <row r="334" spans="1:9" ht="72" x14ac:dyDescent="0.3">
      <c r="A334" s="57" t="s">
        <v>1004</v>
      </c>
      <c r="B334" s="58" t="s">
        <v>868</v>
      </c>
      <c r="C334" s="59" t="s">
        <v>984</v>
      </c>
      <c r="D334" s="58" t="s">
        <v>30</v>
      </c>
      <c r="E334" s="1">
        <v>235.77</v>
      </c>
      <c r="F334" s="60">
        <v>235.77</v>
      </c>
      <c r="G334" s="58">
        <v>0.1</v>
      </c>
      <c r="H334" s="61">
        <f t="shared" si="7"/>
        <v>23.58</v>
      </c>
      <c r="I334" s="62" t="s">
        <v>985</v>
      </c>
    </row>
    <row r="335" spans="1:9" ht="72" x14ac:dyDescent="0.3">
      <c r="A335" s="57" t="s">
        <v>1007</v>
      </c>
      <c r="B335" s="58" t="s">
        <v>868</v>
      </c>
      <c r="C335" s="59" t="s">
        <v>987</v>
      </c>
      <c r="D335" s="58" t="s">
        <v>30</v>
      </c>
      <c r="E335" s="1">
        <v>80.37</v>
      </c>
      <c r="F335" s="60">
        <v>80.37</v>
      </c>
      <c r="G335" s="58">
        <v>3</v>
      </c>
      <c r="H335" s="61">
        <f t="shared" si="7"/>
        <v>241.11</v>
      </c>
      <c r="I335" s="62" t="s">
        <v>988</v>
      </c>
    </row>
    <row r="336" spans="1:9" ht="72" x14ac:dyDescent="0.3">
      <c r="A336" s="57" t="s">
        <v>1010</v>
      </c>
      <c r="B336" s="58" t="s">
        <v>868</v>
      </c>
      <c r="C336" s="59" t="s">
        <v>990</v>
      </c>
      <c r="D336" s="58" t="s">
        <v>30</v>
      </c>
      <c r="E336" s="1">
        <v>48.22</v>
      </c>
      <c r="F336" s="60">
        <v>48.22</v>
      </c>
      <c r="G336" s="58">
        <v>3</v>
      </c>
      <c r="H336" s="61">
        <f t="shared" si="7"/>
        <v>144.66</v>
      </c>
      <c r="I336" s="62" t="s">
        <v>991</v>
      </c>
    </row>
    <row r="337" spans="1:9" ht="72" x14ac:dyDescent="0.3">
      <c r="A337" s="57" t="s">
        <v>1013</v>
      </c>
      <c r="B337" s="58" t="s">
        <v>868</v>
      </c>
      <c r="C337" s="59" t="s">
        <v>993</v>
      </c>
      <c r="D337" s="58" t="s">
        <v>30</v>
      </c>
      <c r="E337" s="1">
        <v>48.22</v>
      </c>
      <c r="F337" s="60">
        <v>48.22</v>
      </c>
      <c r="G337" s="58">
        <v>3</v>
      </c>
      <c r="H337" s="61">
        <f t="shared" si="7"/>
        <v>144.66</v>
      </c>
      <c r="I337" s="62" t="s">
        <v>994</v>
      </c>
    </row>
    <row r="338" spans="1:9" ht="72" x14ac:dyDescent="0.3">
      <c r="A338" s="57" t="s">
        <v>1016</v>
      </c>
      <c r="B338" s="58" t="s">
        <v>868</v>
      </c>
      <c r="C338" s="59" t="s">
        <v>996</v>
      </c>
      <c r="D338" s="58" t="s">
        <v>30</v>
      </c>
      <c r="E338" s="1">
        <v>32.15</v>
      </c>
      <c r="F338" s="60">
        <v>32.15</v>
      </c>
      <c r="G338" s="58">
        <v>3</v>
      </c>
      <c r="H338" s="61">
        <f t="shared" si="7"/>
        <v>96.45</v>
      </c>
      <c r="I338" s="62" t="s">
        <v>997</v>
      </c>
    </row>
    <row r="339" spans="1:9" ht="72" x14ac:dyDescent="0.3">
      <c r="A339" s="57" t="s">
        <v>1018</v>
      </c>
      <c r="B339" s="58" t="s">
        <v>868</v>
      </c>
      <c r="C339" s="59" t="s">
        <v>999</v>
      </c>
      <c r="D339" s="58" t="s">
        <v>30</v>
      </c>
      <c r="E339" s="1">
        <v>93.22</v>
      </c>
      <c r="F339" s="60">
        <v>93.22</v>
      </c>
      <c r="G339" s="58">
        <v>3</v>
      </c>
      <c r="H339" s="61">
        <f t="shared" si="7"/>
        <v>279.66000000000003</v>
      </c>
      <c r="I339" s="62" t="s">
        <v>1000</v>
      </c>
    </row>
    <row r="340" spans="1:9" ht="57.6" x14ac:dyDescent="0.3">
      <c r="A340" s="57" t="s">
        <v>1020</v>
      </c>
      <c r="B340" s="58" t="s">
        <v>868</v>
      </c>
      <c r="C340" s="59" t="s">
        <v>1002</v>
      </c>
      <c r="D340" s="58" t="s">
        <v>236</v>
      </c>
      <c r="E340" s="1">
        <v>24.11</v>
      </c>
      <c r="F340" s="60">
        <v>24.11</v>
      </c>
      <c r="G340" s="58">
        <v>3</v>
      </c>
      <c r="H340" s="61">
        <f t="shared" si="7"/>
        <v>72.33</v>
      </c>
      <c r="I340" s="62" t="s">
        <v>1003</v>
      </c>
    </row>
    <row r="341" spans="1:9" ht="57.6" x14ac:dyDescent="0.3">
      <c r="A341" s="57" t="s">
        <v>1022</v>
      </c>
      <c r="B341" s="58" t="s">
        <v>868</v>
      </c>
      <c r="C341" s="59" t="s">
        <v>1005</v>
      </c>
      <c r="D341" s="58" t="s">
        <v>30</v>
      </c>
      <c r="E341" s="1">
        <v>2.25</v>
      </c>
      <c r="F341" s="60">
        <v>2.25</v>
      </c>
      <c r="G341" s="58">
        <v>3</v>
      </c>
      <c r="H341" s="61">
        <f t="shared" si="7"/>
        <v>6.75</v>
      </c>
      <c r="I341" s="62" t="s">
        <v>1006</v>
      </c>
    </row>
    <row r="342" spans="1:9" ht="57.6" x14ac:dyDescent="0.3">
      <c r="A342" s="57" t="s">
        <v>1025</v>
      </c>
      <c r="B342" s="58" t="s">
        <v>868</v>
      </c>
      <c r="C342" s="59" t="s">
        <v>1008</v>
      </c>
      <c r="D342" s="58" t="s">
        <v>30</v>
      </c>
      <c r="E342" s="1">
        <v>2.25</v>
      </c>
      <c r="F342" s="60">
        <v>2.25</v>
      </c>
      <c r="G342" s="58">
        <v>3</v>
      </c>
      <c r="H342" s="61">
        <f t="shared" si="7"/>
        <v>6.75</v>
      </c>
      <c r="I342" s="62" t="s">
        <v>1009</v>
      </c>
    </row>
    <row r="343" spans="1:9" ht="57.6" x14ac:dyDescent="0.3">
      <c r="A343" s="57" t="s">
        <v>1028</v>
      </c>
      <c r="B343" s="58" t="s">
        <v>868</v>
      </c>
      <c r="C343" s="59" t="s">
        <v>1011</v>
      </c>
      <c r="D343" s="58" t="s">
        <v>30</v>
      </c>
      <c r="E343" s="1">
        <v>1.49</v>
      </c>
      <c r="F343" s="60">
        <v>1.49</v>
      </c>
      <c r="G343" s="58">
        <v>3</v>
      </c>
      <c r="H343" s="61">
        <f t="shared" si="7"/>
        <v>4.47</v>
      </c>
      <c r="I343" s="62" t="s">
        <v>1012</v>
      </c>
    </row>
    <row r="344" spans="1:9" ht="57.6" x14ac:dyDescent="0.3">
      <c r="A344" s="57" t="s">
        <v>1031</v>
      </c>
      <c r="B344" s="58" t="s">
        <v>868</v>
      </c>
      <c r="C344" s="59" t="s">
        <v>1014</v>
      </c>
      <c r="D344" s="58" t="s">
        <v>30</v>
      </c>
      <c r="E344" s="1">
        <v>32.15</v>
      </c>
      <c r="F344" s="60">
        <v>32.15</v>
      </c>
      <c r="G344" s="58">
        <v>3</v>
      </c>
      <c r="H344" s="61">
        <f t="shared" si="7"/>
        <v>96.45</v>
      </c>
      <c r="I344" s="62" t="s">
        <v>1015</v>
      </c>
    </row>
    <row r="345" spans="1:9" ht="57.6" x14ac:dyDescent="0.3">
      <c r="A345" s="57" t="s">
        <v>1034</v>
      </c>
      <c r="B345" s="58" t="s">
        <v>868</v>
      </c>
      <c r="C345" s="59" t="s">
        <v>1017</v>
      </c>
      <c r="D345" s="58" t="s">
        <v>30</v>
      </c>
      <c r="E345" s="1">
        <v>41.79</v>
      </c>
      <c r="F345" s="60">
        <v>41.79</v>
      </c>
      <c r="G345" s="58">
        <v>3</v>
      </c>
      <c r="H345" s="61">
        <f t="shared" si="7"/>
        <v>125.37</v>
      </c>
      <c r="I345" s="62" t="s">
        <v>1015</v>
      </c>
    </row>
    <row r="346" spans="1:9" ht="57.6" x14ac:dyDescent="0.3">
      <c r="A346" s="57" t="s">
        <v>1037</v>
      </c>
      <c r="B346" s="58" t="s">
        <v>868</v>
      </c>
      <c r="C346" s="59" t="s">
        <v>1019</v>
      </c>
      <c r="D346" s="58" t="s">
        <v>30</v>
      </c>
      <c r="E346" s="1">
        <v>41.79</v>
      </c>
      <c r="F346" s="60">
        <v>41.79</v>
      </c>
      <c r="G346" s="58">
        <v>3</v>
      </c>
      <c r="H346" s="61">
        <f t="shared" si="7"/>
        <v>125.37</v>
      </c>
      <c r="I346" s="62" t="s">
        <v>1015</v>
      </c>
    </row>
    <row r="347" spans="1:9" ht="57.6" x14ac:dyDescent="0.3">
      <c r="A347" s="57" t="s">
        <v>1040</v>
      </c>
      <c r="B347" s="58" t="s">
        <v>868</v>
      </c>
      <c r="C347" s="59" t="s">
        <v>1021</v>
      </c>
      <c r="D347" s="58" t="s">
        <v>30</v>
      </c>
      <c r="E347" s="1">
        <v>41.79</v>
      </c>
      <c r="F347" s="60">
        <v>41.79</v>
      </c>
      <c r="G347" s="58">
        <v>3</v>
      </c>
      <c r="H347" s="61">
        <f t="shared" si="7"/>
        <v>125.37</v>
      </c>
      <c r="I347" s="62" t="s">
        <v>1015</v>
      </c>
    </row>
    <row r="348" spans="1:9" ht="57.6" x14ac:dyDescent="0.3">
      <c r="A348" s="57" t="s">
        <v>1043</v>
      </c>
      <c r="B348" s="58" t="s">
        <v>868</v>
      </c>
      <c r="C348" s="59" t="s">
        <v>1023</v>
      </c>
      <c r="D348" s="58" t="s">
        <v>30</v>
      </c>
      <c r="E348" s="1">
        <v>48.22</v>
      </c>
      <c r="F348" s="60">
        <v>48.22</v>
      </c>
      <c r="G348" s="58">
        <v>3</v>
      </c>
      <c r="H348" s="61">
        <f t="shared" si="7"/>
        <v>144.66</v>
      </c>
      <c r="I348" s="62" t="s">
        <v>1024</v>
      </c>
    </row>
    <row r="349" spans="1:9" ht="57.6" x14ac:dyDescent="0.3">
      <c r="A349" s="57" t="s">
        <v>1046</v>
      </c>
      <c r="B349" s="58" t="s">
        <v>868</v>
      </c>
      <c r="C349" s="59" t="s">
        <v>1026</v>
      </c>
      <c r="D349" s="58" t="s">
        <v>30</v>
      </c>
      <c r="E349" s="1">
        <v>4.82</v>
      </c>
      <c r="F349" s="60">
        <v>4.82</v>
      </c>
      <c r="G349" s="58">
        <v>3</v>
      </c>
      <c r="H349" s="61">
        <f t="shared" si="7"/>
        <v>14.46</v>
      </c>
      <c r="I349" s="62" t="s">
        <v>1027</v>
      </c>
    </row>
    <row r="350" spans="1:9" ht="72" x14ac:dyDescent="0.3">
      <c r="A350" s="57" t="s">
        <v>1049</v>
      </c>
      <c r="B350" s="58" t="s">
        <v>868</v>
      </c>
      <c r="C350" s="59" t="s">
        <v>1029</v>
      </c>
      <c r="D350" s="58" t="s">
        <v>30</v>
      </c>
      <c r="E350" s="1">
        <v>9.07</v>
      </c>
      <c r="F350" s="60">
        <v>9.07</v>
      </c>
      <c r="G350" s="58">
        <v>3</v>
      </c>
      <c r="H350" s="61">
        <f t="shared" si="7"/>
        <v>27.21</v>
      </c>
      <c r="I350" s="62" t="s">
        <v>1030</v>
      </c>
    </row>
    <row r="351" spans="1:9" ht="72" x14ac:dyDescent="0.3">
      <c r="A351" s="57" t="s">
        <v>1052</v>
      </c>
      <c r="B351" s="58" t="s">
        <v>868</v>
      </c>
      <c r="C351" s="59" t="s">
        <v>1032</v>
      </c>
      <c r="D351" s="58" t="s">
        <v>30</v>
      </c>
      <c r="E351" s="1">
        <v>80.37</v>
      </c>
      <c r="F351" s="60">
        <v>80.37</v>
      </c>
      <c r="G351" s="58">
        <v>3</v>
      </c>
      <c r="H351" s="61">
        <f t="shared" si="7"/>
        <v>241.11</v>
      </c>
      <c r="I351" s="62" t="s">
        <v>1033</v>
      </c>
    </row>
    <row r="352" spans="1:9" ht="72" x14ac:dyDescent="0.3">
      <c r="A352" s="57" t="s">
        <v>1055</v>
      </c>
      <c r="B352" s="58" t="s">
        <v>868</v>
      </c>
      <c r="C352" s="59" t="s">
        <v>1035</v>
      </c>
      <c r="D352" s="58" t="s">
        <v>30</v>
      </c>
      <c r="E352" s="1">
        <v>525.97</v>
      </c>
      <c r="F352" s="60">
        <v>525.97</v>
      </c>
      <c r="G352" s="58">
        <v>0.1</v>
      </c>
      <c r="H352" s="61">
        <f t="shared" si="7"/>
        <v>52.6</v>
      </c>
      <c r="I352" s="62" t="s">
        <v>1036</v>
      </c>
    </row>
    <row r="353" spans="1:9" ht="72" x14ac:dyDescent="0.3">
      <c r="A353" s="57" t="s">
        <v>1058</v>
      </c>
      <c r="B353" s="58" t="s">
        <v>868</v>
      </c>
      <c r="C353" s="59" t="s">
        <v>1038</v>
      </c>
      <c r="D353" s="58" t="s">
        <v>30</v>
      </c>
      <c r="E353" s="1">
        <v>399</v>
      </c>
      <c r="F353" s="60">
        <v>399</v>
      </c>
      <c r="G353" s="58">
        <v>0.1</v>
      </c>
      <c r="H353" s="61">
        <f t="shared" si="7"/>
        <v>39.9</v>
      </c>
      <c r="I353" s="62" t="s">
        <v>1039</v>
      </c>
    </row>
    <row r="354" spans="1:9" ht="72" x14ac:dyDescent="0.3">
      <c r="A354" s="57" t="s">
        <v>1061</v>
      </c>
      <c r="B354" s="58" t="s">
        <v>868</v>
      </c>
      <c r="C354" s="59" t="s">
        <v>1041</v>
      </c>
      <c r="D354" s="58" t="s">
        <v>30</v>
      </c>
      <c r="E354" s="1">
        <v>126.96</v>
      </c>
      <c r="F354" s="60">
        <v>126.96</v>
      </c>
      <c r="G354" s="58">
        <v>1</v>
      </c>
      <c r="H354" s="61">
        <f t="shared" si="7"/>
        <v>126.96</v>
      </c>
      <c r="I354" s="62" t="s">
        <v>1042</v>
      </c>
    </row>
    <row r="355" spans="1:9" ht="72" x14ac:dyDescent="0.3">
      <c r="A355" s="57" t="s">
        <v>1064</v>
      </c>
      <c r="B355" s="58" t="s">
        <v>868</v>
      </c>
      <c r="C355" s="59" t="s">
        <v>1044</v>
      </c>
      <c r="D355" s="58" t="s">
        <v>30</v>
      </c>
      <c r="E355" s="1">
        <v>40.18</v>
      </c>
      <c r="F355" s="60">
        <v>40.18</v>
      </c>
      <c r="G355" s="58">
        <v>3</v>
      </c>
      <c r="H355" s="61">
        <f t="shared" si="7"/>
        <v>120.54</v>
      </c>
      <c r="I355" s="62" t="s">
        <v>1045</v>
      </c>
    </row>
    <row r="356" spans="1:9" ht="72" x14ac:dyDescent="0.3">
      <c r="A356" s="57" t="s">
        <v>1067</v>
      </c>
      <c r="B356" s="58" t="s">
        <v>868</v>
      </c>
      <c r="C356" s="59" t="s">
        <v>1047</v>
      </c>
      <c r="D356" s="58" t="s">
        <v>30</v>
      </c>
      <c r="E356" s="1">
        <v>16.07</v>
      </c>
      <c r="F356" s="60">
        <v>16.07</v>
      </c>
      <c r="G356" s="58">
        <v>3</v>
      </c>
      <c r="H356" s="61">
        <f t="shared" ref="H356:H387" si="8">ROUND(E356*G356,2)</f>
        <v>48.21</v>
      </c>
      <c r="I356" s="62" t="s">
        <v>1048</v>
      </c>
    </row>
    <row r="357" spans="1:9" ht="72" x14ac:dyDescent="0.3">
      <c r="A357" s="57" t="s">
        <v>1070</v>
      </c>
      <c r="B357" s="58" t="s">
        <v>868</v>
      </c>
      <c r="C357" s="59" t="s">
        <v>1050</v>
      </c>
      <c r="D357" s="58" t="s">
        <v>30</v>
      </c>
      <c r="E357" s="1">
        <v>257.17</v>
      </c>
      <c r="F357" s="60">
        <v>257.17</v>
      </c>
      <c r="G357" s="58">
        <v>0.1</v>
      </c>
      <c r="H357" s="61">
        <f t="shared" si="8"/>
        <v>25.72</v>
      </c>
      <c r="I357" s="62" t="s">
        <v>1051</v>
      </c>
    </row>
    <row r="358" spans="1:9" ht="72" x14ac:dyDescent="0.3">
      <c r="A358" s="57" t="s">
        <v>1073</v>
      </c>
      <c r="B358" s="58" t="s">
        <v>868</v>
      </c>
      <c r="C358" s="59" t="s">
        <v>1053</v>
      </c>
      <c r="D358" s="58" t="s">
        <v>30</v>
      </c>
      <c r="E358" s="1">
        <v>216.99</v>
      </c>
      <c r="F358" s="60">
        <v>216.99</v>
      </c>
      <c r="G358" s="58">
        <v>0.1</v>
      </c>
      <c r="H358" s="61">
        <f t="shared" si="8"/>
        <v>21.7</v>
      </c>
      <c r="I358" s="62" t="s">
        <v>1054</v>
      </c>
    </row>
    <row r="359" spans="1:9" ht="72" x14ac:dyDescent="0.3">
      <c r="A359" s="57" t="s">
        <v>1076</v>
      </c>
      <c r="B359" s="58" t="s">
        <v>868</v>
      </c>
      <c r="C359" s="59" t="s">
        <v>1056</v>
      </c>
      <c r="D359" s="58" t="s">
        <v>30</v>
      </c>
      <c r="E359" s="1">
        <v>112.51</v>
      </c>
      <c r="F359" s="60">
        <v>112.51</v>
      </c>
      <c r="G359" s="58">
        <v>1</v>
      </c>
      <c r="H359" s="61">
        <f t="shared" si="8"/>
        <v>112.51</v>
      </c>
      <c r="I359" s="62" t="s">
        <v>1057</v>
      </c>
    </row>
    <row r="360" spans="1:9" ht="72" x14ac:dyDescent="0.3">
      <c r="A360" s="57" t="s">
        <v>1079</v>
      </c>
      <c r="B360" s="58" t="s">
        <v>868</v>
      </c>
      <c r="C360" s="59" t="s">
        <v>1059</v>
      </c>
      <c r="D360" s="58" t="s">
        <v>30</v>
      </c>
      <c r="E360" s="1">
        <v>16.07</v>
      </c>
      <c r="F360" s="60">
        <v>16.07</v>
      </c>
      <c r="G360" s="58">
        <v>3</v>
      </c>
      <c r="H360" s="61">
        <f t="shared" si="8"/>
        <v>48.21</v>
      </c>
      <c r="I360" s="62" t="s">
        <v>1060</v>
      </c>
    </row>
    <row r="361" spans="1:9" ht="72" x14ac:dyDescent="0.3">
      <c r="A361" s="57" t="s">
        <v>1082</v>
      </c>
      <c r="B361" s="58" t="s">
        <v>868</v>
      </c>
      <c r="C361" s="59" t="s">
        <v>1062</v>
      </c>
      <c r="D361" s="58" t="s">
        <v>30</v>
      </c>
      <c r="E361" s="1">
        <v>20.89</v>
      </c>
      <c r="F361" s="60">
        <v>20.89</v>
      </c>
      <c r="G361" s="58">
        <v>3</v>
      </c>
      <c r="H361" s="61">
        <f t="shared" si="8"/>
        <v>62.67</v>
      </c>
      <c r="I361" s="62" t="s">
        <v>1063</v>
      </c>
    </row>
    <row r="362" spans="1:9" ht="72" x14ac:dyDescent="0.3">
      <c r="A362" s="57" t="s">
        <v>1085</v>
      </c>
      <c r="B362" s="58" t="s">
        <v>868</v>
      </c>
      <c r="C362" s="59" t="s">
        <v>1065</v>
      </c>
      <c r="D362" s="58" t="s">
        <v>30</v>
      </c>
      <c r="E362" s="1">
        <v>32.15</v>
      </c>
      <c r="F362" s="60">
        <v>32.15</v>
      </c>
      <c r="G362" s="58">
        <v>3</v>
      </c>
      <c r="H362" s="61">
        <f t="shared" si="8"/>
        <v>96.45</v>
      </c>
      <c r="I362" s="62" t="s">
        <v>1066</v>
      </c>
    </row>
    <row r="363" spans="1:9" ht="72" x14ac:dyDescent="0.3">
      <c r="A363" s="57" t="s">
        <v>1088</v>
      </c>
      <c r="B363" s="58" t="s">
        <v>868</v>
      </c>
      <c r="C363" s="59" t="s">
        <v>1068</v>
      </c>
      <c r="D363" s="58" t="s">
        <v>30</v>
      </c>
      <c r="E363" s="1">
        <v>16.07</v>
      </c>
      <c r="F363" s="60">
        <v>16.07</v>
      </c>
      <c r="G363" s="58">
        <v>3</v>
      </c>
      <c r="H363" s="61">
        <f t="shared" si="8"/>
        <v>48.21</v>
      </c>
      <c r="I363" s="62" t="s">
        <v>1069</v>
      </c>
    </row>
    <row r="364" spans="1:9" ht="72" x14ac:dyDescent="0.3">
      <c r="A364" s="57" t="s">
        <v>1091</v>
      </c>
      <c r="B364" s="58" t="s">
        <v>868</v>
      </c>
      <c r="C364" s="59" t="s">
        <v>1071</v>
      </c>
      <c r="D364" s="58" t="s">
        <v>30</v>
      </c>
      <c r="E364" s="1">
        <v>176.8</v>
      </c>
      <c r="F364" s="60">
        <v>176.8</v>
      </c>
      <c r="G364" s="58">
        <v>1</v>
      </c>
      <c r="H364" s="61">
        <f t="shared" si="8"/>
        <v>176.8</v>
      </c>
      <c r="I364" s="62" t="s">
        <v>1072</v>
      </c>
    </row>
    <row r="365" spans="1:9" ht="72" x14ac:dyDescent="0.3">
      <c r="A365" s="57" t="s">
        <v>1094</v>
      </c>
      <c r="B365" s="58" t="s">
        <v>868</v>
      </c>
      <c r="C365" s="59" t="s">
        <v>1074</v>
      </c>
      <c r="D365" s="58" t="s">
        <v>30</v>
      </c>
      <c r="E365" s="1">
        <v>48.22</v>
      </c>
      <c r="F365" s="60">
        <v>48.22</v>
      </c>
      <c r="G365" s="58">
        <v>3</v>
      </c>
      <c r="H365" s="61">
        <f t="shared" si="8"/>
        <v>144.66</v>
      </c>
      <c r="I365" s="62" t="s">
        <v>1075</v>
      </c>
    </row>
    <row r="366" spans="1:9" ht="72" x14ac:dyDescent="0.3">
      <c r="A366" s="57" t="s">
        <v>1097</v>
      </c>
      <c r="B366" s="58" t="s">
        <v>868</v>
      </c>
      <c r="C366" s="59" t="s">
        <v>1077</v>
      </c>
      <c r="D366" s="58" t="s">
        <v>30</v>
      </c>
      <c r="E366" s="1">
        <v>64.290000000000006</v>
      </c>
      <c r="F366" s="60">
        <v>64.290000000000006</v>
      </c>
      <c r="G366" s="58">
        <v>3</v>
      </c>
      <c r="H366" s="61">
        <f t="shared" si="8"/>
        <v>192.87</v>
      </c>
      <c r="I366" s="62" t="s">
        <v>1078</v>
      </c>
    </row>
    <row r="367" spans="1:9" ht="72" x14ac:dyDescent="0.3">
      <c r="A367" s="57" t="s">
        <v>1100</v>
      </c>
      <c r="B367" s="58" t="s">
        <v>868</v>
      </c>
      <c r="C367" s="59" t="s">
        <v>1080</v>
      </c>
      <c r="D367" s="58" t="s">
        <v>30</v>
      </c>
      <c r="E367" s="1">
        <v>40.18</v>
      </c>
      <c r="F367" s="60">
        <v>40.18</v>
      </c>
      <c r="G367" s="58">
        <v>3</v>
      </c>
      <c r="H367" s="61">
        <f t="shared" si="8"/>
        <v>120.54</v>
      </c>
      <c r="I367" s="62" t="s">
        <v>1081</v>
      </c>
    </row>
    <row r="368" spans="1:9" ht="72" x14ac:dyDescent="0.3">
      <c r="A368" s="57" t="s">
        <v>1103</v>
      </c>
      <c r="B368" s="58" t="s">
        <v>868</v>
      </c>
      <c r="C368" s="59" t="s">
        <v>1083</v>
      </c>
      <c r="D368" s="58" t="s">
        <v>30</v>
      </c>
      <c r="E368" s="1">
        <v>56.26</v>
      </c>
      <c r="F368" s="60">
        <v>56.26</v>
      </c>
      <c r="G368" s="58">
        <v>3</v>
      </c>
      <c r="H368" s="61">
        <f t="shared" si="8"/>
        <v>168.78</v>
      </c>
      <c r="I368" s="62" t="s">
        <v>1084</v>
      </c>
    </row>
    <row r="369" spans="1:9" ht="72" x14ac:dyDescent="0.3">
      <c r="A369" s="57" t="s">
        <v>1106</v>
      </c>
      <c r="B369" s="58" t="s">
        <v>868</v>
      </c>
      <c r="C369" s="59" t="s">
        <v>1086</v>
      </c>
      <c r="D369" s="58" t="s">
        <v>30</v>
      </c>
      <c r="E369" s="1">
        <v>16.07</v>
      </c>
      <c r="F369" s="60">
        <v>16.07</v>
      </c>
      <c r="G369" s="58">
        <v>3</v>
      </c>
      <c r="H369" s="61">
        <f t="shared" si="8"/>
        <v>48.21</v>
      </c>
      <c r="I369" s="62" t="s">
        <v>1087</v>
      </c>
    </row>
    <row r="370" spans="1:9" ht="72" x14ac:dyDescent="0.3">
      <c r="A370" s="57" t="s">
        <v>1109</v>
      </c>
      <c r="B370" s="58" t="s">
        <v>868</v>
      </c>
      <c r="C370" s="59" t="s">
        <v>1089</v>
      </c>
      <c r="D370" s="58" t="s">
        <v>30</v>
      </c>
      <c r="E370" s="1">
        <v>32.15</v>
      </c>
      <c r="F370" s="60">
        <v>32.15</v>
      </c>
      <c r="G370" s="58">
        <v>3</v>
      </c>
      <c r="H370" s="61">
        <f t="shared" si="8"/>
        <v>96.45</v>
      </c>
      <c r="I370" s="62" t="s">
        <v>1090</v>
      </c>
    </row>
    <row r="371" spans="1:9" ht="72" x14ac:dyDescent="0.3">
      <c r="A371" s="57" t="s">
        <v>1112</v>
      </c>
      <c r="B371" s="58" t="s">
        <v>868</v>
      </c>
      <c r="C371" s="59" t="s">
        <v>1092</v>
      </c>
      <c r="D371" s="58" t="s">
        <v>30</v>
      </c>
      <c r="E371" s="1">
        <v>246.66</v>
      </c>
      <c r="F371" s="60">
        <v>246.66</v>
      </c>
      <c r="G371" s="58">
        <v>0.1</v>
      </c>
      <c r="H371" s="61">
        <f t="shared" si="8"/>
        <v>24.67</v>
      </c>
      <c r="I371" s="62" t="s">
        <v>1093</v>
      </c>
    </row>
    <row r="372" spans="1:9" ht="72" x14ac:dyDescent="0.3">
      <c r="A372" s="57" t="s">
        <v>1115</v>
      </c>
      <c r="B372" s="58" t="s">
        <v>868</v>
      </c>
      <c r="C372" s="59" t="s">
        <v>1095</v>
      </c>
      <c r="D372" s="58" t="s">
        <v>30</v>
      </c>
      <c r="E372" s="1">
        <v>212.17</v>
      </c>
      <c r="F372" s="60">
        <v>212.17</v>
      </c>
      <c r="G372" s="58">
        <v>0.1</v>
      </c>
      <c r="H372" s="61">
        <f t="shared" si="8"/>
        <v>21.22</v>
      </c>
      <c r="I372" s="62" t="s">
        <v>1096</v>
      </c>
    </row>
    <row r="373" spans="1:9" ht="72" x14ac:dyDescent="0.3">
      <c r="A373" s="57" t="s">
        <v>1118</v>
      </c>
      <c r="B373" s="58" t="s">
        <v>868</v>
      </c>
      <c r="C373" s="59" t="s">
        <v>1098</v>
      </c>
      <c r="D373" s="58" t="s">
        <v>30</v>
      </c>
      <c r="E373" s="1">
        <v>24.11</v>
      </c>
      <c r="F373" s="60">
        <v>24.11</v>
      </c>
      <c r="G373" s="58">
        <v>3</v>
      </c>
      <c r="H373" s="61">
        <f t="shared" si="8"/>
        <v>72.33</v>
      </c>
      <c r="I373" s="62" t="s">
        <v>1099</v>
      </c>
    </row>
    <row r="374" spans="1:9" ht="72" x14ac:dyDescent="0.3">
      <c r="A374" s="57" t="s">
        <v>1120</v>
      </c>
      <c r="B374" s="58" t="s">
        <v>868</v>
      </c>
      <c r="C374" s="59" t="s">
        <v>1101</v>
      </c>
      <c r="D374" s="58" t="s">
        <v>30</v>
      </c>
      <c r="E374" s="1">
        <v>32.15</v>
      </c>
      <c r="F374" s="60">
        <v>32.15</v>
      </c>
      <c r="G374" s="58">
        <v>3</v>
      </c>
      <c r="H374" s="61">
        <f t="shared" si="8"/>
        <v>96.45</v>
      </c>
      <c r="I374" s="62" t="s">
        <v>1102</v>
      </c>
    </row>
    <row r="375" spans="1:9" ht="57.6" x14ac:dyDescent="0.3">
      <c r="A375" s="57" t="s">
        <v>1123</v>
      </c>
      <c r="B375" s="58" t="s">
        <v>868</v>
      </c>
      <c r="C375" s="59" t="s">
        <v>1104</v>
      </c>
      <c r="D375" s="58" t="s">
        <v>30</v>
      </c>
      <c r="E375" s="1">
        <v>4.82</v>
      </c>
      <c r="F375" s="60">
        <v>4.82</v>
      </c>
      <c r="G375" s="58">
        <v>3</v>
      </c>
      <c r="H375" s="61">
        <f t="shared" si="8"/>
        <v>14.46</v>
      </c>
      <c r="I375" s="62" t="s">
        <v>1105</v>
      </c>
    </row>
    <row r="376" spans="1:9" ht="72" x14ac:dyDescent="0.3">
      <c r="A376" s="57" t="s">
        <v>1126</v>
      </c>
      <c r="B376" s="58" t="s">
        <v>868</v>
      </c>
      <c r="C376" s="59" t="s">
        <v>1107</v>
      </c>
      <c r="D376" s="58" t="s">
        <v>30</v>
      </c>
      <c r="E376" s="1">
        <v>3.21</v>
      </c>
      <c r="F376" s="60">
        <v>3.21</v>
      </c>
      <c r="G376" s="58">
        <v>3</v>
      </c>
      <c r="H376" s="61">
        <f t="shared" si="8"/>
        <v>9.6300000000000008</v>
      </c>
      <c r="I376" s="62" t="s">
        <v>1108</v>
      </c>
    </row>
    <row r="377" spans="1:9" x14ac:dyDescent="0.3">
      <c r="A377" s="57" t="s">
        <v>1129</v>
      </c>
      <c r="B377" s="58" t="s">
        <v>868</v>
      </c>
      <c r="C377" s="59" t="s">
        <v>1110</v>
      </c>
      <c r="D377" s="58" t="s">
        <v>30</v>
      </c>
      <c r="E377" s="1">
        <v>120</v>
      </c>
      <c r="F377" s="60">
        <v>120</v>
      </c>
      <c r="G377" s="58">
        <v>1</v>
      </c>
      <c r="H377" s="61">
        <f t="shared" si="8"/>
        <v>120</v>
      </c>
      <c r="I377" s="62" t="s">
        <v>1111</v>
      </c>
    </row>
    <row r="378" spans="1:9" ht="28.8" x14ac:dyDescent="0.3">
      <c r="A378" s="57" t="s">
        <v>1132</v>
      </c>
      <c r="B378" s="58" t="s">
        <v>868</v>
      </c>
      <c r="C378" s="59" t="s">
        <v>1113</v>
      </c>
      <c r="D378" s="58" t="s">
        <v>30</v>
      </c>
      <c r="E378" s="1">
        <v>150</v>
      </c>
      <c r="F378" s="60">
        <v>150</v>
      </c>
      <c r="G378" s="58">
        <v>1</v>
      </c>
      <c r="H378" s="61">
        <f t="shared" si="8"/>
        <v>150</v>
      </c>
      <c r="I378" s="62" t="s">
        <v>1114</v>
      </c>
    </row>
    <row r="379" spans="1:9" ht="43.2" x14ac:dyDescent="0.3">
      <c r="A379" s="57" t="s">
        <v>1135</v>
      </c>
      <c r="B379" s="58" t="s">
        <v>868</v>
      </c>
      <c r="C379" s="59" t="s">
        <v>1116</v>
      </c>
      <c r="D379" s="58" t="s">
        <v>49</v>
      </c>
      <c r="E379" s="1">
        <v>32.479999999999997</v>
      </c>
      <c r="F379" s="60">
        <v>32.480000000000004</v>
      </c>
      <c r="G379" s="58">
        <v>15</v>
      </c>
      <c r="H379" s="61">
        <f t="shared" si="8"/>
        <v>487.2</v>
      </c>
      <c r="I379" s="62" t="s">
        <v>1117</v>
      </c>
    </row>
    <row r="380" spans="1:9" x14ac:dyDescent="0.3">
      <c r="A380" s="57" t="s">
        <v>1138</v>
      </c>
      <c r="B380" s="58" t="s">
        <v>868</v>
      </c>
      <c r="C380" s="59" t="s">
        <v>1119</v>
      </c>
      <c r="D380" s="58" t="s">
        <v>30</v>
      </c>
      <c r="E380" s="1">
        <v>55</v>
      </c>
      <c r="F380" s="60">
        <v>55</v>
      </c>
      <c r="G380" s="58">
        <v>3</v>
      </c>
      <c r="H380" s="61">
        <f t="shared" si="8"/>
        <v>165</v>
      </c>
      <c r="I380" s="113" t="s">
        <v>1976</v>
      </c>
    </row>
    <row r="381" spans="1:9" x14ac:dyDescent="0.3">
      <c r="A381" s="57" t="s">
        <v>1141</v>
      </c>
      <c r="B381" s="58" t="s">
        <v>868</v>
      </c>
      <c r="C381" s="59" t="s">
        <v>1121</v>
      </c>
      <c r="D381" s="58" t="s">
        <v>30</v>
      </c>
      <c r="E381" s="1">
        <v>260.01</v>
      </c>
      <c r="F381" s="60">
        <v>260.01</v>
      </c>
      <c r="G381" s="58">
        <v>0.1</v>
      </c>
      <c r="H381" s="61">
        <f t="shared" si="8"/>
        <v>26</v>
      </c>
      <c r="I381" s="62" t="s">
        <v>1122</v>
      </c>
    </row>
    <row r="382" spans="1:9" ht="28.8" x14ac:dyDescent="0.3">
      <c r="A382" s="57" t="s">
        <v>1144</v>
      </c>
      <c r="B382" s="58" t="s">
        <v>868</v>
      </c>
      <c r="C382" s="59" t="s">
        <v>1124</v>
      </c>
      <c r="D382" s="58" t="s">
        <v>30</v>
      </c>
      <c r="E382" s="1">
        <v>610.98</v>
      </c>
      <c r="F382" s="60">
        <v>610.98</v>
      </c>
      <c r="G382" s="58">
        <v>0.1</v>
      </c>
      <c r="H382" s="61">
        <f t="shared" si="8"/>
        <v>61.1</v>
      </c>
      <c r="I382" s="62" t="s">
        <v>1125</v>
      </c>
    </row>
    <row r="383" spans="1:9" ht="28.8" x14ac:dyDescent="0.3">
      <c r="A383" s="57" t="s">
        <v>1147</v>
      </c>
      <c r="B383" s="58" t="s">
        <v>868</v>
      </c>
      <c r="C383" s="59" t="s">
        <v>1127</v>
      </c>
      <c r="D383" s="58" t="s">
        <v>236</v>
      </c>
      <c r="E383" s="1">
        <v>4248.55</v>
      </c>
      <c r="F383" s="60">
        <v>4248.55</v>
      </c>
      <c r="G383" s="58">
        <v>0.1</v>
      </c>
      <c r="H383" s="61">
        <f t="shared" si="8"/>
        <v>424.86</v>
      </c>
      <c r="I383" s="62" t="s">
        <v>1128</v>
      </c>
    </row>
    <row r="384" spans="1:9" x14ac:dyDescent="0.3">
      <c r="A384" s="57" t="s">
        <v>1150</v>
      </c>
      <c r="B384" s="58" t="s">
        <v>868</v>
      </c>
      <c r="C384" s="59" t="s">
        <v>1130</v>
      </c>
      <c r="D384" s="58" t="s">
        <v>669</v>
      </c>
      <c r="E384" s="1">
        <v>30</v>
      </c>
      <c r="F384" s="60">
        <v>30</v>
      </c>
      <c r="G384" s="58">
        <v>33</v>
      </c>
      <c r="H384" s="61">
        <f t="shared" si="8"/>
        <v>990</v>
      </c>
      <c r="I384" s="62" t="s">
        <v>1131</v>
      </c>
    </row>
    <row r="385" spans="1:9" x14ac:dyDescent="0.3">
      <c r="A385" s="57" t="s">
        <v>1153</v>
      </c>
      <c r="B385" s="58" t="s">
        <v>868</v>
      </c>
      <c r="C385" s="59" t="s">
        <v>1133</v>
      </c>
      <c r="D385" s="58" t="s">
        <v>30</v>
      </c>
      <c r="E385" s="1">
        <v>196.95</v>
      </c>
      <c r="F385" s="60">
        <v>196.95000000000002</v>
      </c>
      <c r="G385" s="58">
        <v>2</v>
      </c>
      <c r="H385" s="61">
        <f t="shared" si="8"/>
        <v>393.9</v>
      </c>
      <c r="I385" s="62" t="s">
        <v>1134</v>
      </c>
    </row>
    <row r="386" spans="1:9" x14ac:dyDescent="0.3">
      <c r="A386" s="57" t="s">
        <v>1156</v>
      </c>
      <c r="B386" s="58" t="s">
        <v>868</v>
      </c>
      <c r="C386" s="59" t="s">
        <v>1136</v>
      </c>
      <c r="D386" s="58" t="s">
        <v>669</v>
      </c>
      <c r="E386" s="1">
        <v>110</v>
      </c>
      <c r="F386" s="60">
        <v>110</v>
      </c>
      <c r="G386" s="58">
        <v>1</v>
      </c>
      <c r="H386" s="61">
        <f t="shared" si="8"/>
        <v>110</v>
      </c>
      <c r="I386" s="62" t="s">
        <v>1137</v>
      </c>
    </row>
    <row r="387" spans="1:9" ht="57.6" x14ac:dyDescent="0.3">
      <c r="A387" s="57" t="s">
        <v>1159</v>
      </c>
      <c r="B387" s="58" t="s">
        <v>868</v>
      </c>
      <c r="C387" s="59" t="s">
        <v>1139</v>
      </c>
      <c r="D387" s="58" t="s">
        <v>30</v>
      </c>
      <c r="E387" s="1">
        <v>325</v>
      </c>
      <c r="F387" s="60">
        <v>325</v>
      </c>
      <c r="G387" s="58">
        <v>0.1</v>
      </c>
      <c r="H387" s="61">
        <f t="shared" si="8"/>
        <v>32.5</v>
      </c>
      <c r="I387" s="62" t="s">
        <v>1140</v>
      </c>
    </row>
    <row r="388" spans="1:9" x14ac:dyDescent="0.3">
      <c r="A388" s="57" t="s">
        <v>1162</v>
      </c>
      <c r="B388" s="58" t="s">
        <v>868</v>
      </c>
      <c r="C388" s="59" t="s">
        <v>1142</v>
      </c>
      <c r="D388" s="58" t="s">
        <v>30</v>
      </c>
      <c r="E388" s="1">
        <v>325</v>
      </c>
      <c r="F388" s="60">
        <v>325</v>
      </c>
      <c r="G388" s="58">
        <v>1</v>
      </c>
      <c r="H388" s="61">
        <f t="shared" ref="H388:H419" si="9">ROUND(E388*G388,2)</f>
        <v>325</v>
      </c>
      <c r="I388" s="62" t="s">
        <v>1143</v>
      </c>
    </row>
    <row r="389" spans="1:9" x14ac:dyDescent="0.3">
      <c r="A389" s="57" t="s">
        <v>1165</v>
      </c>
      <c r="B389" s="58" t="s">
        <v>868</v>
      </c>
      <c r="C389" s="59" t="s">
        <v>1145</v>
      </c>
      <c r="D389" s="58" t="s">
        <v>30</v>
      </c>
      <c r="E389" s="1">
        <v>208</v>
      </c>
      <c r="F389" s="60">
        <v>208</v>
      </c>
      <c r="G389" s="58">
        <v>0.1</v>
      </c>
      <c r="H389" s="61">
        <f t="shared" si="9"/>
        <v>20.8</v>
      </c>
      <c r="I389" s="62" t="s">
        <v>1146</v>
      </c>
    </row>
    <row r="390" spans="1:9" x14ac:dyDescent="0.3">
      <c r="A390" s="57" t="s">
        <v>1168</v>
      </c>
      <c r="B390" s="58" t="s">
        <v>868</v>
      </c>
      <c r="C390" s="59" t="s">
        <v>1148</v>
      </c>
      <c r="D390" s="58" t="s">
        <v>30</v>
      </c>
      <c r="E390" s="1">
        <v>24.37</v>
      </c>
      <c r="F390" s="60">
        <v>24.37</v>
      </c>
      <c r="G390" s="58">
        <v>1</v>
      </c>
      <c r="H390" s="61">
        <f t="shared" si="9"/>
        <v>24.37</v>
      </c>
      <c r="I390" s="62" t="s">
        <v>1149</v>
      </c>
    </row>
    <row r="391" spans="1:9" ht="28.8" x14ac:dyDescent="0.3">
      <c r="A391" s="57" t="s">
        <v>1171</v>
      </c>
      <c r="B391" s="58" t="s">
        <v>868</v>
      </c>
      <c r="C391" s="59" t="s">
        <v>1151</v>
      </c>
      <c r="D391" s="58" t="s">
        <v>30</v>
      </c>
      <c r="E391" s="1">
        <v>170</v>
      </c>
      <c r="F391" s="60">
        <v>170</v>
      </c>
      <c r="G391" s="58">
        <v>1</v>
      </c>
      <c r="H391" s="61">
        <f t="shared" si="9"/>
        <v>170</v>
      </c>
      <c r="I391" s="62" t="s">
        <v>1152</v>
      </c>
    </row>
    <row r="392" spans="1:9" ht="28.8" x14ac:dyDescent="0.3">
      <c r="A392" s="57" t="s">
        <v>1174</v>
      </c>
      <c r="B392" s="58" t="s">
        <v>868</v>
      </c>
      <c r="C392" s="59" t="s">
        <v>1154</v>
      </c>
      <c r="D392" s="58" t="s">
        <v>30</v>
      </c>
      <c r="E392" s="1">
        <v>150</v>
      </c>
      <c r="F392" s="60">
        <v>150</v>
      </c>
      <c r="G392" s="58">
        <v>1</v>
      </c>
      <c r="H392" s="61">
        <f t="shared" si="9"/>
        <v>150</v>
      </c>
      <c r="I392" s="62" t="s">
        <v>1155</v>
      </c>
    </row>
    <row r="393" spans="1:9" x14ac:dyDescent="0.3">
      <c r="A393" s="57" t="s">
        <v>1177</v>
      </c>
      <c r="B393" s="58" t="s">
        <v>868</v>
      </c>
      <c r="C393" s="59" t="s">
        <v>1157</v>
      </c>
      <c r="D393" s="58" t="s">
        <v>30</v>
      </c>
      <c r="E393" s="1">
        <v>130</v>
      </c>
      <c r="F393" s="60">
        <v>130</v>
      </c>
      <c r="G393" s="58">
        <v>1</v>
      </c>
      <c r="H393" s="61">
        <f t="shared" si="9"/>
        <v>130</v>
      </c>
      <c r="I393" s="62" t="s">
        <v>1158</v>
      </c>
    </row>
    <row r="394" spans="1:9" x14ac:dyDescent="0.3">
      <c r="A394" s="57" t="s">
        <v>1180</v>
      </c>
      <c r="B394" s="58" t="s">
        <v>868</v>
      </c>
      <c r="C394" s="59" t="s">
        <v>1160</v>
      </c>
      <c r="D394" s="58" t="s">
        <v>30</v>
      </c>
      <c r="E394" s="1">
        <v>50</v>
      </c>
      <c r="F394" s="60">
        <v>50</v>
      </c>
      <c r="G394" s="58">
        <v>3</v>
      </c>
      <c r="H394" s="61">
        <f t="shared" si="9"/>
        <v>150</v>
      </c>
      <c r="I394" s="62" t="s">
        <v>1161</v>
      </c>
    </row>
    <row r="395" spans="1:9" x14ac:dyDescent="0.3">
      <c r="A395" s="57" t="s">
        <v>1183</v>
      </c>
      <c r="B395" s="58" t="s">
        <v>868</v>
      </c>
      <c r="C395" s="59" t="s">
        <v>1163</v>
      </c>
      <c r="D395" s="58" t="s">
        <v>30</v>
      </c>
      <c r="E395" s="1">
        <v>2000</v>
      </c>
      <c r="F395" s="115">
        <v>2000</v>
      </c>
      <c r="G395" s="58">
        <v>1</v>
      </c>
      <c r="H395" s="61">
        <f t="shared" si="9"/>
        <v>2000</v>
      </c>
      <c r="I395" s="62" t="s">
        <v>1164</v>
      </c>
    </row>
    <row r="396" spans="1:9" ht="28.8" x14ac:dyDescent="0.3">
      <c r="A396" s="57" t="s">
        <v>1186</v>
      </c>
      <c r="B396" s="58" t="s">
        <v>868</v>
      </c>
      <c r="C396" s="59" t="s">
        <v>1166</v>
      </c>
      <c r="D396" s="58" t="s">
        <v>30</v>
      </c>
      <c r="E396" s="1">
        <v>212.99</v>
      </c>
      <c r="F396" s="60">
        <v>212.99</v>
      </c>
      <c r="G396" s="58">
        <v>0.1</v>
      </c>
      <c r="H396" s="61">
        <f t="shared" si="9"/>
        <v>21.3</v>
      </c>
      <c r="I396" s="62" t="s">
        <v>1167</v>
      </c>
    </row>
    <row r="397" spans="1:9" x14ac:dyDescent="0.3">
      <c r="A397" s="57" t="s">
        <v>1189</v>
      </c>
      <c r="B397" s="58" t="s">
        <v>868</v>
      </c>
      <c r="C397" s="59" t="s">
        <v>1169</v>
      </c>
      <c r="D397" s="58" t="s">
        <v>30</v>
      </c>
      <c r="E397" s="1">
        <v>169.01</v>
      </c>
      <c r="F397" s="60">
        <v>169.01</v>
      </c>
      <c r="G397" s="58">
        <v>1</v>
      </c>
      <c r="H397" s="61">
        <f t="shared" si="9"/>
        <v>169.01</v>
      </c>
      <c r="I397" s="62" t="s">
        <v>1170</v>
      </c>
    </row>
    <row r="398" spans="1:9" x14ac:dyDescent="0.3">
      <c r="A398" s="57" t="s">
        <v>1192</v>
      </c>
      <c r="B398" s="58" t="s">
        <v>868</v>
      </c>
      <c r="C398" s="59" t="s">
        <v>1172</v>
      </c>
      <c r="D398" s="58" t="s">
        <v>30</v>
      </c>
      <c r="E398" s="1">
        <v>19.5</v>
      </c>
      <c r="F398" s="60">
        <v>19.5</v>
      </c>
      <c r="G398" s="58">
        <v>1</v>
      </c>
      <c r="H398" s="61">
        <f t="shared" si="9"/>
        <v>19.5</v>
      </c>
      <c r="I398" s="62" t="s">
        <v>1173</v>
      </c>
    </row>
    <row r="399" spans="1:9" ht="28.8" x14ac:dyDescent="0.3">
      <c r="A399" s="57" t="s">
        <v>1195</v>
      </c>
      <c r="B399" s="58" t="s">
        <v>868</v>
      </c>
      <c r="C399" s="59" t="s">
        <v>1175</v>
      </c>
      <c r="D399" s="58" t="s">
        <v>30</v>
      </c>
      <c r="E399" s="1">
        <v>12</v>
      </c>
      <c r="F399" s="60">
        <v>12</v>
      </c>
      <c r="G399" s="58">
        <v>3</v>
      </c>
      <c r="H399" s="61">
        <f t="shared" si="9"/>
        <v>36</v>
      </c>
      <c r="I399" s="62" t="s">
        <v>1176</v>
      </c>
    </row>
    <row r="400" spans="1:9" x14ac:dyDescent="0.3">
      <c r="A400" s="57" t="s">
        <v>1198</v>
      </c>
      <c r="B400" s="58" t="s">
        <v>868</v>
      </c>
      <c r="C400" s="59" t="s">
        <v>1178</v>
      </c>
      <c r="D400" s="58" t="s">
        <v>30</v>
      </c>
      <c r="E400" s="1">
        <v>90</v>
      </c>
      <c r="F400" s="60">
        <v>90</v>
      </c>
      <c r="G400" s="58">
        <v>3</v>
      </c>
      <c r="H400" s="61">
        <f t="shared" si="9"/>
        <v>270</v>
      </c>
      <c r="I400" s="62" t="s">
        <v>1179</v>
      </c>
    </row>
    <row r="401" spans="1:9" x14ac:dyDescent="0.3">
      <c r="A401" s="57" t="s">
        <v>1201</v>
      </c>
      <c r="B401" s="58" t="s">
        <v>868</v>
      </c>
      <c r="C401" s="59" t="s">
        <v>1181</v>
      </c>
      <c r="D401" s="58" t="s">
        <v>30</v>
      </c>
      <c r="E401" s="1">
        <v>533.05999999999995</v>
      </c>
      <c r="F401" s="60">
        <v>533.05999999999995</v>
      </c>
      <c r="G401" s="58">
        <v>0.1</v>
      </c>
      <c r="H401" s="61">
        <f t="shared" si="9"/>
        <v>53.31</v>
      </c>
      <c r="I401" s="62" t="s">
        <v>1182</v>
      </c>
    </row>
    <row r="402" spans="1:9" ht="28.8" x14ac:dyDescent="0.3">
      <c r="A402" s="57" t="s">
        <v>1204</v>
      </c>
      <c r="B402" s="58" t="s">
        <v>868</v>
      </c>
      <c r="C402" s="59" t="s">
        <v>1184</v>
      </c>
      <c r="D402" s="58" t="s">
        <v>30</v>
      </c>
      <c r="E402" s="1">
        <v>650</v>
      </c>
      <c r="F402" s="60">
        <v>650</v>
      </c>
      <c r="G402" s="58">
        <v>1</v>
      </c>
      <c r="H402" s="61">
        <f t="shared" si="9"/>
        <v>650</v>
      </c>
      <c r="I402" s="62" t="s">
        <v>1185</v>
      </c>
    </row>
    <row r="403" spans="1:9" x14ac:dyDescent="0.3">
      <c r="A403" s="57" t="s">
        <v>1207</v>
      </c>
      <c r="B403" s="58" t="s">
        <v>868</v>
      </c>
      <c r="C403" s="59" t="s">
        <v>1187</v>
      </c>
      <c r="D403" s="58" t="s">
        <v>30</v>
      </c>
      <c r="E403" s="1">
        <v>650</v>
      </c>
      <c r="F403" s="60">
        <v>650</v>
      </c>
      <c r="G403" s="58">
        <v>1</v>
      </c>
      <c r="H403" s="61">
        <f t="shared" si="9"/>
        <v>650</v>
      </c>
      <c r="I403" s="62" t="s">
        <v>1188</v>
      </c>
    </row>
    <row r="404" spans="1:9" x14ac:dyDescent="0.3">
      <c r="A404" s="57" t="s">
        <v>1210</v>
      </c>
      <c r="B404" s="58" t="s">
        <v>868</v>
      </c>
      <c r="C404" s="59" t="s">
        <v>1190</v>
      </c>
      <c r="D404" s="58" t="s">
        <v>30</v>
      </c>
      <c r="E404" s="1">
        <v>111.8</v>
      </c>
      <c r="F404" s="60">
        <v>111.8</v>
      </c>
      <c r="G404" s="58">
        <v>1</v>
      </c>
      <c r="H404" s="61">
        <f t="shared" si="9"/>
        <v>111.8</v>
      </c>
      <c r="I404" s="62" t="s">
        <v>1191</v>
      </c>
    </row>
    <row r="405" spans="1:9" ht="28.8" x14ac:dyDescent="0.3">
      <c r="A405" s="57" t="s">
        <v>1213</v>
      </c>
      <c r="B405" s="58" t="s">
        <v>868</v>
      </c>
      <c r="C405" s="59" t="s">
        <v>1193</v>
      </c>
      <c r="D405" s="58" t="s">
        <v>30</v>
      </c>
      <c r="E405" s="1">
        <v>800</v>
      </c>
      <c r="F405" s="60">
        <v>800</v>
      </c>
      <c r="G405" s="58">
        <v>0.1</v>
      </c>
      <c r="H405" s="61">
        <f t="shared" si="9"/>
        <v>80</v>
      </c>
      <c r="I405" s="62" t="s">
        <v>1194</v>
      </c>
    </row>
    <row r="406" spans="1:9" x14ac:dyDescent="0.3">
      <c r="A406" s="57" t="s">
        <v>1216</v>
      </c>
      <c r="B406" s="58" t="s">
        <v>868</v>
      </c>
      <c r="C406" s="59" t="s">
        <v>1196</v>
      </c>
      <c r="D406" s="58" t="s">
        <v>30</v>
      </c>
      <c r="E406" s="1">
        <v>119.8</v>
      </c>
      <c r="F406" s="60">
        <v>119.8</v>
      </c>
      <c r="G406" s="58">
        <v>1</v>
      </c>
      <c r="H406" s="61">
        <f t="shared" si="9"/>
        <v>119.8</v>
      </c>
      <c r="I406" s="62" t="s">
        <v>1197</v>
      </c>
    </row>
    <row r="407" spans="1:9" x14ac:dyDescent="0.3">
      <c r="A407" s="57" t="s">
        <v>1219</v>
      </c>
      <c r="B407" s="58" t="s">
        <v>868</v>
      </c>
      <c r="C407" s="59" t="s">
        <v>1199</v>
      </c>
      <c r="D407" s="58" t="s">
        <v>30</v>
      </c>
      <c r="E407" s="1">
        <v>65</v>
      </c>
      <c r="F407" s="60">
        <v>65</v>
      </c>
      <c r="G407" s="58">
        <v>1</v>
      </c>
      <c r="H407" s="61">
        <f t="shared" si="9"/>
        <v>65</v>
      </c>
      <c r="I407" s="62" t="s">
        <v>1200</v>
      </c>
    </row>
    <row r="408" spans="1:9" ht="28.8" x14ac:dyDescent="0.3">
      <c r="A408" s="57" t="s">
        <v>1222</v>
      </c>
      <c r="B408" s="58" t="s">
        <v>868</v>
      </c>
      <c r="C408" s="59" t="s">
        <v>1202</v>
      </c>
      <c r="D408" s="58" t="s">
        <v>30</v>
      </c>
      <c r="E408" s="1">
        <v>130</v>
      </c>
      <c r="F408" s="60">
        <v>130</v>
      </c>
      <c r="G408" s="58">
        <v>1</v>
      </c>
      <c r="H408" s="61">
        <f t="shared" si="9"/>
        <v>130</v>
      </c>
      <c r="I408" s="62" t="s">
        <v>1203</v>
      </c>
    </row>
    <row r="409" spans="1:9" x14ac:dyDescent="0.3">
      <c r="A409" s="57" t="s">
        <v>1224</v>
      </c>
      <c r="B409" s="58" t="s">
        <v>868</v>
      </c>
      <c r="C409" s="59" t="s">
        <v>1205</v>
      </c>
      <c r="D409" s="58" t="s">
        <v>30</v>
      </c>
      <c r="E409" s="1">
        <v>12.02</v>
      </c>
      <c r="F409" s="60">
        <v>12.02</v>
      </c>
      <c r="G409" s="58">
        <v>86</v>
      </c>
      <c r="H409" s="61">
        <f t="shared" si="9"/>
        <v>1033.72</v>
      </c>
      <c r="I409" s="62" t="s">
        <v>1206</v>
      </c>
    </row>
    <row r="410" spans="1:9" x14ac:dyDescent="0.3">
      <c r="A410" s="57" t="s">
        <v>1227</v>
      </c>
      <c r="B410" s="58" t="s">
        <v>868</v>
      </c>
      <c r="C410" s="59" t="s">
        <v>1208</v>
      </c>
      <c r="D410" s="58" t="s">
        <v>30</v>
      </c>
      <c r="E410" s="1">
        <v>2.6</v>
      </c>
      <c r="F410" s="60">
        <v>2.6</v>
      </c>
      <c r="G410" s="58">
        <v>215</v>
      </c>
      <c r="H410" s="61">
        <f t="shared" si="9"/>
        <v>559</v>
      </c>
      <c r="I410" s="62" t="s">
        <v>1209</v>
      </c>
    </row>
    <row r="411" spans="1:9" x14ac:dyDescent="0.3">
      <c r="A411" s="57" t="s">
        <v>1230</v>
      </c>
      <c r="B411" s="58" t="s">
        <v>868</v>
      </c>
      <c r="C411" s="59" t="s">
        <v>1211</v>
      </c>
      <c r="D411" s="58" t="s">
        <v>30</v>
      </c>
      <c r="E411" s="1">
        <v>300</v>
      </c>
      <c r="F411" s="60">
        <v>300</v>
      </c>
      <c r="G411" s="58">
        <v>0.1</v>
      </c>
      <c r="H411" s="61">
        <f t="shared" si="9"/>
        <v>30</v>
      </c>
      <c r="I411" s="62" t="s">
        <v>1212</v>
      </c>
    </row>
    <row r="412" spans="1:9" x14ac:dyDescent="0.3">
      <c r="A412" s="57" t="s">
        <v>1233</v>
      </c>
      <c r="B412" s="58" t="s">
        <v>868</v>
      </c>
      <c r="C412" s="59" t="s">
        <v>1214</v>
      </c>
      <c r="D412" s="58" t="s">
        <v>30</v>
      </c>
      <c r="E412" s="1">
        <v>120</v>
      </c>
      <c r="F412" s="60">
        <v>120</v>
      </c>
      <c r="G412" s="58">
        <v>1</v>
      </c>
      <c r="H412" s="61">
        <f t="shared" si="9"/>
        <v>120</v>
      </c>
      <c r="I412" s="62" t="s">
        <v>1215</v>
      </c>
    </row>
    <row r="413" spans="1:9" x14ac:dyDescent="0.3">
      <c r="A413" s="57" t="s">
        <v>1236</v>
      </c>
      <c r="B413" s="58" t="s">
        <v>868</v>
      </c>
      <c r="C413" s="59" t="s">
        <v>1217</v>
      </c>
      <c r="D413" s="58" t="s">
        <v>669</v>
      </c>
      <c r="E413" s="1">
        <v>31.2</v>
      </c>
      <c r="F413" s="60">
        <v>31.200000000000003</v>
      </c>
      <c r="G413" s="58">
        <v>3</v>
      </c>
      <c r="H413" s="61">
        <f t="shared" si="9"/>
        <v>93.6</v>
      </c>
      <c r="I413" s="62" t="s">
        <v>1218</v>
      </c>
    </row>
    <row r="414" spans="1:9" ht="28.8" x14ac:dyDescent="0.3">
      <c r="A414" s="57" t="s">
        <v>1238</v>
      </c>
      <c r="B414" s="58" t="s">
        <v>868</v>
      </c>
      <c r="C414" s="59" t="s">
        <v>1220</v>
      </c>
      <c r="D414" s="58" t="s">
        <v>30</v>
      </c>
      <c r="E414" s="1">
        <v>65</v>
      </c>
      <c r="F414" s="60">
        <v>65</v>
      </c>
      <c r="G414" s="58">
        <v>20</v>
      </c>
      <c r="H414" s="61">
        <f t="shared" si="9"/>
        <v>1300</v>
      </c>
      <c r="I414" s="62" t="s">
        <v>1221</v>
      </c>
    </row>
    <row r="415" spans="1:9" ht="43.2" x14ac:dyDescent="0.3">
      <c r="A415" s="57" t="s">
        <v>1240</v>
      </c>
      <c r="B415" s="58" t="s">
        <v>868</v>
      </c>
      <c r="C415" s="59" t="s">
        <v>1223</v>
      </c>
      <c r="D415" s="58" t="s">
        <v>30</v>
      </c>
      <c r="E415" s="1">
        <v>350</v>
      </c>
      <c r="F415" s="60">
        <v>350</v>
      </c>
      <c r="G415" s="58">
        <v>3</v>
      </c>
      <c r="H415" s="61">
        <f t="shared" si="9"/>
        <v>1050</v>
      </c>
      <c r="I415" s="113" t="s">
        <v>1977</v>
      </c>
    </row>
    <row r="416" spans="1:9" ht="28.8" x14ac:dyDescent="0.3">
      <c r="A416" s="57" t="s">
        <v>1242</v>
      </c>
      <c r="B416" s="58" t="s">
        <v>868</v>
      </c>
      <c r="C416" s="59" t="s">
        <v>1225</v>
      </c>
      <c r="D416" s="58" t="s">
        <v>30</v>
      </c>
      <c r="E416" s="1">
        <v>90</v>
      </c>
      <c r="F416" s="60">
        <v>90</v>
      </c>
      <c r="G416" s="58">
        <v>3</v>
      </c>
      <c r="H416" s="61">
        <f t="shared" si="9"/>
        <v>270</v>
      </c>
      <c r="I416" s="62" t="s">
        <v>1226</v>
      </c>
    </row>
    <row r="417" spans="1:9" ht="43.2" x14ac:dyDescent="0.3">
      <c r="A417" s="57" t="s">
        <v>1244</v>
      </c>
      <c r="B417" s="58" t="s">
        <v>868</v>
      </c>
      <c r="C417" s="59" t="s">
        <v>1228</v>
      </c>
      <c r="D417" s="58" t="s">
        <v>30</v>
      </c>
      <c r="E417" s="1">
        <v>104.57</v>
      </c>
      <c r="F417" s="60">
        <v>104.57</v>
      </c>
      <c r="G417" s="58">
        <v>1</v>
      </c>
      <c r="H417" s="61">
        <f t="shared" si="9"/>
        <v>104.57</v>
      </c>
      <c r="I417" s="62" t="s">
        <v>1229</v>
      </c>
    </row>
    <row r="418" spans="1:9" ht="43.2" x14ac:dyDescent="0.3">
      <c r="A418" s="57" t="s">
        <v>1248</v>
      </c>
      <c r="B418" s="58" t="s">
        <v>868</v>
      </c>
      <c r="C418" s="59" t="s">
        <v>1231</v>
      </c>
      <c r="D418" s="58" t="s">
        <v>30</v>
      </c>
      <c r="E418" s="1">
        <v>650</v>
      </c>
      <c r="F418" s="60">
        <v>650</v>
      </c>
      <c r="G418" s="58">
        <v>2</v>
      </c>
      <c r="H418" s="61">
        <f t="shared" si="9"/>
        <v>1300</v>
      </c>
      <c r="I418" s="62" t="s">
        <v>1232</v>
      </c>
    </row>
    <row r="419" spans="1:9" ht="28.8" x14ac:dyDescent="0.3">
      <c r="A419" s="57" t="s">
        <v>1251</v>
      </c>
      <c r="B419" s="58" t="s">
        <v>868</v>
      </c>
      <c r="C419" s="59" t="s">
        <v>1234</v>
      </c>
      <c r="D419" s="58" t="s">
        <v>30</v>
      </c>
      <c r="E419" s="1">
        <v>270</v>
      </c>
      <c r="F419" s="60">
        <v>270</v>
      </c>
      <c r="G419" s="58">
        <v>225</v>
      </c>
      <c r="H419" s="61">
        <f t="shared" si="9"/>
        <v>60750</v>
      </c>
      <c r="I419" s="62" t="s">
        <v>1235</v>
      </c>
    </row>
    <row r="420" spans="1:9" ht="57.6" x14ac:dyDescent="0.3">
      <c r="A420" s="57" t="s">
        <v>1254</v>
      </c>
      <c r="B420" s="58" t="s">
        <v>868</v>
      </c>
      <c r="C420" s="59" t="s">
        <v>1237</v>
      </c>
      <c r="D420" s="58" t="s">
        <v>236</v>
      </c>
      <c r="E420" s="1">
        <v>62.24</v>
      </c>
      <c r="F420" s="105">
        <v>62.24</v>
      </c>
      <c r="G420" s="63">
        <v>0.1</v>
      </c>
      <c r="H420" s="61">
        <f t="shared" ref="H420:H423" si="10">ROUND(E420*G420,2)</f>
        <v>6.22</v>
      </c>
      <c r="I420" s="62" t="s">
        <v>918</v>
      </c>
    </row>
    <row r="421" spans="1:9" ht="72" x14ac:dyDescent="0.3">
      <c r="A421" s="57" t="s">
        <v>1257</v>
      </c>
      <c r="B421" s="58" t="s">
        <v>868</v>
      </c>
      <c r="C421" s="59" t="s">
        <v>1239</v>
      </c>
      <c r="D421" s="58" t="s">
        <v>236</v>
      </c>
      <c r="E421" s="1">
        <v>37.25</v>
      </c>
      <c r="F421" s="105">
        <v>37.25</v>
      </c>
      <c r="G421" s="63">
        <v>0.1</v>
      </c>
      <c r="H421" s="61">
        <f t="shared" si="10"/>
        <v>3.73</v>
      </c>
      <c r="I421" s="62" t="s">
        <v>959</v>
      </c>
    </row>
    <row r="422" spans="1:9" ht="72" x14ac:dyDescent="0.3">
      <c r="A422" s="57" t="s">
        <v>1260</v>
      </c>
      <c r="B422" s="58" t="s">
        <v>868</v>
      </c>
      <c r="C422" s="59" t="s">
        <v>1241</v>
      </c>
      <c r="D422" s="58" t="s">
        <v>30</v>
      </c>
      <c r="E422" s="1">
        <v>13.56</v>
      </c>
      <c r="F422" s="105">
        <v>13.56</v>
      </c>
      <c r="G422" s="63">
        <v>0.1</v>
      </c>
      <c r="H422" s="61">
        <f t="shared" si="10"/>
        <v>1.36</v>
      </c>
      <c r="I422" s="62" t="s">
        <v>997</v>
      </c>
    </row>
    <row r="423" spans="1:9" ht="72" x14ac:dyDescent="0.3">
      <c r="A423" s="57" t="s">
        <v>1263</v>
      </c>
      <c r="B423" s="58" t="s">
        <v>868</v>
      </c>
      <c r="C423" s="59" t="s">
        <v>1243</v>
      </c>
      <c r="D423" s="58" t="s">
        <v>236</v>
      </c>
      <c r="E423" s="1">
        <v>89.75</v>
      </c>
      <c r="F423" s="105">
        <v>89.75</v>
      </c>
      <c r="G423" s="63">
        <v>0.1</v>
      </c>
      <c r="H423" s="61">
        <f t="shared" si="10"/>
        <v>8.98</v>
      </c>
      <c r="I423" s="62" t="s">
        <v>954</v>
      </c>
    </row>
    <row r="424" spans="1:9" ht="28.8" x14ac:dyDescent="0.3">
      <c r="A424" s="57" t="s">
        <v>1266</v>
      </c>
      <c r="B424" s="58" t="s">
        <v>868</v>
      </c>
      <c r="C424" s="59" t="s">
        <v>1751</v>
      </c>
      <c r="D424" s="58" t="s">
        <v>30</v>
      </c>
      <c r="E424" s="1">
        <v>5500</v>
      </c>
      <c r="F424" s="105">
        <v>5500</v>
      </c>
      <c r="G424" s="63">
        <v>0.1</v>
      </c>
      <c r="H424" s="61">
        <f t="shared" ref="H424:H431" si="11">ROUND(E424*G424,2)</f>
        <v>550</v>
      </c>
      <c r="I424" s="62" t="s">
        <v>1752</v>
      </c>
    </row>
    <row r="425" spans="1:9" ht="72" x14ac:dyDescent="0.3">
      <c r="A425" s="57" t="s">
        <v>1269</v>
      </c>
      <c r="B425" s="58" t="s">
        <v>868</v>
      </c>
      <c r="C425" s="59" t="s">
        <v>1753</v>
      </c>
      <c r="D425" s="58" t="s">
        <v>236</v>
      </c>
      <c r="E425" s="1">
        <v>87</v>
      </c>
      <c r="F425" s="105">
        <v>87</v>
      </c>
      <c r="G425" s="63">
        <v>0.1</v>
      </c>
      <c r="H425" s="61">
        <f t="shared" si="11"/>
        <v>8.6999999999999993</v>
      </c>
      <c r="I425" s="62" t="s">
        <v>977</v>
      </c>
    </row>
    <row r="426" spans="1:9" ht="72" x14ac:dyDescent="0.3">
      <c r="A426" s="57" t="s">
        <v>1272</v>
      </c>
      <c r="B426" s="58" t="s">
        <v>868</v>
      </c>
      <c r="C426" s="59" t="s">
        <v>1754</v>
      </c>
      <c r="D426" s="58" t="s">
        <v>30</v>
      </c>
      <c r="E426" s="1">
        <v>24</v>
      </c>
      <c r="F426" s="105">
        <v>24</v>
      </c>
      <c r="G426" s="63">
        <v>0.1</v>
      </c>
      <c r="H426" s="61">
        <f t="shared" si="11"/>
        <v>2.4</v>
      </c>
      <c r="I426" s="62" t="s">
        <v>977</v>
      </c>
    </row>
    <row r="427" spans="1:9" ht="72" x14ac:dyDescent="0.3">
      <c r="A427" s="57" t="s">
        <v>1275</v>
      </c>
      <c r="B427" s="58" t="s">
        <v>868</v>
      </c>
      <c r="C427" s="59" t="s">
        <v>1755</v>
      </c>
      <c r="D427" s="58" t="s">
        <v>236</v>
      </c>
      <c r="E427" s="1">
        <v>160</v>
      </c>
      <c r="F427" s="105">
        <v>160</v>
      </c>
      <c r="G427" s="63">
        <v>0.1</v>
      </c>
      <c r="H427" s="61">
        <f t="shared" si="11"/>
        <v>16</v>
      </c>
      <c r="I427" s="62" t="s">
        <v>977</v>
      </c>
    </row>
    <row r="428" spans="1:9" ht="72" x14ac:dyDescent="0.3">
      <c r="A428" s="57" t="s">
        <v>1278</v>
      </c>
      <c r="B428" s="58" t="s">
        <v>868</v>
      </c>
      <c r="C428" s="59" t="s">
        <v>1756</v>
      </c>
      <c r="D428" s="58" t="s">
        <v>236</v>
      </c>
      <c r="E428" s="1">
        <v>80.37</v>
      </c>
      <c r="F428" s="105">
        <v>80.37</v>
      </c>
      <c r="G428" s="63">
        <v>0.1</v>
      </c>
      <c r="H428" s="61">
        <f t="shared" si="11"/>
        <v>8.0399999999999991</v>
      </c>
      <c r="I428" s="62" t="s">
        <v>977</v>
      </c>
    </row>
    <row r="429" spans="1:9" ht="28.8" x14ac:dyDescent="0.3">
      <c r="A429" s="57" t="s">
        <v>1281</v>
      </c>
      <c r="B429" s="58" t="s">
        <v>868</v>
      </c>
      <c r="C429" s="59" t="s">
        <v>1757</v>
      </c>
      <c r="D429" s="58" t="s">
        <v>30</v>
      </c>
      <c r="E429" s="1">
        <v>5500</v>
      </c>
      <c r="F429" s="105">
        <v>5500</v>
      </c>
      <c r="G429" s="58">
        <v>0.1</v>
      </c>
      <c r="H429" s="61">
        <f t="shared" si="11"/>
        <v>550</v>
      </c>
      <c r="I429" s="62" t="s">
        <v>1758</v>
      </c>
    </row>
    <row r="430" spans="1:9" x14ac:dyDescent="0.3">
      <c r="A430" s="57" t="s">
        <v>1284</v>
      </c>
      <c r="B430" s="58" t="s">
        <v>868</v>
      </c>
      <c r="C430" s="59" t="s">
        <v>1759</v>
      </c>
      <c r="D430" s="58" t="s">
        <v>669</v>
      </c>
      <c r="E430" s="1">
        <v>80</v>
      </c>
      <c r="F430" s="105">
        <v>80</v>
      </c>
      <c r="G430" s="58">
        <v>0.1</v>
      </c>
      <c r="H430" s="61">
        <f t="shared" si="11"/>
        <v>8</v>
      </c>
      <c r="I430" s="62" t="s">
        <v>1760</v>
      </c>
    </row>
    <row r="431" spans="1:9" x14ac:dyDescent="0.3">
      <c r="A431" s="57" t="s">
        <v>1287</v>
      </c>
      <c r="B431" s="58" t="s">
        <v>868</v>
      </c>
      <c r="C431" s="59" t="s">
        <v>1761</v>
      </c>
      <c r="D431" s="58" t="s">
        <v>30</v>
      </c>
      <c r="E431" s="1">
        <v>500</v>
      </c>
      <c r="F431" s="105">
        <v>500</v>
      </c>
      <c r="G431" s="58">
        <v>0.1</v>
      </c>
      <c r="H431" s="61">
        <f t="shared" si="11"/>
        <v>50</v>
      </c>
      <c r="I431" s="62" t="s">
        <v>1762</v>
      </c>
    </row>
    <row r="432" spans="1:9" x14ac:dyDescent="0.3">
      <c r="A432" s="57" t="s">
        <v>1290</v>
      </c>
      <c r="B432" s="58" t="s">
        <v>1245</v>
      </c>
      <c r="C432" s="59" t="s">
        <v>1246</v>
      </c>
      <c r="D432" s="58" t="s">
        <v>30</v>
      </c>
      <c r="E432" s="1">
        <v>257.86</v>
      </c>
      <c r="F432" s="105">
        <v>257.86</v>
      </c>
      <c r="G432" s="58">
        <v>6</v>
      </c>
      <c r="H432" s="61">
        <f t="shared" ref="H432:H454" si="12">ROUND(E432*G432,2)</f>
        <v>1547.16</v>
      </c>
      <c r="I432" s="62" t="s">
        <v>1247</v>
      </c>
    </row>
    <row r="433" spans="1:9" ht="28.8" x14ac:dyDescent="0.3">
      <c r="A433" s="57" t="s">
        <v>1293</v>
      </c>
      <c r="B433" s="58" t="s">
        <v>1245</v>
      </c>
      <c r="C433" s="59" t="s">
        <v>1249</v>
      </c>
      <c r="D433" s="58" t="s">
        <v>30</v>
      </c>
      <c r="E433" s="1">
        <v>150</v>
      </c>
      <c r="F433" s="105">
        <v>150</v>
      </c>
      <c r="G433" s="58">
        <v>1</v>
      </c>
      <c r="H433" s="61">
        <f t="shared" si="12"/>
        <v>150</v>
      </c>
      <c r="I433" s="62" t="s">
        <v>1250</v>
      </c>
    </row>
    <row r="434" spans="1:9" x14ac:dyDescent="0.3">
      <c r="A434" s="57" t="s">
        <v>1296</v>
      </c>
      <c r="B434" s="58" t="s">
        <v>1245</v>
      </c>
      <c r="C434" s="59" t="s">
        <v>1252</v>
      </c>
      <c r="D434" s="58" t="s">
        <v>30</v>
      </c>
      <c r="E434" s="1">
        <v>400</v>
      </c>
      <c r="F434" s="105">
        <v>400</v>
      </c>
      <c r="G434" s="58">
        <v>0.1</v>
      </c>
      <c r="H434" s="61">
        <f t="shared" si="12"/>
        <v>40</v>
      </c>
      <c r="I434" s="62" t="s">
        <v>1253</v>
      </c>
    </row>
    <row r="435" spans="1:9" ht="28.8" x14ac:dyDescent="0.3">
      <c r="A435" s="57" t="s">
        <v>1299</v>
      </c>
      <c r="B435" s="58" t="s">
        <v>1245</v>
      </c>
      <c r="C435" s="59" t="s">
        <v>1255</v>
      </c>
      <c r="D435" s="58" t="s">
        <v>30</v>
      </c>
      <c r="E435" s="1">
        <v>80</v>
      </c>
      <c r="F435" s="105">
        <v>80</v>
      </c>
      <c r="G435" s="58">
        <v>3</v>
      </c>
      <c r="H435" s="61">
        <f t="shared" si="12"/>
        <v>240</v>
      </c>
      <c r="I435" s="62" t="s">
        <v>1256</v>
      </c>
    </row>
    <row r="436" spans="1:9" ht="57.6" x14ac:dyDescent="0.3">
      <c r="A436" s="57" t="s">
        <v>1302</v>
      </c>
      <c r="B436" s="58" t="s">
        <v>1245</v>
      </c>
      <c r="C436" s="59" t="s">
        <v>1258</v>
      </c>
      <c r="D436" s="58" t="s">
        <v>30</v>
      </c>
      <c r="E436" s="1">
        <v>507.81</v>
      </c>
      <c r="F436" s="105">
        <v>507.81</v>
      </c>
      <c r="G436" s="58">
        <v>3</v>
      </c>
      <c r="H436" s="61">
        <f t="shared" si="12"/>
        <v>1523.43</v>
      </c>
      <c r="I436" s="62" t="s">
        <v>1259</v>
      </c>
    </row>
    <row r="437" spans="1:9" x14ac:dyDescent="0.3">
      <c r="A437" s="57" t="s">
        <v>1305</v>
      </c>
      <c r="B437" s="58" t="s">
        <v>1245</v>
      </c>
      <c r="C437" s="59" t="s">
        <v>1261</v>
      </c>
      <c r="D437" s="58" t="s">
        <v>120</v>
      </c>
      <c r="E437" s="1">
        <v>227.5</v>
      </c>
      <c r="F437" s="60">
        <v>227.5</v>
      </c>
      <c r="G437" s="58">
        <v>2</v>
      </c>
      <c r="H437" s="61">
        <f t="shared" si="12"/>
        <v>455</v>
      </c>
      <c r="I437" s="62" t="s">
        <v>1262</v>
      </c>
    </row>
    <row r="438" spans="1:9" x14ac:dyDescent="0.3">
      <c r="A438" s="57" t="s">
        <v>1309</v>
      </c>
      <c r="B438" s="58" t="s">
        <v>1245</v>
      </c>
      <c r="C438" s="59" t="s">
        <v>1264</v>
      </c>
      <c r="D438" s="58" t="s">
        <v>30</v>
      </c>
      <c r="E438" s="1">
        <v>30</v>
      </c>
      <c r="F438" s="60">
        <v>30</v>
      </c>
      <c r="G438" s="58">
        <v>3</v>
      </c>
      <c r="H438" s="61">
        <f t="shared" si="12"/>
        <v>90</v>
      </c>
      <c r="I438" s="62" t="s">
        <v>1265</v>
      </c>
    </row>
    <row r="439" spans="1:9" ht="28.8" x14ac:dyDescent="0.3">
      <c r="A439" s="57" t="s">
        <v>1312</v>
      </c>
      <c r="B439" s="58" t="s">
        <v>1245</v>
      </c>
      <c r="C439" s="59" t="s">
        <v>1267</v>
      </c>
      <c r="D439" s="58" t="s">
        <v>30</v>
      </c>
      <c r="E439" s="1">
        <v>250</v>
      </c>
      <c r="F439" s="60">
        <v>250</v>
      </c>
      <c r="G439" s="58">
        <v>0.1</v>
      </c>
      <c r="H439" s="61">
        <f t="shared" si="12"/>
        <v>25</v>
      </c>
      <c r="I439" s="62" t="s">
        <v>1268</v>
      </c>
    </row>
    <row r="440" spans="1:9" x14ac:dyDescent="0.3">
      <c r="A440" s="57" t="s">
        <v>2024</v>
      </c>
      <c r="B440" s="58" t="s">
        <v>1245</v>
      </c>
      <c r="C440" s="59" t="s">
        <v>1270</v>
      </c>
      <c r="D440" s="58" t="s">
        <v>30</v>
      </c>
      <c r="E440" s="1">
        <v>22.73</v>
      </c>
      <c r="F440" s="60">
        <v>22.73</v>
      </c>
      <c r="G440" s="58">
        <v>4</v>
      </c>
      <c r="H440" s="61">
        <f t="shared" si="12"/>
        <v>90.92</v>
      </c>
      <c r="I440" s="62" t="s">
        <v>1271</v>
      </c>
    </row>
    <row r="441" spans="1:9" x14ac:dyDescent="0.3">
      <c r="A441" s="57" t="s">
        <v>2025</v>
      </c>
      <c r="B441" s="58" t="s">
        <v>1245</v>
      </c>
      <c r="C441" s="59" t="s">
        <v>1273</v>
      </c>
      <c r="D441" s="58" t="s">
        <v>30</v>
      </c>
      <c r="E441" s="1">
        <v>385.3</v>
      </c>
      <c r="F441" s="60">
        <v>385.3</v>
      </c>
      <c r="G441" s="58">
        <v>1</v>
      </c>
      <c r="H441" s="61">
        <f t="shared" si="12"/>
        <v>385.3</v>
      </c>
      <c r="I441" s="62" t="s">
        <v>1274</v>
      </c>
    </row>
    <row r="442" spans="1:9" x14ac:dyDescent="0.3">
      <c r="A442" s="57" t="s">
        <v>2026</v>
      </c>
      <c r="B442" s="58" t="s">
        <v>1245</v>
      </c>
      <c r="C442" s="59" t="s">
        <v>1276</v>
      </c>
      <c r="D442" s="58" t="s">
        <v>120</v>
      </c>
      <c r="E442" s="1">
        <v>30</v>
      </c>
      <c r="F442" s="60">
        <v>30</v>
      </c>
      <c r="G442" s="58">
        <v>3</v>
      </c>
      <c r="H442" s="61">
        <f t="shared" si="12"/>
        <v>90</v>
      </c>
      <c r="I442" s="62" t="s">
        <v>1277</v>
      </c>
    </row>
    <row r="443" spans="1:9" x14ac:dyDescent="0.3">
      <c r="A443" s="57" t="s">
        <v>2027</v>
      </c>
      <c r="B443" s="58" t="s">
        <v>1245</v>
      </c>
      <c r="C443" s="59" t="s">
        <v>1279</v>
      </c>
      <c r="D443" s="58" t="s">
        <v>120</v>
      </c>
      <c r="E443" s="1">
        <v>8</v>
      </c>
      <c r="F443" s="60">
        <v>8</v>
      </c>
      <c r="G443" s="58">
        <v>3</v>
      </c>
      <c r="H443" s="61">
        <f t="shared" si="12"/>
        <v>24</v>
      </c>
      <c r="I443" s="62" t="s">
        <v>1280</v>
      </c>
    </row>
    <row r="444" spans="1:9" x14ac:dyDescent="0.3">
      <c r="A444" s="57" t="s">
        <v>2028</v>
      </c>
      <c r="B444" s="58" t="s">
        <v>1245</v>
      </c>
      <c r="C444" s="59" t="s">
        <v>1282</v>
      </c>
      <c r="D444" s="58" t="s">
        <v>120</v>
      </c>
      <c r="E444" s="1">
        <v>20</v>
      </c>
      <c r="F444" s="60">
        <v>20</v>
      </c>
      <c r="G444" s="58">
        <v>3</v>
      </c>
      <c r="H444" s="61">
        <f t="shared" si="12"/>
        <v>60</v>
      </c>
      <c r="I444" s="62" t="s">
        <v>1283</v>
      </c>
    </row>
    <row r="445" spans="1:9" x14ac:dyDescent="0.3">
      <c r="A445" s="57" t="s">
        <v>2029</v>
      </c>
      <c r="B445" s="58" t="s">
        <v>1245</v>
      </c>
      <c r="C445" s="59" t="s">
        <v>1285</v>
      </c>
      <c r="D445" s="58" t="s">
        <v>30</v>
      </c>
      <c r="E445" s="1">
        <v>43.22</v>
      </c>
      <c r="F445" s="60">
        <v>43.22</v>
      </c>
      <c r="G445" s="58">
        <v>3</v>
      </c>
      <c r="H445" s="61">
        <f t="shared" si="12"/>
        <v>129.66</v>
      </c>
      <c r="I445" s="62" t="s">
        <v>1286</v>
      </c>
    </row>
    <row r="446" spans="1:9" x14ac:dyDescent="0.3">
      <c r="A446" s="57" t="s">
        <v>2030</v>
      </c>
      <c r="B446" s="58" t="s">
        <v>1245</v>
      </c>
      <c r="C446" s="59" t="s">
        <v>1288</v>
      </c>
      <c r="D446" s="58" t="s">
        <v>120</v>
      </c>
      <c r="E446" s="1">
        <v>0.45</v>
      </c>
      <c r="F446" s="60">
        <v>0.45</v>
      </c>
      <c r="G446" s="58">
        <v>3</v>
      </c>
      <c r="H446" s="61">
        <f t="shared" si="12"/>
        <v>1.35</v>
      </c>
      <c r="I446" s="62" t="s">
        <v>1289</v>
      </c>
    </row>
    <row r="447" spans="1:9" x14ac:dyDescent="0.3">
      <c r="A447" s="57" t="s">
        <v>2031</v>
      </c>
      <c r="B447" s="58" t="s">
        <v>1245</v>
      </c>
      <c r="C447" s="59" t="s">
        <v>1291</v>
      </c>
      <c r="D447" s="58" t="s">
        <v>120</v>
      </c>
      <c r="E447" s="1">
        <v>18</v>
      </c>
      <c r="F447" s="60">
        <v>18</v>
      </c>
      <c r="G447" s="58">
        <v>3</v>
      </c>
      <c r="H447" s="61">
        <f t="shared" si="12"/>
        <v>54</v>
      </c>
      <c r="I447" s="62" t="s">
        <v>1292</v>
      </c>
    </row>
    <row r="448" spans="1:9" x14ac:dyDescent="0.3">
      <c r="A448" s="57" t="s">
        <v>2032</v>
      </c>
      <c r="B448" s="58" t="s">
        <v>1245</v>
      </c>
      <c r="C448" s="59" t="s">
        <v>1294</v>
      </c>
      <c r="D448" s="58" t="s">
        <v>30</v>
      </c>
      <c r="E448" s="1">
        <v>72.8</v>
      </c>
      <c r="F448" s="60">
        <v>72.8</v>
      </c>
      <c r="G448" s="58">
        <v>3</v>
      </c>
      <c r="H448" s="61">
        <f t="shared" si="12"/>
        <v>218.4</v>
      </c>
      <c r="I448" s="62" t="s">
        <v>1295</v>
      </c>
    </row>
    <row r="449" spans="1:9" x14ac:dyDescent="0.3">
      <c r="A449" s="57" t="s">
        <v>2033</v>
      </c>
      <c r="B449" s="58" t="s">
        <v>1245</v>
      </c>
      <c r="C449" s="59" t="s">
        <v>1297</v>
      </c>
      <c r="D449" s="58" t="s">
        <v>30</v>
      </c>
      <c r="E449" s="1">
        <v>59.63</v>
      </c>
      <c r="F449" s="60">
        <v>59.63</v>
      </c>
      <c r="G449" s="58">
        <v>8</v>
      </c>
      <c r="H449" s="61">
        <f t="shared" si="12"/>
        <v>477.04</v>
      </c>
      <c r="I449" s="62" t="s">
        <v>1298</v>
      </c>
    </row>
    <row r="450" spans="1:9" x14ac:dyDescent="0.3">
      <c r="A450" s="57" t="s">
        <v>2034</v>
      </c>
      <c r="B450" s="58" t="s">
        <v>1245</v>
      </c>
      <c r="C450" s="59" t="s">
        <v>1300</v>
      </c>
      <c r="D450" s="58" t="s">
        <v>30</v>
      </c>
      <c r="E450" s="1">
        <v>143.69</v>
      </c>
      <c r="F450" s="60">
        <v>143.69</v>
      </c>
      <c r="G450" s="58">
        <v>1</v>
      </c>
      <c r="H450" s="61">
        <f t="shared" si="12"/>
        <v>143.69</v>
      </c>
      <c r="I450" s="62" t="s">
        <v>1301</v>
      </c>
    </row>
    <row r="451" spans="1:9" x14ac:dyDescent="0.3">
      <c r="A451" s="57" t="s">
        <v>2035</v>
      </c>
      <c r="B451" s="58" t="s">
        <v>1245</v>
      </c>
      <c r="C451" s="59" t="s">
        <v>1303</v>
      </c>
      <c r="D451" s="58" t="s">
        <v>30</v>
      </c>
      <c r="E451" s="1">
        <v>320</v>
      </c>
      <c r="F451" s="60">
        <v>320</v>
      </c>
      <c r="G451" s="58">
        <v>0.1</v>
      </c>
      <c r="H451" s="61">
        <f t="shared" si="12"/>
        <v>32</v>
      </c>
      <c r="I451" s="62" t="s">
        <v>1304</v>
      </c>
    </row>
    <row r="452" spans="1:9" x14ac:dyDescent="0.3">
      <c r="A452" s="57" t="s">
        <v>2036</v>
      </c>
      <c r="B452" s="58" t="s">
        <v>1245</v>
      </c>
      <c r="C452" s="59" t="s">
        <v>1306</v>
      </c>
      <c r="D452" s="58" t="s">
        <v>1307</v>
      </c>
      <c r="E452" s="1">
        <v>22.64</v>
      </c>
      <c r="F452" s="60">
        <v>22.64</v>
      </c>
      <c r="G452" s="58">
        <v>3</v>
      </c>
      <c r="H452" s="61">
        <f t="shared" si="12"/>
        <v>67.92</v>
      </c>
      <c r="I452" s="62" t="s">
        <v>1308</v>
      </c>
    </row>
    <row r="453" spans="1:9" x14ac:dyDescent="0.3">
      <c r="A453" s="57" t="s">
        <v>2037</v>
      </c>
      <c r="B453" s="58" t="s">
        <v>1245</v>
      </c>
      <c r="C453" s="59" t="s">
        <v>1310</v>
      </c>
      <c r="D453" s="58" t="s">
        <v>120</v>
      </c>
      <c r="E453" s="1">
        <v>70</v>
      </c>
      <c r="F453" s="60">
        <v>70</v>
      </c>
      <c r="G453" s="58">
        <v>3</v>
      </c>
      <c r="H453" s="61">
        <f t="shared" si="12"/>
        <v>210</v>
      </c>
      <c r="I453" s="62" t="s">
        <v>1311</v>
      </c>
    </row>
    <row r="454" spans="1:9" ht="43.2" x14ac:dyDescent="0.3">
      <c r="A454" s="57" t="s">
        <v>2038</v>
      </c>
      <c r="B454" s="63" t="s">
        <v>462</v>
      </c>
      <c r="C454" s="64" t="s">
        <v>1313</v>
      </c>
      <c r="D454" s="58" t="s">
        <v>30</v>
      </c>
      <c r="E454" s="28">
        <v>120</v>
      </c>
      <c r="F454" s="60">
        <v>120</v>
      </c>
      <c r="G454" s="63">
        <v>1</v>
      </c>
      <c r="H454" s="61">
        <f t="shared" si="12"/>
        <v>120</v>
      </c>
      <c r="I454" s="62" t="s">
        <v>1314</v>
      </c>
    </row>
    <row r="455" spans="1:9" ht="18" x14ac:dyDescent="0.3">
      <c r="A455" s="117"/>
      <c r="B455" s="123"/>
      <c r="C455" s="117"/>
      <c r="D455" s="117"/>
      <c r="E455" s="118"/>
      <c r="F455" s="65"/>
      <c r="G455" s="66" t="s">
        <v>1315</v>
      </c>
      <c r="H455" s="67">
        <f>ROUND(SUM(H9:H454),2)</f>
        <v>356882.53</v>
      </c>
      <c r="I455" s="68"/>
    </row>
    <row r="456" spans="1:9" s="51" customFormat="1" ht="31.2" x14ac:dyDescent="0.3">
      <c r="A456" s="52"/>
      <c r="B456" s="53" t="s">
        <v>3</v>
      </c>
      <c r="C456" s="2"/>
      <c r="D456" s="54"/>
      <c r="E456" s="55"/>
      <c r="F456" s="55"/>
      <c r="G456" s="54"/>
      <c r="H456" s="55"/>
      <c r="I456" s="56"/>
    </row>
    <row r="457" spans="1:9" ht="28.8" x14ac:dyDescent="0.3">
      <c r="A457" s="57" t="s">
        <v>1316</v>
      </c>
      <c r="B457" s="58" t="s">
        <v>28</v>
      </c>
      <c r="C457" s="59" t="s">
        <v>29</v>
      </c>
      <c r="D457" s="58" t="s">
        <v>30</v>
      </c>
      <c r="E457" s="1">
        <v>117</v>
      </c>
      <c r="F457" s="60">
        <v>117</v>
      </c>
      <c r="G457" s="58">
        <v>1</v>
      </c>
      <c r="H457" s="61">
        <f t="shared" ref="H457:H488" si="13">ROUND(E457*G457,2)</f>
        <v>117</v>
      </c>
      <c r="I457" s="62" t="s">
        <v>31</v>
      </c>
    </row>
    <row r="458" spans="1:9" ht="28.8" x14ac:dyDescent="0.3">
      <c r="A458" s="57" t="s">
        <v>1317</v>
      </c>
      <c r="B458" s="58" t="s">
        <v>28</v>
      </c>
      <c r="C458" s="59" t="s">
        <v>33</v>
      </c>
      <c r="D458" s="58" t="s">
        <v>30</v>
      </c>
      <c r="E458" s="1">
        <v>32.5</v>
      </c>
      <c r="F458" s="60">
        <v>32.5</v>
      </c>
      <c r="G458" s="58">
        <v>3</v>
      </c>
      <c r="H458" s="61">
        <f t="shared" si="13"/>
        <v>97.5</v>
      </c>
      <c r="I458" s="62" t="s">
        <v>34</v>
      </c>
    </row>
    <row r="459" spans="1:9" ht="28.8" x14ac:dyDescent="0.3">
      <c r="A459" s="57" t="s">
        <v>1318</v>
      </c>
      <c r="B459" s="58" t="s">
        <v>28</v>
      </c>
      <c r="C459" s="59" t="s">
        <v>36</v>
      </c>
      <c r="D459" s="58" t="s">
        <v>30</v>
      </c>
      <c r="E459" s="1">
        <v>59.15</v>
      </c>
      <c r="F459" s="60">
        <v>59.15</v>
      </c>
      <c r="G459" s="58">
        <v>3</v>
      </c>
      <c r="H459" s="61">
        <f t="shared" si="13"/>
        <v>177.45</v>
      </c>
      <c r="I459" s="62" t="s">
        <v>37</v>
      </c>
    </row>
    <row r="460" spans="1:9" x14ac:dyDescent="0.3">
      <c r="A460" s="57" t="s">
        <v>1319</v>
      </c>
      <c r="B460" s="58" t="s">
        <v>28</v>
      </c>
      <c r="C460" s="59" t="s">
        <v>39</v>
      </c>
      <c r="D460" s="58" t="s">
        <v>30</v>
      </c>
      <c r="E460" s="1">
        <v>181.89</v>
      </c>
      <c r="F460" s="60">
        <v>181.89</v>
      </c>
      <c r="G460" s="58">
        <v>2</v>
      </c>
      <c r="H460" s="61">
        <f t="shared" si="13"/>
        <v>363.78</v>
      </c>
      <c r="I460" s="62" t="s">
        <v>40</v>
      </c>
    </row>
    <row r="461" spans="1:9" ht="43.2" x14ac:dyDescent="0.3">
      <c r="A461" s="57" t="s">
        <v>1320</v>
      </c>
      <c r="B461" s="58" t="s">
        <v>28</v>
      </c>
      <c r="C461" s="59" t="s">
        <v>42</v>
      </c>
      <c r="D461" s="58" t="s">
        <v>30</v>
      </c>
      <c r="E461" s="1">
        <v>52</v>
      </c>
      <c r="F461" s="60">
        <v>52</v>
      </c>
      <c r="G461" s="58">
        <v>3</v>
      </c>
      <c r="H461" s="61">
        <f t="shared" si="13"/>
        <v>156</v>
      </c>
      <c r="I461" s="62" t="s">
        <v>43</v>
      </c>
    </row>
    <row r="462" spans="1:9" ht="43.2" x14ac:dyDescent="0.3">
      <c r="A462" s="57" t="s">
        <v>1321</v>
      </c>
      <c r="B462" s="58" t="s">
        <v>28</v>
      </c>
      <c r="C462" s="59" t="s">
        <v>45</v>
      </c>
      <c r="D462" s="58" t="s">
        <v>30</v>
      </c>
      <c r="E462" s="1">
        <v>117</v>
      </c>
      <c r="F462" s="60">
        <v>117</v>
      </c>
      <c r="G462" s="58">
        <v>1</v>
      </c>
      <c r="H462" s="61">
        <f t="shared" si="13"/>
        <v>117</v>
      </c>
      <c r="I462" s="62" t="s">
        <v>46</v>
      </c>
    </row>
    <row r="463" spans="1:9" x14ac:dyDescent="0.3">
      <c r="A463" s="57" t="s">
        <v>1322</v>
      </c>
      <c r="B463" s="58" t="s">
        <v>28</v>
      </c>
      <c r="C463" s="59" t="s">
        <v>48</v>
      </c>
      <c r="D463" s="58" t="s">
        <v>49</v>
      </c>
      <c r="E463" s="1">
        <v>15.6</v>
      </c>
      <c r="F463" s="60">
        <v>15.600000000000001</v>
      </c>
      <c r="G463" s="58">
        <v>345</v>
      </c>
      <c r="H463" s="61">
        <f t="shared" si="13"/>
        <v>5382</v>
      </c>
      <c r="I463" s="62" t="s">
        <v>50</v>
      </c>
    </row>
    <row r="464" spans="1:9" x14ac:dyDescent="0.3">
      <c r="A464" s="57" t="s">
        <v>1323</v>
      </c>
      <c r="B464" s="58" t="s">
        <v>28</v>
      </c>
      <c r="C464" s="59" t="s">
        <v>52</v>
      </c>
      <c r="D464" s="58" t="s">
        <v>49</v>
      </c>
      <c r="E464" s="1">
        <v>32.5</v>
      </c>
      <c r="F464" s="60">
        <v>32.5</v>
      </c>
      <c r="G464" s="58">
        <v>3</v>
      </c>
      <c r="H464" s="61">
        <f t="shared" si="13"/>
        <v>97.5</v>
      </c>
      <c r="I464" s="62" t="s">
        <v>53</v>
      </c>
    </row>
    <row r="465" spans="1:9" x14ac:dyDescent="0.3">
      <c r="A465" s="57" t="s">
        <v>1324</v>
      </c>
      <c r="B465" s="58" t="s">
        <v>28</v>
      </c>
      <c r="C465" s="59" t="s">
        <v>55</v>
      </c>
      <c r="D465" s="58" t="s">
        <v>30</v>
      </c>
      <c r="E465" s="1">
        <v>153.79</v>
      </c>
      <c r="F465" s="60">
        <v>153.79</v>
      </c>
      <c r="G465" s="58">
        <v>1</v>
      </c>
      <c r="H465" s="61">
        <f t="shared" si="13"/>
        <v>153.79</v>
      </c>
      <c r="I465" s="62" t="s">
        <v>56</v>
      </c>
    </row>
    <row r="466" spans="1:9" x14ac:dyDescent="0.3">
      <c r="A466" s="57" t="s">
        <v>1325</v>
      </c>
      <c r="B466" s="58" t="s">
        <v>28</v>
      </c>
      <c r="C466" s="59" t="s">
        <v>58</v>
      </c>
      <c r="D466" s="58" t="s">
        <v>30</v>
      </c>
      <c r="E466" s="1">
        <v>201.32</v>
      </c>
      <c r="F466" s="60">
        <v>201.32</v>
      </c>
      <c r="G466" s="58">
        <v>0.1</v>
      </c>
      <c r="H466" s="61">
        <f t="shared" si="13"/>
        <v>20.13</v>
      </c>
      <c r="I466" s="62" t="s">
        <v>59</v>
      </c>
    </row>
    <row r="467" spans="1:9" ht="43.2" x14ac:dyDescent="0.3">
      <c r="A467" s="57" t="s">
        <v>1326</v>
      </c>
      <c r="B467" s="58" t="s">
        <v>28</v>
      </c>
      <c r="C467" s="59" t="s">
        <v>61</v>
      </c>
      <c r="D467" s="58" t="s">
        <v>30</v>
      </c>
      <c r="E467" s="1">
        <v>844.76</v>
      </c>
      <c r="F467" s="60">
        <v>844.76</v>
      </c>
      <c r="G467" s="58">
        <v>0.1</v>
      </c>
      <c r="H467" s="61">
        <f t="shared" si="13"/>
        <v>84.48</v>
      </c>
      <c r="I467" s="62" t="s">
        <v>62</v>
      </c>
    </row>
    <row r="468" spans="1:9" x14ac:dyDescent="0.3">
      <c r="A468" s="57" t="s">
        <v>1327</v>
      </c>
      <c r="B468" s="58" t="s">
        <v>28</v>
      </c>
      <c r="C468" s="59" t="s">
        <v>64</v>
      </c>
      <c r="D468" s="58" t="s">
        <v>30</v>
      </c>
      <c r="E468" s="1">
        <v>104</v>
      </c>
      <c r="F468" s="60">
        <v>104</v>
      </c>
      <c r="G468" s="58">
        <v>1</v>
      </c>
      <c r="H468" s="61">
        <f t="shared" si="13"/>
        <v>104</v>
      </c>
      <c r="I468" s="62" t="s">
        <v>65</v>
      </c>
    </row>
    <row r="469" spans="1:9" x14ac:dyDescent="0.3">
      <c r="A469" s="57" t="s">
        <v>1328</v>
      </c>
      <c r="B469" s="58" t="s">
        <v>28</v>
      </c>
      <c r="C469" s="59" t="s">
        <v>67</v>
      </c>
      <c r="D469" s="58" t="s">
        <v>30</v>
      </c>
      <c r="E469" s="1">
        <v>186.49</v>
      </c>
      <c r="F469" s="60">
        <v>186.49</v>
      </c>
      <c r="G469" s="58">
        <v>1</v>
      </c>
      <c r="H469" s="61">
        <f t="shared" si="13"/>
        <v>186.49</v>
      </c>
      <c r="I469" s="62" t="s">
        <v>68</v>
      </c>
    </row>
    <row r="470" spans="1:9" ht="28.8" x14ac:dyDescent="0.3">
      <c r="A470" s="57" t="s">
        <v>1329</v>
      </c>
      <c r="B470" s="58" t="s">
        <v>28</v>
      </c>
      <c r="C470" s="59" t="s">
        <v>70</v>
      </c>
      <c r="D470" s="58" t="s">
        <v>30</v>
      </c>
      <c r="E470" s="1">
        <v>371.8</v>
      </c>
      <c r="F470" s="60">
        <v>371.8</v>
      </c>
      <c r="G470" s="58">
        <v>0.1</v>
      </c>
      <c r="H470" s="61">
        <f t="shared" si="13"/>
        <v>37.18</v>
      </c>
      <c r="I470" s="62" t="s">
        <v>71</v>
      </c>
    </row>
    <row r="471" spans="1:9" x14ac:dyDescent="0.3">
      <c r="A471" s="57" t="s">
        <v>1330</v>
      </c>
      <c r="B471" s="58" t="s">
        <v>28</v>
      </c>
      <c r="C471" s="59" t="s">
        <v>73</v>
      </c>
      <c r="D471" s="58" t="s">
        <v>30</v>
      </c>
      <c r="E471" s="1">
        <v>263.64</v>
      </c>
      <c r="F471" s="60">
        <v>263.64000000000004</v>
      </c>
      <c r="G471" s="58">
        <v>0.1</v>
      </c>
      <c r="H471" s="61">
        <f t="shared" si="13"/>
        <v>26.36</v>
      </c>
      <c r="I471" s="62" t="s">
        <v>74</v>
      </c>
    </row>
    <row r="472" spans="1:9" x14ac:dyDescent="0.3">
      <c r="A472" s="57" t="s">
        <v>1331</v>
      </c>
      <c r="B472" s="58" t="s">
        <v>76</v>
      </c>
      <c r="C472" s="59" t="s">
        <v>77</v>
      </c>
      <c r="D472" s="58" t="s">
        <v>30</v>
      </c>
      <c r="E472" s="1">
        <v>195</v>
      </c>
      <c r="F472" s="60">
        <v>195</v>
      </c>
      <c r="G472" s="58">
        <v>1</v>
      </c>
      <c r="H472" s="61">
        <f t="shared" si="13"/>
        <v>195</v>
      </c>
      <c r="I472" s="62" t="s">
        <v>78</v>
      </c>
    </row>
    <row r="473" spans="1:9" x14ac:dyDescent="0.3">
      <c r="A473" s="57" t="s">
        <v>1332</v>
      </c>
      <c r="B473" s="58" t="s">
        <v>76</v>
      </c>
      <c r="C473" s="59" t="s">
        <v>80</v>
      </c>
      <c r="D473" s="58" t="s">
        <v>30</v>
      </c>
      <c r="E473" s="1">
        <v>401.82</v>
      </c>
      <c r="F473" s="60">
        <v>401.82</v>
      </c>
      <c r="G473" s="58">
        <v>0.1</v>
      </c>
      <c r="H473" s="61">
        <f t="shared" si="13"/>
        <v>40.18</v>
      </c>
      <c r="I473" s="62" t="s">
        <v>81</v>
      </c>
    </row>
    <row r="474" spans="1:9" x14ac:dyDescent="0.3">
      <c r="A474" s="57" t="s">
        <v>1333</v>
      </c>
      <c r="B474" s="58" t="s">
        <v>76</v>
      </c>
      <c r="C474" s="59" t="s">
        <v>83</v>
      </c>
      <c r="D474" s="58" t="s">
        <v>30</v>
      </c>
      <c r="E474" s="1">
        <v>182.52</v>
      </c>
      <c r="F474" s="60">
        <v>182.52</v>
      </c>
      <c r="G474" s="58">
        <v>1</v>
      </c>
      <c r="H474" s="61">
        <f t="shared" si="13"/>
        <v>182.52</v>
      </c>
      <c r="I474" s="62" t="s">
        <v>84</v>
      </c>
    </row>
    <row r="475" spans="1:9" ht="28.8" x14ac:dyDescent="0.3">
      <c r="A475" s="57" t="s">
        <v>1334</v>
      </c>
      <c r="B475" s="58" t="s">
        <v>76</v>
      </c>
      <c r="C475" s="59" t="s">
        <v>86</v>
      </c>
      <c r="D475" s="58" t="s">
        <v>30</v>
      </c>
      <c r="E475" s="1">
        <v>195</v>
      </c>
      <c r="F475" s="60">
        <v>195</v>
      </c>
      <c r="G475" s="58">
        <v>1</v>
      </c>
      <c r="H475" s="61">
        <f t="shared" si="13"/>
        <v>195</v>
      </c>
      <c r="I475" s="62" t="s">
        <v>87</v>
      </c>
    </row>
    <row r="476" spans="1:9" x14ac:dyDescent="0.3">
      <c r="A476" s="57" t="s">
        <v>1335</v>
      </c>
      <c r="B476" s="58" t="s">
        <v>76</v>
      </c>
      <c r="C476" s="59" t="s">
        <v>89</v>
      </c>
      <c r="D476" s="58" t="s">
        <v>30</v>
      </c>
      <c r="E476" s="1">
        <v>156</v>
      </c>
      <c r="F476" s="60">
        <v>156</v>
      </c>
      <c r="G476" s="58">
        <v>1</v>
      </c>
      <c r="H476" s="61">
        <f t="shared" si="13"/>
        <v>156</v>
      </c>
      <c r="I476" s="62" t="s">
        <v>90</v>
      </c>
    </row>
    <row r="477" spans="1:9" ht="28.8" x14ac:dyDescent="0.3">
      <c r="A477" s="57" t="s">
        <v>1336</v>
      </c>
      <c r="B477" s="58" t="s">
        <v>76</v>
      </c>
      <c r="C477" s="59" t="s">
        <v>92</v>
      </c>
      <c r="D477" s="58" t="s">
        <v>30</v>
      </c>
      <c r="E477" s="1">
        <v>130</v>
      </c>
      <c r="F477" s="60">
        <v>130</v>
      </c>
      <c r="G477" s="58">
        <v>1</v>
      </c>
      <c r="H477" s="61">
        <f t="shared" si="13"/>
        <v>130</v>
      </c>
      <c r="I477" s="62" t="s">
        <v>93</v>
      </c>
    </row>
    <row r="478" spans="1:9" ht="28.8" x14ac:dyDescent="0.3">
      <c r="A478" s="57" t="s">
        <v>1337</v>
      </c>
      <c r="B478" s="58" t="s">
        <v>76</v>
      </c>
      <c r="C478" s="59" t="s">
        <v>95</v>
      </c>
      <c r="D478" s="58" t="s">
        <v>30</v>
      </c>
      <c r="E478" s="1">
        <v>156</v>
      </c>
      <c r="F478" s="60">
        <v>156</v>
      </c>
      <c r="G478" s="58">
        <v>2</v>
      </c>
      <c r="H478" s="61">
        <f t="shared" si="13"/>
        <v>312</v>
      </c>
      <c r="I478" s="62" t="s">
        <v>96</v>
      </c>
    </row>
    <row r="479" spans="1:9" ht="57.6" x14ac:dyDescent="0.3">
      <c r="A479" s="57" t="s">
        <v>1338</v>
      </c>
      <c r="B479" s="58" t="s">
        <v>76</v>
      </c>
      <c r="C479" s="59" t="s">
        <v>98</v>
      </c>
      <c r="D479" s="58" t="s">
        <v>30</v>
      </c>
      <c r="E479" s="1">
        <v>104.57</v>
      </c>
      <c r="F479" s="60">
        <v>104.57</v>
      </c>
      <c r="G479" s="58">
        <v>1</v>
      </c>
      <c r="H479" s="61">
        <f t="shared" si="13"/>
        <v>104.57</v>
      </c>
      <c r="I479" s="62" t="s">
        <v>99</v>
      </c>
    </row>
    <row r="480" spans="1:9" x14ac:dyDescent="0.3">
      <c r="A480" s="57" t="s">
        <v>1339</v>
      </c>
      <c r="B480" s="58" t="s">
        <v>76</v>
      </c>
      <c r="C480" s="59" t="s">
        <v>101</v>
      </c>
      <c r="D480" s="58" t="s">
        <v>30</v>
      </c>
      <c r="E480" s="1">
        <v>759.33</v>
      </c>
      <c r="F480" s="60">
        <v>759.33</v>
      </c>
      <c r="G480" s="58">
        <v>1</v>
      </c>
      <c r="H480" s="61">
        <f t="shared" si="13"/>
        <v>759.33</v>
      </c>
      <c r="I480" s="62" t="s">
        <v>102</v>
      </c>
    </row>
    <row r="481" spans="1:9" x14ac:dyDescent="0.3">
      <c r="A481" s="57" t="s">
        <v>1340</v>
      </c>
      <c r="B481" s="58" t="s">
        <v>76</v>
      </c>
      <c r="C481" s="59" t="s">
        <v>104</v>
      </c>
      <c r="D481" s="58" t="s">
        <v>30</v>
      </c>
      <c r="E481" s="1">
        <v>701.33</v>
      </c>
      <c r="F481" s="60">
        <v>701.33</v>
      </c>
      <c r="G481" s="58">
        <v>1</v>
      </c>
      <c r="H481" s="61">
        <f t="shared" si="13"/>
        <v>701.33</v>
      </c>
      <c r="I481" s="62" t="s">
        <v>105</v>
      </c>
    </row>
    <row r="482" spans="1:9" ht="28.8" x14ac:dyDescent="0.3">
      <c r="A482" s="57" t="s">
        <v>1341</v>
      </c>
      <c r="B482" s="58" t="s">
        <v>76</v>
      </c>
      <c r="C482" s="59" t="s">
        <v>107</v>
      </c>
      <c r="D482" s="58" t="s">
        <v>30</v>
      </c>
      <c r="E482" s="1">
        <v>52</v>
      </c>
      <c r="F482" s="60">
        <v>52</v>
      </c>
      <c r="G482" s="58">
        <v>3</v>
      </c>
      <c r="H482" s="61">
        <f t="shared" si="13"/>
        <v>156</v>
      </c>
      <c r="I482" s="62" t="s">
        <v>108</v>
      </c>
    </row>
    <row r="483" spans="1:9" x14ac:dyDescent="0.3">
      <c r="A483" s="57" t="s">
        <v>1342</v>
      </c>
      <c r="B483" s="58" t="s">
        <v>76</v>
      </c>
      <c r="C483" s="59" t="s">
        <v>110</v>
      </c>
      <c r="D483" s="58" t="s">
        <v>30</v>
      </c>
      <c r="E483" s="1">
        <v>212.94</v>
      </c>
      <c r="F483" s="60">
        <v>212.94000000000003</v>
      </c>
      <c r="G483" s="58">
        <v>0.1</v>
      </c>
      <c r="H483" s="61">
        <f t="shared" si="13"/>
        <v>21.29</v>
      </c>
      <c r="I483" s="62" t="s">
        <v>111</v>
      </c>
    </row>
    <row r="484" spans="1:9" x14ac:dyDescent="0.3">
      <c r="A484" s="57" t="s">
        <v>1343</v>
      </c>
      <c r="B484" s="58" t="s">
        <v>76</v>
      </c>
      <c r="C484" s="59" t="s">
        <v>113</v>
      </c>
      <c r="D484" s="58" t="s">
        <v>30</v>
      </c>
      <c r="E484" s="1">
        <v>312</v>
      </c>
      <c r="F484" s="60">
        <v>312</v>
      </c>
      <c r="G484" s="58">
        <v>0.1</v>
      </c>
      <c r="H484" s="61">
        <f t="shared" si="13"/>
        <v>31.2</v>
      </c>
      <c r="I484" s="62" t="s">
        <v>114</v>
      </c>
    </row>
    <row r="485" spans="1:9" ht="57.6" x14ac:dyDescent="0.3">
      <c r="A485" s="57" t="s">
        <v>1344</v>
      </c>
      <c r="B485" s="58" t="s">
        <v>76</v>
      </c>
      <c r="C485" s="59" t="s">
        <v>116</v>
      </c>
      <c r="D485" s="58" t="s">
        <v>30</v>
      </c>
      <c r="E485" s="1">
        <v>260</v>
      </c>
      <c r="F485" s="60">
        <v>260</v>
      </c>
      <c r="G485" s="58">
        <v>2</v>
      </c>
      <c r="H485" s="61">
        <f t="shared" si="13"/>
        <v>520</v>
      </c>
      <c r="I485" s="62" t="s">
        <v>117</v>
      </c>
    </row>
    <row r="486" spans="1:9" x14ac:dyDescent="0.3">
      <c r="A486" s="57" t="s">
        <v>1345</v>
      </c>
      <c r="B486" s="58" t="s">
        <v>76</v>
      </c>
      <c r="C486" s="59" t="s">
        <v>119</v>
      </c>
      <c r="D486" s="58" t="s">
        <v>120</v>
      </c>
      <c r="E486" s="1">
        <v>78</v>
      </c>
      <c r="F486" s="60">
        <v>78</v>
      </c>
      <c r="G486" s="58">
        <v>3</v>
      </c>
      <c r="H486" s="61">
        <f t="shared" si="13"/>
        <v>234</v>
      </c>
      <c r="I486" s="62" t="s">
        <v>121</v>
      </c>
    </row>
    <row r="487" spans="1:9" x14ac:dyDescent="0.3">
      <c r="A487" s="57" t="s">
        <v>1346</v>
      </c>
      <c r="B487" s="58" t="s">
        <v>76</v>
      </c>
      <c r="C487" s="59" t="s">
        <v>123</v>
      </c>
      <c r="D487" s="58" t="s">
        <v>30</v>
      </c>
      <c r="E487" s="1">
        <v>90.41</v>
      </c>
      <c r="F487" s="60">
        <v>90.41</v>
      </c>
      <c r="G487" s="58">
        <v>3</v>
      </c>
      <c r="H487" s="61">
        <f t="shared" si="13"/>
        <v>271.23</v>
      </c>
      <c r="I487" s="62" t="s">
        <v>124</v>
      </c>
    </row>
    <row r="488" spans="1:9" ht="28.8" x14ac:dyDescent="0.3">
      <c r="A488" s="57" t="s">
        <v>1347</v>
      </c>
      <c r="B488" s="58" t="s">
        <v>76</v>
      </c>
      <c r="C488" s="59" t="s">
        <v>126</v>
      </c>
      <c r="D488" s="58" t="s">
        <v>30</v>
      </c>
      <c r="E488" s="1">
        <v>26</v>
      </c>
      <c r="F488" s="60">
        <v>26</v>
      </c>
      <c r="G488" s="58">
        <v>3</v>
      </c>
      <c r="H488" s="61">
        <f t="shared" si="13"/>
        <v>78</v>
      </c>
      <c r="I488" s="62" t="s">
        <v>127</v>
      </c>
    </row>
    <row r="489" spans="1:9" ht="28.8" x14ac:dyDescent="0.3">
      <c r="A489" s="57" t="s">
        <v>1348</v>
      </c>
      <c r="B489" s="58" t="s">
        <v>76</v>
      </c>
      <c r="C489" s="59" t="s">
        <v>129</v>
      </c>
      <c r="D489" s="58" t="s">
        <v>30</v>
      </c>
      <c r="E489" s="1">
        <v>19.5</v>
      </c>
      <c r="F489" s="60">
        <v>19.5</v>
      </c>
      <c r="G489" s="58">
        <v>3</v>
      </c>
      <c r="H489" s="61">
        <f t="shared" ref="H489:H520" si="14">ROUND(E489*G489,2)</f>
        <v>58.5</v>
      </c>
      <c r="I489" s="62" t="s">
        <v>130</v>
      </c>
    </row>
    <row r="490" spans="1:9" x14ac:dyDescent="0.3">
      <c r="A490" s="57" t="s">
        <v>1349</v>
      </c>
      <c r="B490" s="58" t="s">
        <v>76</v>
      </c>
      <c r="C490" s="59" t="s">
        <v>132</v>
      </c>
      <c r="D490" s="58" t="s">
        <v>30</v>
      </c>
      <c r="E490" s="1">
        <v>156</v>
      </c>
      <c r="F490" s="60">
        <v>156</v>
      </c>
      <c r="G490" s="58">
        <v>4</v>
      </c>
      <c r="H490" s="61">
        <f t="shared" si="14"/>
        <v>624</v>
      </c>
      <c r="I490" s="62" t="s">
        <v>133</v>
      </c>
    </row>
    <row r="491" spans="1:9" x14ac:dyDescent="0.3">
      <c r="A491" s="57" t="s">
        <v>1350</v>
      </c>
      <c r="B491" s="58" t="s">
        <v>76</v>
      </c>
      <c r="C491" s="59" t="s">
        <v>135</v>
      </c>
      <c r="D491" s="58" t="s">
        <v>30</v>
      </c>
      <c r="E491" s="1">
        <v>130</v>
      </c>
      <c r="F491" s="60">
        <v>130</v>
      </c>
      <c r="G491" s="58">
        <v>1</v>
      </c>
      <c r="H491" s="61">
        <f t="shared" si="14"/>
        <v>130</v>
      </c>
      <c r="I491" s="62" t="s">
        <v>136</v>
      </c>
    </row>
    <row r="492" spans="1:9" x14ac:dyDescent="0.3">
      <c r="A492" s="57" t="s">
        <v>1351</v>
      </c>
      <c r="B492" s="58" t="s">
        <v>76</v>
      </c>
      <c r="C492" s="59" t="s">
        <v>138</v>
      </c>
      <c r="D492" s="58" t="s">
        <v>30</v>
      </c>
      <c r="E492" s="1">
        <v>104</v>
      </c>
      <c r="F492" s="60">
        <v>104</v>
      </c>
      <c r="G492" s="58">
        <v>1</v>
      </c>
      <c r="H492" s="61">
        <f t="shared" si="14"/>
        <v>104</v>
      </c>
      <c r="I492" s="62" t="s">
        <v>139</v>
      </c>
    </row>
    <row r="493" spans="1:9" x14ac:dyDescent="0.3">
      <c r="A493" s="57" t="s">
        <v>1352</v>
      </c>
      <c r="B493" s="58" t="s">
        <v>76</v>
      </c>
      <c r="C493" s="59" t="s">
        <v>141</v>
      </c>
      <c r="D493" s="58" t="s">
        <v>30</v>
      </c>
      <c r="E493" s="1">
        <v>130</v>
      </c>
      <c r="F493" s="60">
        <v>130</v>
      </c>
      <c r="G493" s="58">
        <v>1</v>
      </c>
      <c r="H493" s="61">
        <f t="shared" si="14"/>
        <v>130</v>
      </c>
      <c r="I493" s="62" t="s">
        <v>142</v>
      </c>
    </row>
    <row r="494" spans="1:9" x14ac:dyDescent="0.3">
      <c r="A494" s="57" t="s">
        <v>1353</v>
      </c>
      <c r="B494" s="58" t="s">
        <v>76</v>
      </c>
      <c r="C494" s="59" t="s">
        <v>144</v>
      </c>
      <c r="D494" s="58" t="s">
        <v>30</v>
      </c>
      <c r="E494" s="1">
        <v>117</v>
      </c>
      <c r="F494" s="60">
        <v>117</v>
      </c>
      <c r="G494" s="58">
        <v>1</v>
      </c>
      <c r="H494" s="61">
        <f t="shared" si="14"/>
        <v>117</v>
      </c>
      <c r="I494" s="62" t="s">
        <v>145</v>
      </c>
    </row>
    <row r="495" spans="1:9" ht="28.8" x14ac:dyDescent="0.3">
      <c r="A495" s="57" t="s">
        <v>1354</v>
      </c>
      <c r="B495" s="58" t="s">
        <v>76</v>
      </c>
      <c r="C495" s="59" t="s">
        <v>147</v>
      </c>
      <c r="D495" s="58" t="s">
        <v>30</v>
      </c>
      <c r="E495" s="1">
        <v>156</v>
      </c>
      <c r="F495" s="60">
        <v>156</v>
      </c>
      <c r="G495" s="58">
        <v>1</v>
      </c>
      <c r="H495" s="61">
        <f t="shared" si="14"/>
        <v>156</v>
      </c>
      <c r="I495" s="62" t="s">
        <v>148</v>
      </c>
    </row>
    <row r="496" spans="1:9" x14ac:dyDescent="0.3">
      <c r="A496" s="57" t="s">
        <v>1355</v>
      </c>
      <c r="B496" s="58" t="s">
        <v>76</v>
      </c>
      <c r="C496" s="59" t="s">
        <v>150</v>
      </c>
      <c r="D496" s="58" t="s">
        <v>30</v>
      </c>
      <c r="E496" s="1">
        <v>234</v>
      </c>
      <c r="F496" s="60">
        <v>234</v>
      </c>
      <c r="G496" s="58">
        <v>0.1</v>
      </c>
      <c r="H496" s="61">
        <f t="shared" si="14"/>
        <v>23.4</v>
      </c>
      <c r="I496" s="62" t="s">
        <v>151</v>
      </c>
    </row>
    <row r="497" spans="1:9" x14ac:dyDescent="0.3">
      <c r="A497" s="57" t="s">
        <v>1356</v>
      </c>
      <c r="B497" s="58" t="s">
        <v>76</v>
      </c>
      <c r="C497" s="59" t="s">
        <v>153</v>
      </c>
      <c r="D497" s="58" t="s">
        <v>30</v>
      </c>
      <c r="E497" s="1">
        <v>147.53</v>
      </c>
      <c r="F497" s="60">
        <v>147.53</v>
      </c>
      <c r="G497" s="58">
        <v>8</v>
      </c>
      <c r="H497" s="61">
        <f t="shared" si="14"/>
        <v>1180.24</v>
      </c>
      <c r="I497" s="62" t="s">
        <v>154</v>
      </c>
    </row>
    <row r="498" spans="1:9" x14ac:dyDescent="0.3">
      <c r="A498" s="57" t="s">
        <v>1357</v>
      </c>
      <c r="B498" s="58" t="s">
        <v>76</v>
      </c>
      <c r="C498" s="59" t="s">
        <v>156</v>
      </c>
      <c r="D498" s="58" t="s">
        <v>30</v>
      </c>
      <c r="E498" s="1">
        <v>65</v>
      </c>
      <c r="F498" s="60">
        <v>65</v>
      </c>
      <c r="G498" s="58">
        <v>7</v>
      </c>
      <c r="H498" s="61">
        <f t="shared" si="14"/>
        <v>455</v>
      </c>
      <c r="I498" s="62" t="s">
        <v>157</v>
      </c>
    </row>
    <row r="499" spans="1:9" x14ac:dyDescent="0.3">
      <c r="A499" s="57" t="s">
        <v>1358</v>
      </c>
      <c r="B499" s="58" t="s">
        <v>76</v>
      </c>
      <c r="C499" s="59" t="s">
        <v>159</v>
      </c>
      <c r="D499" s="58" t="s">
        <v>49</v>
      </c>
      <c r="E499" s="1">
        <v>65</v>
      </c>
      <c r="F499" s="60">
        <v>65</v>
      </c>
      <c r="G499" s="58">
        <v>3</v>
      </c>
      <c r="H499" s="61">
        <f t="shared" si="14"/>
        <v>195</v>
      </c>
      <c r="I499" s="62" t="s">
        <v>160</v>
      </c>
    </row>
    <row r="500" spans="1:9" x14ac:dyDescent="0.3">
      <c r="A500" s="57" t="s">
        <v>1359</v>
      </c>
      <c r="B500" s="58" t="s">
        <v>76</v>
      </c>
      <c r="C500" s="59" t="s">
        <v>162</v>
      </c>
      <c r="D500" s="58" t="s">
        <v>49</v>
      </c>
      <c r="E500" s="1">
        <v>39</v>
      </c>
      <c r="F500" s="60">
        <v>39</v>
      </c>
      <c r="G500" s="58">
        <v>1</v>
      </c>
      <c r="H500" s="61">
        <f t="shared" si="14"/>
        <v>39</v>
      </c>
      <c r="I500" s="62" t="s">
        <v>163</v>
      </c>
    </row>
    <row r="501" spans="1:9" x14ac:dyDescent="0.3">
      <c r="A501" s="57" t="s">
        <v>1360</v>
      </c>
      <c r="B501" s="58" t="s">
        <v>76</v>
      </c>
      <c r="C501" s="59" t="s">
        <v>165</v>
      </c>
      <c r="D501" s="58" t="s">
        <v>30</v>
      </c>
      <c r="E501" s="1">
        <v>207.44</v>
      </c>
      <c r="F501" s="60">
        <v>207.44</v>
      </c>
      <c r="G501" s="58">
        <v>2</v>
      </c>
      <c r="H501" s="61">
        <f t="shared" si="14"/>
        <v>414.88</v>
      </c>
      <c r="I501" s="62" t="s">
        <v>166</v>
      </c>
    </row>
    <row r="502" spans="1:9" x14ac:dyDescent="0.3">
      <c r="A502" s="57" t="s">
        <v>1361</v>
      </c>
      <c r="B502" s="58" t="s">
        <v>76</v>
      </c>
      <c r="C502" s="59" t="s">
        <v>168</v>
      </c>
      <c r="D502" s="58" t="s">
        <v>30</v>
      </c>
      <c r="E502" s="1">
        <v>218.83</v>
      </c>
      <c r="F502" s="60">
        <v>218.83</v>
      </c>
      <c r="G502" s="58">
        <v>0.1</v>
      </c>
      <c r="H502" s="61">
        <f t="shared" si="14"/>
        <v>21.88</v>
      </c>
      <c r="I502" s="62" t="s">
        <v>169</v>
      </c>
    </row>
    <row r="503" spans="1:9" x14ac:dyDescent="0.3">
      <c r="A503" s="57" t="s">
        <v>1362</v>
      </c>
      <c r="B503" s="58" t="s">
        <v>76</v>
      </c>
      <c r="C503" s="59" t="s">
        <v>171</v>
      </c>
      <c r="D503" s="58" t="s">
        <v>30</v>
      </c>
      <c r="E503" s="1">
        <v>156</v>
      </c>
      <c r="F503" s="60">
        <v>156</v>
      </c>
      <c r="G503" s="58">
        <v>15</v>
      </c>
      <c r="H503" s="61">
        <f t="shared" si="14"/>
        <v>2340</v>
      </c>
      <c r="I503" s="62" t="s">
        <v>172</v>
      </c>
    </row>
    <row r="504" spans="1:9" x14ac:dyDescent="0.3">
      <c r="A504" s="57" t="s">
        <v>1363</v>
      </c>
      <c r="B504" s="58" t="s">
        <v>76</v>
      </c>
      <c r="C504" s="59" t="s">
        <v>174</v>
      </c>
      <c r="D504" s="58" t="s">
        <v>30</v>
      </c>
      <c r="E504" s="1">
        <v>198.9</v>
      </c>
      <c r="F504" s="60">
        <v>198.9</v>
      </c>
      <c r="G504" s="58">
        <v>1</v>
      </c>
      <c r="H504" s="61">
        <f t="shared" si="14"/>
        <v>198.9</v>
      </c>
      <c r="I504" s="62" t="s">
        <v>175</v>
      </c>
    </row>
    <row r="505" spans="1:9" x14ac:dyDescent="0.3">
      <c r="A505" s="57" t="s">
        <v>1364</v>
      </c>
      <c r="B505" s="58" t="s">
        <v>76</v>
      </c>
      <c r="C505" s="59" t="s">
        <v>177</v>
      </c>
      <c r="D505" s="58" t="s">
        <v>30</v>
      </c>
      <c r="E505" s="1">
        <v>472.84</v>
      </c>
      <c r="F505" s="60">
        <v>472.84</v>
      </c>
      <c r="G505" s="58">
        <v>1</v>
      </c>
      <c r="H505" s="61">
        <f t="shared" si="14"/>
        <v>472.84</v>
      </c>
      <c r="I505" s="62" t="s">
        <v>178</v>
      </c>
    </row>
    <row r="506" spans="1:9" x14ac:dyDescent="0.3">
      <c r="A506" s="57" t="s">
        <v>1365</v>
      </c>
      <c r="B506" s="58" t="s">
        <v>76</v>
      </c>
      <c r="C506" s="59" t="s">
        <v>180</v>
      </c>
      <c r="D506" s="58" t="s">
        <v>30</v>
      </c>
      <c r="E506" s="1">
        <v>650</v>
      </c>
      <c r="F506" s="60">
        <v>650</v>
      </c>
      <c r="G506" s="58">
        <v>0.1</v>
      </c>
      <c r="H506" s="61">
        <f t="shared" si="14"/>
        <v>65</v>
      </c>
      <c r="I506" s="62" t="s">
        <v>181</v>
      </c>
    </row>
    <row r="507" spans="1:9" x14ac:dyDescent="0.3">
      <c r="A507" s="57" t="s">
        <v>1366</v>
      </c>
      <c r="B507" s="58" t="s">
        <v>76</v>
      </c>
      <c r="C507" s="59" t="s">
        <v>183</v>
      </c>
      <c r="D507" s="58" t="s">
        <v>30</v>
      </c>
      <c r="E507" s="1">
        <v>219.7</v>
      </c>
      <c r="F507" s="60">
        <v>219.70000000000002</v>
      </c>
      <c r="G507" s="58">
        <v>0.1</v>
      </c>
      <c r="H507" s="61">
        <f t="shared" si="14"/>
        <v>21.97</v>
      </c>
      <c r="I507" s="62" t="s">
        <v>184</v>
      </c>
    </row>
    <row r="508" spans="1:9" x14ac:dyDescent="0.3">
      <c r="A508" s="57" t="s">
        <v>1367</v>
      </c>
      <c r="B508" s="58" t="s">
        <v>76</v>
      </c>
      <c r="C508" s="59" t="s">
        <v>186</v>
      </c>
      <c r="D508" s="58" t="s">
        <v>30</v>
      </c>
      <c r="E508" s="1">
        <v>109.85</v>
      </c>
      <c r="F508" s="60">
        <v>109.85000000000001</v>
      </c>
      <c r="G508" s="58">
        <v>1</v>
      </c>
      <c r="H508" s="61">
        <f t="shared" si="14"/>
        <v>109.85</v>
      </c>
      <c r="I508" s="62" t="s">
        <v>187</v>
      </c>
    </row>
    <row r="509" spans="1:9" x14ac:dyDescent="0.3">
      <c r="A509" s="57" t="s">
        <v>1368</v>
      </c>
      <c r="B509" s="58" t="s">
        <v>76</v>
      </c>
      <c r="C509" s="59" t="s">
        <v>189</v>
      </c>
      <c r="D509" s="58" t="s">
        <v>30</v>
      </c>
      <c r="E509" s="1">
        <v>52</v>
      </c>
      <c r="F509" s="60">
        <v>52</v>
      </c>
      <c r="G509" s="58">
        <v>3</v>
      </c>
      <c r="H509" s="61">
        <f t="shared" si="14"/>
        <v>156</v>
      </c>
      <c r="I509" s="62" t="s">
        <v>190</v>
      </c>
    </row>
    <row r="510" spans="1:9" x14ac:dyDescent="0.3">
      <c r="A510" s="57" t="s">
        <v>1369</v>
      </c>
      <c r="B510" s="58" t="s">
        <v>76</v>
      </c>
      <c r="C510" s="59" t="s">
        <v>192</v>
      </c>
      <c r="D510" s="58" t="s">
        <v>30</v>
      </c>
      <c r="E510" s="1">
        <v>104</v>
      </c>
      <c r="F510" s="60">
        <v>104</v>
      </c>
      <c r="G510" s="58">
        <v>1</v>
      </c>
      <c r="H510" s="61">
        <f t="shared" si="14"/>
        <v>104</v>
      </c>
      <c r="I510" s="62" t="s">
        <v>193</v>
      </c>
    </row>
    <row r="511" spans="1:9" x14ac:dyDescent="0.3">
      <c r="A511" s="57" t="s">
        <v>1370</v>
      </c>
      <c r="B511" s="58" t="s">
        <v>76</v>
      </c>
      <c r="C511" s="59" t="s">
        <v>195</v>
      </c>
      <c r="D511" s="58" t="s">
        <v>30</v>
      </c>
      <c r="E511" s="1">
        <v>50.98</v>
      </c>
      <c r="F511" s="60">
        <v>50.98</v>
      </c>
      <c r="G511" s="58">
        <v>3</v>
      </c>
      <c r="H511" s="61">
        <f t="shared" si="14"/>
        <v>152.94</v>
      </c>
      <c r="I511" s="62" t="s">
        <v>196</v>
      </c>
    </row>
    <row r="512" spans="1:9" x14ac:dyDescent="0.3">
      <c r="A512" s="57" t="s">
        <v>1371</v>
      </c>
      <c r="B512" s="58" t="s">
        <v>76</v>
      </c>
      <c r="C512" s="59" t="s">
        <v>198</v>
      </c>
      <c r="D512" s="58" t="s">
        <v>30</v>
      </c>
      <c r="E512" s="1">
        <v>390</v>
      </c>
      <c r="F512" s="60">
        <v>390</v>
      </c>
      <c r="G512" s="58">
        <v>0.1</v>
      </c>
      <c r="H512" s="61">
        <f t="shared" si="14"/>
        <v>39</v>
      </c>
      <c r="I512" s="62" t="s">
        <v>199</v>
      </c>
    </row>
    <row r="513" spans="1:9" x14ac:dyDescent="0.3">
      <c r="A513" s="57" t="s">
        <v>1372</v>
      </c>
      <c r="B513" s="58" t="s">
        <v>76</v>
      </c>
      <c r="C513" s="59" t="s">
        <v>201</v>
      </c>
      <c r="D513" s="58" t="s">
        <v>30</v>
      </c>
      <c r="E513" s="1">
        <v>96.02</v>
      </c>
      <c r="F513" s="60">
        <v>96.02</v>
      </c>
      <c r="G513" s="58">
        <v>3</v>
      </c>
      <c r="H513" s="61">
        <f t="shared" si="14"/>
        <v>288.06</v>
      </c>
      <c r="I513" s="62" t="s">
        <v>202</v>
      </c>
    </row>
    <row r="514" spans="1:9" x14ac:dyDescent="0.3">
      <c r="A514" s="57" t="s">
        <v>1373</v>
      </c>
      <c r="B514" s="58" t="s">
        <v>76</v>
      </c>
      <c r="C514" s="59" t="s">
        <v>204</v>
      </c>
      <c r="D514" s="58" t="s">
        <v>205</v>
      </c>
      <c r="E514" s="1">
        <v>1.95</v>
      </c>
      <c r="F514" s="60">
        <v>1.9500000000000002</v>
      </c>
      <c r="G514" s="58">
        <v>3</v>
      </c>
      <c r="H514" s="61">
        <f t="shared" si="14"/>
        <v>5.85</v>
      </c>
      <c r="I514" s="62" t="s">
        <v>206</v>
      </c>
    </row>
    <row r="515" spans="1:9" x14ac:dyDescent="0.3">
      <c r="A515" s="57" t="s">
        <v>1374</v>
      </c>
      <c r="B515" s="58" t="s">
        <v>76</v>
      </c>
      <c r="C515" s="59" t="s">
        <v>208</v>
      </c>
      <c r="D515" s="58" t="s">
        <v>30</v>
      </c>
      <c r="E515" s="1">
        <v>182</v>
      </c>
      <c r="F515" s="60">
        <v>182</v>
      </c>
      <c r="G515" s="58">
        <v>1</v>
      </c>
      <c r="H515" s="61">
        <f t="shared" si="14"/>
        <v>182</v>
      </c>
      <c r="I515" s="62" t="s">
        <v>209</v>
      </c>
    </row>
    <row r="516" spans="1:9" x14ac:dyDescent="0.3">
      <c r="A516" s="57" t="s">
        <v>1375</v>
      </c>
      <c r="B516" s="58" t="s">
        <v>76</v>
      </c>
      <c r="C516" s="59" t="s">
        <v>211</v>
      </c>
      <c r="D516" s="58" t="s">
        <v>30</v>
      </c>
      <c r="E516" s="1">
        <v>19.5</v>
      </c>
      <c r="F516" s="60">
        <v>19.5</v>
      </c>
      <c r="G516" s="58">
        <v>3</v>
      </c>
      <c r="H516" s="61">
        <f t="shared" si="14"/>
        <v>58.5</v>
      </c>
      <c r="I516" s="62" t="s">
        <v>212</v>
      </c>
    </row>
    <row r="517" spans="1:9" x14ac:dyDescent="0.3">
      <c r="A517" s="57" t="s">
        <v>1376</v>
      </c>
      <c r="B517" s="58" t="s">
        <v>76</v>
      </c>
      <c r="C517" s="59" t="s">
        <v>214</v>
      </c>
      <c r="D517" s="58" t="s">
        <v>30</v>
      </c>
      <c r="E517" s="1">
        <v>130</v>
      </c>
      <c r="F517" s="60">
        <v>130</v>
      </c>
      <c r="G517" s="58">
        <v>1</v>
      </c>
      <c r="H517" s="61">
        <f t="shared" si="14"/>
        <v>130</v>
      </c>
      <c r="I517" s="62" t="s">
        <v>215</v>
      </c>
    </row>
    <row r="518" spans="1:9" x14ac:dyDescent="0.3">
      <c r="A518" s="57" t="s">
        <v>1377</v>
      </c>
      <c r="B518" s="58" t="s">
        <v>76</v>
      </c>
      <c r="C518" s="59" t="s">
        <v>217</v>
      </c>
      <c r="D518" s="58" t="s">
        <v>30</v>
      </c>
      <c r="E518" s="1">
        <v>65</v>
      </c>
      <c r="F518" s="60">
        <v>65</v>
      </c>
      <c r="G518" s="58">
        <v>5</v>
      </c>
      <c r="H518" s="61">
        <f t="shared" si="14"/>
        <v>325</v>
      </c>
      <c r="I518" s="62" t="s">
        <v>218</v>
      </c>
    </row>
    <row r="519" spans="1:9" x14ac:dyDescent="0.3">
      <c r="A519" s="57" t="s">
        <v>1378</v>
      </c>
      <c r="B519" s="58" t="s">
        <v>76</v>
      </c>
      <c r="C519" s="59" t="s">
        <v>220</v>
      </c>
      <c r="D519" s="58" t="s">
        <v>30</v>
      </c>
      <c r="E519" s="1">
        <v>26</v>
      </c>
      <c r="F519" s="60">
        <v>26</v>
      </c>
      <c r="G519" s="58">
        <v>3</v>
      </c>
      <c r="H519" s="61">
        <f t="shared" si="14"/>
        <v>78</v>
      </c>
      <c r="I519" s="62" t="s">
        <v>221</v>
      </c>
    </row>
    <row r="520" spans="1:9" ht="28.8" x14ac:dyDescent="0.3">
      <c r="A520" s="57" t="s">
        <v>1379</v>
      </c>
      <c r="B520" s="58" t="s">
        <v>76</v>
      </c>
      <c r="C520" s="59" t="s">
        <v>223</v>
      </c>
      <c r="D520" s="58" t="s">
        <v>30</v>
      </c>
      <c r="E520" s="1">
        <v>209.72</v>
      </c>
      <c r="F520" s="60">
        <v>209.72</v>
      </c>
      <c r="G520" s="58">
        <v>0.1</v>
      </c>
      <c r="H520" s="61">
        <f t="shared" si="14"/>
        <v>20.97</v>
      </c>
      <c r="I520" s="62" t="s">
        <v>224</v>
      </c>
    </row>
    <row r="521" spans="1:9" ht="28.8" x14ac:dyDescent="0.3">
      <c r="A521" s="57" t="s">
        <v>1380</v>
      </c>
      <c r="B521" s="58" t="s">
        <v>76</v>
      </c>
      <c r="C521" s="59" t="s">
        <v>226</v>
      </c>
      <c r="D521" s="58" t="s">
        <v>30</v>
      </c>
      <c r="E521" s="1">
        <v>760.5</v>
      </c>
      <c r="F521" s="60">
        <v>760.5</v>
      </c>
      <c r="G521" s="58">
        <v>0.1</v>
      </c>
      <c r="H521" s="61">
        <f t="shared" ref="H521:H552" si="15">ROUND(E521*G521,2)</f>
        <v>76.05</v>
      </c>
      <c r="I521" s="62" t="s">
        <v>227</v>
      </c>
    </row>
    <row r="522" spans="1:9" ht="28.8" x14ac:dyDescent="0.3">
      <c r="A522" s="57" t="s">
        <v>1381</v>
      </c>
      <c r="B522" s="58" t="s">
        <v>76</v>
      </c>
      <c r="C522" s="59" t="s">
        <v>229</v>
      </c>
      <c r="D522" s="58" t="s">
        <v>30</v>
      </c>
      <c r="E522" s="1">
        <v>422.5</v>
      </c>
      <c r="F522" s="60">
        <v>422.5</v>
      </c>
      <c r="G522" s="58">
        <v>0.1</v>
      </c>
      <c r="H522" s="61">
        <f t="shared" si="15"/>
        <v>42.25</v>
      </c>
      <c r="I522" s="62" t="s">
        <v>230</v>
      </c>
    </row>
    <row r="523" spans="1:9" ht="28.8" x14ac:dyDescent="0.3">
      <c r="A523" s="57" t="s">
        <v>1382</v>
      </c>
      <c r="B523" s="58" t="s">
        <v>76</v>
      </c>
      <c r="C523" s="59" t="s">
        <v>232</v>
      </c>
      <c r="D523" s="58" t="s">
        <v>30</v>
      </c>
      <c r="E523" s="1">
        <v>422.5</v>
      </c>
      <c r="F523" s="60">
        <v>422.5</v>
      </c>
      <c r="G523" s="58">
        <v>0.1</v>
      </c>
      <c r="H523" s="61">
        <f t="shared" si="15"/>
        <v>42.25</v>
      </c>
      <c r="I523" s="62" t="s">
        <v>233</v>
      </c>
    </row>
    <row r="524" spans="1:9" ht="28.8" x14ac:dyDescent="0.3">
      <c r="A524" s="57" t="s">
        <v>1383</v>
      </c>
      <c r="B524" s="58" t="s">
        <v>76</v>
      </c>
      <c r="C524" s="59" t="s">
        <v>235</v>
      </c>
      <c r="D524" s="58" t="s">
        <v>236</v>
      </c>
      <c r="E524" s="1">
        <v>65</v>
      </c>
      <c r="F524" s="60">
        <v>65</v>
      </c>
      <c r="G524" s="58">
        <v>3</v>
      </c>
      <c r="H524" s="61">
        <f t="shared" si="15"/>
        <v>195</v>
      </c>
      <c r="I524" s="62" t="s">
        <v>237</v>
      </c>
    </row>
    <row r="525" spans="1:9" x14ac:dyDescent="0.3">
      <c r="A525" s="57" t="s">
        <v>1384</v>
      </c>
      <c r="B525" s="58" t="s">
        <v>76</v>
      </c>
      <c r="C525" s="59" t="s">
        <v>239</v>
      </c>
      <c r="D525" s="58" t="s">
        <v>30</v>
      </c>
      <c r="E525" s="1">
        <v>50.7</v>
      </c>
      <c r="F525" s="60">
        <v>50.7</v>
      </c>
      <c r="G525" s="58">
        <v>3</v>
      </c>
      <c r="H525" s="61">
        <f t="shared" si="15"/>
        <v>152.1</v>
      </c>
      <c r="I525" s="62" t="s">
        <v>240</v>
      </c>
    </row>
    <row r="526" spans="1:9" ht="28.8" x14ac:dyDescent="0.3">
      <c r="A526" s="57" t="s">
        <v>1385</v>
      </c>
      <c r="B526" s="58" t="s">
        <v>76</v>
      </c>
      <c r="C526" s="59" t="s">
        <v>242</v>
      </c>
      <c r="D526" s="58" t="s">
        <v>30</v>
      </c>
      <c r="E526" s="1">
        <v>260</v>
      </c>
      <c r="F526" s="60">
        <v>260</v>
      </c>
      <c r="G526" s="58">
        <v>0.1</v>
      </c>
      <c r="H526" s="61">
        <f t="shared" si="15"/>
        <v>26</v>
      </c>
      <c r="I526" s="62" t="s">
        <v>243</v>
      </c>
    </row>
    <row r="527" spans="1:9" ht="28.8" x14ac:dyDescent="0.3">
      <c r="A527" s="57" t="s">
        <v>1386</v>
      </c>
      <c r="B527" s="58" t="s">
        <v>76</v>
      </c>
      <c r="C527" s="59" t="s">
        <v>245</v>
      </c>
      <c r="D527" s="58" t="s">
        <v>30</v>
      </c>
      <c r="E527" s="1">
        <v>591.5</v>
      </c>
      <c r="F527" s="60">
        <v>591.5</v>
      </c>
      <c r="G527" s="58">
        <v>1</v>
      </c>
      <c r="H527" s="61">
        <f t="shared" si="15"/>
        <v>591.5</v>
      </c>
      <c r="I527" s="62" t="s">
        <v>246</v>
      </c>
    </row>
    <row r="528" spans="1:9" ht="28.8" x14ac:dyDescent="0.3">
      <c r="A528" s="57" t="s">
        <v>1387</v>
      </c>
      <c r="B528" s="58" t="s">
        <v>76</v>
      </c>
      <c r="C528" s="59" t="s">
        <v>248</v>
      </c>
      <c r="D528" s="58" t="s">
        <v>30</v>
      </c>
      <c r="E528" s="1">
        <v>528.12</v>
      </c>
      <c r="F528" s="60">
        <v>528.12</v>
      </c>
      <c r="G528" s="58">
        <v>0.1</v>
      </c>
      <c r="H528" s="61">
        <f t="shared" si="15"/>
        <v>52.81</v>
      </c>
      <c r="I528" s="62" t="s">
        <v>249</v>
      </c>
    </row>
    <row r="529" spans="1:9" ht="28.8" x14ac:dyDescent="0.3">
      <c r="A529" s="57" t="s">
        <v>1388</v>
      </c>
      <c r="B529" s="58" t="s">
        <v>76</v>
      </c>
      <c r="C529" s="59" t="s">
        <v>251</v>
      </c>
      <c r="D529" s="58" t="s">
        <v>30</v>
      </c>
      <c r="E529" s="1">
        <v>507</v>
      </c>
      <c r="F529" s="60">
        <v>507</v>
      </c>
      <c r="G529" s="58">
        <v>0.1</v>
      </c>
      <c r="H529" s="61">
        <f t="shared" si="15"/>
        <v>50.7</v>
      </c>
      <c r="I529" s="62" t="s">
        <v>252</v>
      </c>
    </row>
    <row r="530" spans="1:9" ht="28.8" x14ac:dyDescent="0.3">
      <c r="A530" s="57" t="s">
        <v>1389</v>
      </c>
      <c r="B530" s="58" t="s">
        <v>76</v>
      </c>
      <c r="C530" s="59" t="s">
        <v>254</v>
      </c>
      <c r="D530" s="58" t="s">
        <v>30</v>
      </c>
      <c r="E530" s="1">
        <v>253.5</v>
      </c>
      <c r="F530" s="60">
        <v>253.5</v>
      </c>
      <c r="G530" s="58">
        <v>0.1</v>
      </c>
      <c r="H530" s="61">
        <f t="shared" si="15"/>
        <v>25.35</v>
      </c>
      <c r="I530" s="62" t="s">
        <v>255</v>
      </c>
    </row>
    <row r="531" spans="1:9" ht="28.8" x14ac:dyDescent="0.3">
      <c r="A531" s="57" t="s">
        <v>1390</v>
      </c>
      <c r="B531" s="58" t="s">
        <v>76</v>
      </c>
      <c r="C531" s="59" t="s">
        <v>257</v>
      </c>
      <c r="D531" s="58" t="s">
        <v>30</v>
      </c>
      <c r="E531" s="1">
        <v>591.5</v>
      </c>
      <c r="F531" s="60">
        <v>591.5</v>
      </c>
      <c r="G531" s="58">
        <v>0.1</v>
      </c>
      <c r="H531" s="61">
        <f t="shared" si="15"/>
        <v>59.15</v>
      </c>
      <c r="I531" s="62" t="s">
        <v>258</v>
      </c>
    </row>
    <row r="532" spans="1:9" ht="28.8" x14ac:dyDescent="0.3">
      <c r="A532" s="57" t="s">
        <v>1391</v>
      </c>
      <c r="B532" s="58" t="s">
        <v>76</v>
      </c>
      <c r="C532" s="59" t="s">
        <v>260</v>
      </c>
      <c r="D532" s="58" t="s">
        <v>30</v>
      </c>
      <c r="E532" s="1">
        <v>507</v>
      </c>
      <c r="F532" s="60">
        <v>507</v>
      </c>
      <c r="G532" s="58">
        <v>0.1</v>
      </c>
      <c r="H532" s="61">
        <f t="shared" si="15"/>
        <v>50.7</v>
      </c>
      <c r="I532" s="62" t="s">
        <v>261</v>
      </c>
    </row>
    <row r="533" spans="1:9" ht="28.8" x14ac:dyDescent="0.3">
      <c r="A533" s="57" t="s">
        <v>1392</v>
      </c>
      <c r="B533" s="58" t="s">
        <v>76</v>
      </c>
      <c r="C533" s="59" t="s">
        <v>263</v>
      </c>
      <c r="D533" s="58" t="s">
        <v>30</v>
      </c>
      <c r="E533" s="1">
        <v>422.5</v>
      </c>
      <c r="F533" s="60">
        <v>422.5</v>
      </c>
      <c r="G533" s="58">
        <v>1</v>
      </c>
      <c r="H533" s="61">
        <f t="shared" si="15"/>
        <v>422.5</v>
      </c>
      <c r="I533" s="62" t="s">
        <v>264</v>
      </c>
    </row>
    <row r="534" spans="1:9" ht="28.8" x14ac:dyDescent="0.3">
      <c r="A534" s="57" t="s">
        <v>1393</v>
      </c>
      <c r="B534" s="58" t="s">
        <v>76</v>
      </c>
      <c r="C534" s="59" t="s">
        <v>266</v>
      </c>
      <c r="D534" s="58" t="s">
        <v>30</v>
      </c>
      <c r="E534" s="1">
        <v>263.64</v>
      </c>
      <c r="F534" s="60">
        <v>263.64000000000004</v>
      </c>
      <c r="G534" s="58">
        <v>0.1</v>
      </c>
      <c r="H534" s="61">
        <f t="shared" si="15"/>
        <v>26.36</v>
      </c>
      <c r="I534" s="62" t="s">
        <v>267</v>
      </c>
    </row>
    <row r="535" spans="1:9" ht="28.8" x14ac:dyDescent="0.3">
      <c r="A535" s="57" t="s">
        <v>1394</v>
      </c>
      <c r="B535" s="58" t="s">
        <v>76</v>
      </c>
      <c r="C535" s="59" t="s">
        <v>269</v>
      </c>
      <c r="D535" s="58" t="s">
        <v>30</v>
      </c>
      <c r="E535" s="1">
        <v>528.12</v>
      </c>
      <c r="F535" s="60">
        <v>528.12</v>
      </c>
      <c r="G535" s="58">
        <v>0.1</v>
      </c>
      <c r="H535" s="61">
        <f t="shared" si="15"/>
        <v>52.81</v>
      </c>
      <c r="I535" s="62" t="s">
        <v>270</v>
      </c>
    </row>
    <row r="536" spans="1:9" ht="28.8" x14ac:dyDescent="0.3">
      <c r="A536" s="57" t="s">
        <v>1395</v>
      </c>
      <c r="B536" s="58" t="s">
        <v>76</v>
      </c>
      <c r="C536" s="59" t="s">
        <v>272</v>
      </c>
      <c r="D536" s="58" t="s">
        <v>30</v>
      </c>
      <c r="E536" s="1">
        <v>200.68</v>
      </c>
      <c r="F536" s="60">
        <v>200.68</v>
      </c>
      <c r="G536" s="58">
        <v>1</v>
      </c>
      <c r="H536" s="61">
        <f t="shared" si="15"/>
        <v>200.68</v>
      </c>
      <c r="I536" s="62" t="s">
        <v>273</v>
      </c>
    </row>
    <row r="537" spans="1:9" x14ac:dyDescent="0.3">
      <c r="A537" s="57" t="s">
        <v>1396</v>
      </c>
      <c r="B537" s="58" t="s">
        <v>76</v>
      </c>
      <c r="C537" s="59" t="s">
        <v>275</v>
      </c>
      <c r="D537" s="58" t="s">
        <v>30</v>
      </c>
      <c r="E537" s="1">
        <v>601.64</v>
      </c>
      <c r="F537" s="60">
        <v>601.64</v>
      </c>
      <c r="G537" s="58">
        <v>0.1</v>
      </c>
      <c r="H537" s="61">
        <f t="shared" si="15"/>
        <v>60.16</v>
      </c>
      <c r="I537" s="62" t="s">
        <v>276</v>
      </c>
    </row>
    <row r="538" spans="1:9" ht="28.8" x14ac:dyDescent="0.3">
      <c r="A538" s="57" t="s">
        <v>1397</v>
      </c>
      <c r="B538" s="58" t="s">
        <v>76</v>
      </c>
      <c r="C538" s="59" t="s">
        <v>278</v>
      </c>
      <c r="D538" s="58" t="s">
        <v>30</v>
      </c>
      <c r="E538" s="1">
        <v>163.08000000000001</v>
      </c>
      <c r="F538" s="60">
        <v>163.08000000000001</v>
      </c>
      <c r="G538" s="58">
        <v>1</v>
      </c>
      <c r="H538" s="61">
        <f t="shared" si="15"/>
        <v>163.08000000000001</v>
      </c>
      <c r="I538" s="62" t="s">
        <v>279</v>
      </c>
    </row>
    <row r="539" spans="1:9" x14ac:dyDescent="0.3">
      <c r="A539" s="57" t="s">
        <v>1398</v>
      </c>
      <c r="B539" s="58" t="s">
        <v>76</v>
      </c>
      <c r="C539" s="59" t="s">
        <v>281</v>
      </c>
      <c r="D539" s="58" t="s">
        <v>30</v>
      </c>
      <c r="E539" s="1">
        <v>26</v>
      </c>
      <c r="F539" s="60">
        <v>26</v>
      </c>
      <c r="G539" s="58">
        <v>3</v>
      </c>
      <c r="H539" s="61">
        <f t="shared" si="15"/>
        <v>78</v>
      </c>
      <c r="I539" s="62" t="s">
        <v>282</v>
      </c>
    </row>
    <row r="540" spans="1:9" x14ac:dyDescent="0.3">
      <c r="A540" s="57" t="s">
        <v>1399</v>
      </c>
      <c r="B540" s="58" t="s">
        <v>76</v>
      </c>
      <c r="C540" s="59" t="s">
        <v>284</v>
      </c>
      <c r="D540" s="58" t="s">
        <v>30</v>
      </c>
      <c r="E540" s="1">
        <v>13</v>
      </c>
      <c r="F540" s="60">
        <v>13</v>
      </c>
      <c r="G540" s="58">
        <v>3</v>
      </c>
      <c r="H540" s="61">
        <f t="shared" si="15"/>
        <v>39</v>
      </c>
      <c r="I540" s="62" t="s">
        <v>285</v>
      </c>
    </row>
    <row r="541" spans="1:9" x14ac:dyDescent="0.3">
      <c r="A541" s="57" t="s">
        <v>1400</v>
      </c>
      <c r="B541" s="58" t="s">
        <v>287</v>
      </c>
      <c r="C541" s="59" t="s">
        <v>288</v>
      </c>
      <c r="D541" s="58" t="s">
        <v>30</v>
      </c>
      <c r="E541" s="1">
        <v>117</v>
      </c>
      <c r="F541" s="60">
        <v>117</v>
      </c>
      <c r="G541" s="58">
        <v>1</v>
      </c>
      <c r="H541" s="61">
        <f t="shared" si="15"/>
        <v>117</v>
      </c>
      <c r="I541" s="62" t="s">
        <v>289</v>
      </c>
    </row>
    <row r="542" spans="1:9" x14ac:dyDescent="0.3">
      <c r="A542" s="57" t="s">
        <v>1401</v>
      </c>
      <c r="B542" s="58" t="s">
        <v>287</v>
      </c>
      <c r="C542" s="59" t="s">
        <v>291</v>
      </c>
      <c r="D542" s="58" t="s">
        <v>30</v>
      </c>
      <c r="E542" s="1">
        <v>84.12</v>
      </c>
      <c r="F542" s="60">
        <v>84.12</v>
      </c>
      <c r="G542" s="58">
        <v>3</v>
      </c>
      <c r="H542" s="61">
        <f t="shared" si="15"/>
        <v>252.36</v>
      </c>
      <c r="I542" s="62" t="s">
        <v>292</v>
      </c>
    </row>
    <row r="543" spans="1:9" x14ac:dyDescent="0.3">
      <c r="A543" s="57" t="s">
        <v>1402</v>
      </c>
      <c r="B543" s="58" t="s">
        <v>287</v>
      </c>
      <c r="C543" s="59" t="s">
        <v>294</v>
      </c>
      <c r="D543" s="58" t="s">
        <v>30</v>
      </c>
      <c r="E543" s="1">
        <v>49.69</v>
      </c>
      <c r="F543" s="60">
        <v>49.69</v>
      </c>
      <c r="G543" s="58">
        <v>3</v>
      </c>
      <c r="H543" s="61">
        <f t="shared" si="15"/>
        <v>149.07</v>
      </c>
      <c r="I543" s="62" t="s">
        <v>295</v>
      </c>
    </row>
    <row r="544" spans="1:9" ht="28.8" x14ac:dyDescent="0.3">
      <c r="A544" s="57" t="s">
        <v>1403</v>
      </c>
      <c r="B544" s="58" t="s">
        <v>287</v>
      </c>
      <c r="C544" s="59" t="s">
        <v>297</v>
      </c>
      <c r="D544" s="58" t="s">
        <v>30</v>
      </c>
      <c r="E544" s="1">
        <v>472.92</v>
      </c>
      <c r="F544" s="60">
        <v>472.92</v>
      </c>
      <c r="G544" s="58">
        <v>1</v>
      </c>
      <c r="H544" s="61">
        <f t="shared" si="15"/>
        <v>472.92</v>
      </c>
      <c r="I544" s="62" t="s">
        <v>298</v>
      </c>
    </row>
    <row r="545" spans="1:9" x14ac:dyDescent="0.3">
      <c r="A545" s="57" t="s">
        <v>1404</v>
      </c>
      <c r="B545" s="58" t="s">
        <v>287</v>
      </c>
      <c r="C545" s="59" t="s">
        <v>300</v>
      </c>
      <c r="D545" s="58" t="s">
        <v>30</v>
      </c>
      <c r="E545" s="1">
        <v>371.58</v>
      </c>
      <c r="F545" s="60">
        <v>371.58</v>
      </c>
      <c r="G545" s="58">
        <v>2</v>
      </c>
      <c r="H545" s="61">
        <f t="shared" si="15"/>
        <v>743.16</v>
      </c>
      <c r="I545" s="62" t="s">
        <v>301</v>
      </c>
    </row>
    <row r="546" spans="1:9" x14ac:dyDescent="0.3">
      <c r="A546" s="57" t="s">
        <v>1405</v>
      </c>
      <c r="B546" s="58" t="s">
        <v>287</v>
      </c>
      <c r="C546" s="59" t="s">
        <v>303</v>
      </c>
      <c r="D546" s="58" t="s">
        <v>30</v>
      </c>
      <c r="E546" s="1">
        <v>929.5</v>
      </c>
      <c r="F546" s="60">
        <v>929.5</v>
      </c>
      <c r="G546" s="58">
        <v>1</v>
      </c>
      <c r="H546" s="61">
        <f t="shared" si="15"/>
        <v>929.5</v>
      </c>
      <c r="I546" s="62" t="s">
        <v>304</v>
      </c>
    </row>
    <row r="547" spans="1:9" x14ac:dyDescent="0.3">
      <c r="A547" s="57" t="s">
        <v>1406</v>
      </c>
      <c r="B547" s="58" t="s">
        <v>287</v>
      </c>
      <c r="C547" s="59" t="s">
        <v>306</v>
      </c>
      <c r="D547" s="58" t="s">
        <v>30</v>
      </c>
      <c r="E547" s="1">
        <v>886.93</v>
      </c>
      <c r="F547" s="60">
        <v>886.93</v>
      </c>
      <c r="G547" s="58">
        <v>1</v>
      </c>
      <c r="H547" s="61">
        <f t="shared" si="15"/>
        <v>886.93</v>
      </c>
      <c r="I547" s="62" t="s">
        <v>307</v>
      </c>
    </row>
    <row r="548" spans="1:9" x14ac:dyDescent="0.3">
      <c r="A548" s="57" t="s">
        <v>1407</v>
      </c>
      <c r="B548" s="58" t="s">
        <v>287</v>
      </c>
      <c r="C548" s="59" t="s">
        <v>309</v>
      </c>
      <c r="D548" s="58" t="s">
        <v>30</v>
      </c>
      <c r="E548" s="1">
        <v>405.02</v>
      </c>
      <c r="F548" s="60">
        <v>405.02</v>
      </c>
      <c r="G548" s="58">
        <v>1</v>
      </c>
      <c r="H548" s="61">
        <f t="shared" si="15"/>
        <v>405.02</v>
      </c>
      <c r="I548" s="62" t="s">
        <v>310</v>
      </c>
    </row>
    <row r="549" spans="1:9" x14ac:dyDescent="0.3">
      <c r="A549" s="57" t="s">
        <v>1408</v>
      </c>
      <c r="B549" s="58" t="s">
        <v>287</v>
      </c>
      <c r="C549" s="59" t="s">
        <v>312</v>
      </c>
      <c r="D549" s="58" t="s">
        <v>30</v>
      </c>
      <c r="E549" s="1">
        <v>52</v>
      </c>
      <c r="F549" s="60">
        <v>52</v>
      </c>
      <c r="G549" s="58">
        <v>3</v>
      </c>
      <c r="H549" s="61">
        <f t="shared" si="15"/>
        <v>156</v>
      </c>
      <c r="I549" s="62" t="s">
        <v>313</v>
      </c>
    </row>
    <row r="550" spans="1:9" x14ac:dyDescent="0.3">
      <c r="A550" s="57" t="s">
        <v>1409</v>
      </c>
      <c r="B550" s="58" t="s">
        <v>287</v>
      </c>
      <c r="C550" s="59" t="s">
        <v>315</v>
      </c>
      <c r="D550" s="58" t="s">
        <v>30</v>
      </c>
      <c r="E550" s="1">
        <v>204.01</v>
      </c>
      <c r="F550" s="60">
        <v>204.01</v>
      </c>
      <c r="G550" s="58">
        <v>0.1</v>
      </c>
      <c r="H550" s="61">
        <f t="shared" si="15"/>
        <v>20.399999999999999</v>
      </c>
      <c r="I550" s="62" t="s">
        <v>316</v>
      </c>
    </row>
    <row r="551" spans="1:9" x14ac:dyDescent="0.3">
      <c r="A551" s="57" t="s">
        <v>1410</v>
      </c>
      <c r="B551" s="58" t="s">
        <v>287</v>
      </c>
      <c r="C551" s="59" t="s">
        <v>318</v>
      </c>
      <c r="D551" s="58" t="s">
        <v>30</v>
      </c>
      <c r="E551" s="1">
        <v>61.41</v>
      </c>
      <c r="F551" s="60">
        <v>61.41</v>
      </c>
      <c r="G551" s="58">
        <v>3</v>
      </c>
      <c r="H551" s="61">
        <f t="shared" si="15"/>
        <v>184.23</v>
      </c>
      <c r="I551" s="62" t="s">
        <v>319</v>
      </c>
    </row>
    <row r="552" spans="1:9" x14ac:dyDescent="0.3">
      <c r="A552" s="57" t="s">
        <v>1411</v>
      </c>
      <c r="B552" s="58" t="s">
        <v>287</v>
      </c>
      <c r="C552" s="59" t="s">
        <v>321</v>
      </c>
      <c r="D552" s="58" t="s">
        <v>30</v>
      </c>
      <c r="E552" s="1">
        <v>216.99</v>
      </c>
      <c r="F552" s="60">
        <v>216.99</v>
      </c>
      <c r="G552" s="58">
        <v>0.1</v>
      </c>
      <c r="H552" s="61">
        <f t="shared" si="15"/>
        <v>21.7</v>
      </c>
      <c r="I552" s="62" t="s">
        <v>322</v>
      </c>
    </row>
    <row r="553" spans="1:9" x14ac:dyDescent="0.3">
      <c r="A553" s="57" t="s">
        <v>1412</v>
      </c>
      <c r="B553" s="58" t="s">
        <v>287</v>
      </c>
      <c r="C553" s="59" t="s">
        <v>324</v>
      </c>
      <c r="D553" s="58" t="s">
        <v>30</v>
      </c>
      <c r="E553" s="1">
        <v>160.08000000000001</v>
      </c>
      <c r="F553" s="60">
        <v>160.08000000000001</v>
      </c>
      <c r="G553" s="58">
        <v>1</v>
      </c>
      <c r="H553" s="61">
        <f t="shared" ref="H553:H584" si="16">ROUND(E553*G553,2)</f>
        <v>160.08000000000001</v>
      </c>
      <c r="I553" s="62" t="s">
        <v>325</v>
      </c>
    </row>
    <row r="554" spans="1:9" x14ac:dyDescent="0.3">
      <c r="A554" s="57" t="s">
        <v>1413</v>
      </c>
      <c r="B554" s="58" t="s">
        <v>287</v>
      </c>
      <c r="C554" s="59" t="s">
        <v>327</v>
      </c>
      <c r="D554" s="58" t="s">
        <v>30</v>
      </c>
      <c r="E554" s="1">
        <v>37.01</v>
      </c>
      <c r="F554" s="60">
        <v>37.01</v>
      </c>
      <c r="G554" s="58">
        <v>3</v>
      </c>
      <c r="H554" s="61">
        <f t="shared" si="16"/>
        <v>111.03</v>
      </c>
      <c r="I554" s="62" t="s">
        <v>328</v>
      </c>
    </row>
    <row r="555" spans="1:9" x14ac:dyDescent="0.3">
      <c r="A555" s="57" t="s">
        <v>1414</v>
      </c>
      <c r="B555" s="58" t="s">
        <v>287</v>
      </c>
      <c r="C555" s="59" t="s">
        <v>330</v>
      </c>
      <c r="D555" s="58" t="s">
        <v>30</v>
      </c>
      <c r="E555" s="1">
        <v>139.41</v>
      </c>
      <c r="F555" s="60">
        <v>139.41</v>
      </c>
      <c r="G555" s="58">
        <v>1</v>
      </c>
      <c r="H555" s="61">
        <f t="shared" si="16"/>
        <v>139.41</v>
      </c>
      <c r="I555" s="62" t="s">
        <v>331</v>
      </c>
    </row>
    <row r="556" spans="1:9" x14ac:dyDescent="0.3">
      <c r="A556" s="57" t="s">
        <v>1415</v>
      </c>
      <c r="B556" s="58" t="s">
        <v>287</v>
      </c>
      <c r="C556" s="59" t="s">
        <v>333</v>
      </c>
      <c r="D556" s="58" t="s">
        <v>30</v>
      </c>
      <c r="E556" s="1">
        <v>69.260000000000005</v>
      </c>
      <c r="F556" s="60">
        <v>69.260000000000005</v>
      </c>
      <c r="G556" s="58">
        <v>3</v>
      </c>
      <c r="H556" s="61">
        <f t="shared" si="16"/>
        <v>207.78</v>
      </c>
      <c r="I556" s="62" t="s">
        <v>334</v>
      </c>
    </row>
    <row r="557" spans="1:9" ht="43.2" x14ac:dyDescent="0.3">
      <c r="A557" s="57" t="s">
        <v>1416</v>
      </c>
      <c r="B557" s="58" t="s">
        <v>287</v>
      </c>
      <c r="C557" s="59" t="s">
        <v>336</v>
      </c>
      <c r="D557" s="58" t="s">
        <v>30</v>
      </c>
      <c r="E557" s="1">
        <v>325</v>
      </c>
      <c r="F557" s="60">
        <v>325</v>
      </c>
      <c r="G557" s="58">
        <v>0.1</v>
      </c>
      <c r="H557" s="61">
        <f t="shared" si="16"/>
        <v>32.5</v>
      </c>
      <c r="I557" s="62" t="s">
        <v>337</v>
      </c>
    </row>
    <row r="558" spans="1:9" ht="43.2" x14ac:dyDescent="0.3">
      <c r="A558" s="57" t="s">
        <v>1417</v>
      </c>
      <c r="B558" s="58" t="s">
        <v>287</v>
      </c>
      <c r="C558" s="59" t="s">
        <v>339</v>
      </c>
      <c r="D558" s="58" t="s">
        <v>30</v>
      </c>
      <c r="E558" s="1">
        <v>390</v>
      </c>
      <c r="F558" s="60">
        <v>390</v>
      </c>
      <c r="G558" s="58">
        <v>0.1</v>
      </c>
      <c r="H558" s="61">
        <f t="shared" si="16"/>
        <v>39</v>
      </c>
      <c r="I558" s="62" t="s">
        <v>337</v>
      </c>
    </row>
    <row r="559" spans="1:9" x14ac:dyDescent="0.3">
      <c r="A559" s="57" t="s">
        <v>1418</v>
      </c>
      <c r="B559" s="58" t="s">
        <v>287</v>
      </c>
      <c r="C559" s="59" t="s">
        <v>341</v>
      </c>
      <c r="D559" s="58" t="s">
        <v>30</v>
      </c>
      <c r="E559" s="1">
        <v>247</v>
      </c>
      <c r="F559" s="60">
        <v>247</v>
      </c>
      <c r="G559" s="58">
        <v>0.1</v>
      </c>
      <c r="H559" s="61">
        <f t="shared" si="16"/>
        <v>24.7</v>
      </c>
      <c r="I559" s="62" t="s">
        <v>342</v>
      </c>
    </row>
    <row r="560" spans="1:9" ht="43.2" x14ac:dyDescent="0.3">
      <c r="A560" s="57" t="s">
        <v>1419</v>
      </c>
      <c r="B560" s="58" t="s">
        <v>287</v>
      </c>
      <c r="C560" s="59" t="s">
        <v>344</v>
      </c>
      <c r="D560" s="58" t="s">
        <v>30</v>
      </c>
      <c r="E560" s="1">
        <v>455</v>
      </c>
      <c r="F560" s="60">
        <v>455</v>
      </c>
      <c r="G560" s="58">
        <v>0.1</v>
      </c>
      <c r="H560" s="61">
        <f t="shared" si="16"/>
        <v>45.5</v>
      </c>
      <c r="I560" s="62" t="s">
        <v>345</v>
      </c>
    </row>
    <row r="561" spans="1:9" ht="43.2" x14ac:dyDescent="0.3">
      <c r="A561" s="57" t="s">
        <v>1420</v>
      </c>
      <c r="B561" s="58" t="s">
        <v>287</v>
      </c>
      <c r="C561" s="59" t="s">
        <v>347</v>
      </c>
      <c r="D561" s="58" t="s">
        <v>30</v>
      </c>
      <c r="E561" s="1">
        <v>870.35</v>
      </c>
      <c r="F561" s="60">
        <v>870.35</v>
      </c>
      <c r="G561" s="58">
        <v>0.1</v>
      </c>
      <c r="H561" s="61">
        <f t="shared" si="16"/>
        <v>87.04</v>
      </c>
      <c r="I561" s="62" t="s">
        <v>348</v>
      </c>
    </row>
    <row r="562" spans="1:9" ht="57.6" x14ac:dyDescent="0.3">
      <c r="A562" s="57" t="s">
        <v>1421</v>
      </c>
      <c r="B562" s="58" t="s">
        <v>287</v>
      </c>
      <c r="C562" s="59" t="s">
        <v>350</v>
      </c>
      <c r="D562" s="58" t="s">
        <v>30</v>
      </c>
      <c r="E562" s="1">
        <v>325</v>
      </c>
      <c r="F562" s="60">
        <v>325</v>
      </c>
      <c r="G562" s="58">
        <v>2</v>
      </c>
      <c r="H562" s="61">
        <f t="shared" si="16"/>
        <v>650</v>
      </c>
      <c r="I562" s="62" t="s">
        <v>351</v>
      </c>
    </row>
    <row r="563" spans="1:9" ht="28.8" x14ac:dyDescent="0.3">
      <c r="A563" s="57" t="s">
        <v>1422</v>
      </c>
      <c r="B563" s="58" t="s">
        <v>287</v>
      </c>
      <c r="C563" s="59" t="s">
        <v>353</v>
      </c>
      <c r="D563" s="58" t="s">
        <v>30</v>
      </c>
      <c r="E563" s="1">
        <v>6.5</v>
      </c>
      <c r="F563" s="60">
        <v>6.5</v>
      </c>
      <c r="G563" s="58">
        <v>3</v>
      </c>
      <c r="H563" s="61">
        <f t="shared" si="16"/>
        <v>19.5</v>
      </c>
      <c r="I563" s="62" t="s">
        <v>354</v>
      </c>
    </row>
    <row r="564" spans="1:9" ht="43.2" x14ac:dyDescent="0.3">
      <c r="A564" s="57" t="s">
        <v>1423</v>
      </c>
      <c r="B564" s="58" t="s">
        <v>287</v>
      </c>
      <c r="C564" s="59" t="s">
        <v>356</v>
      </c>
      <c r="D564" s="58" t="s">
        <v>30</v>
      </c>
      <c r="E564" s="1">
        <v>1014</v>
      </c>
      <c r="F564" s="60">
        <v>1014</v>
      </c>
      <c r="G564" s="58">
        <v>0.1</v>
      </c>
      <c r="H564" s="61">
        <f t="shared" si="16"/>
        <v>101.4</v>
      </c>
      <c r="I564" s="62" t="s">
        <v>1424</v>
      </c>
    </row>
    <row r="565" spans="1:9" x14ac:dyDescent="0.3">
      <c r="A565" s="57" t="s">
        <v>1425</v>
      </c>
      <c r="B565" s="58" t="s">
        <v>287</v>
      </c>
      <c r="C565" s="59" t="s">
        <v>358</v>
      </c>
      <c r="D565" s="58" t="s">
        <v>30</v>
      </c>
      <c r="E565" s="1">
        <v>130</v>
      </c>
      <c r="F565" s="60">
        <v>130</v>
      </c>
      <c r="G565" s="58">
        <v>1</v>
      </c>
      <c r="H565" s="61">
        <f t="shared" si="16"/>
        <v>130</v>
      </c>
      <c r="I565" s="62" t="s">
        <v>359</v>
      </c>
    </row>
    <row r="566" spans="1:9" x14ac:dyDescent="0.3">
      <c r="A566" s="57" t="s">
        <v>1426</v>
      </c>
      <c r="B566" s="58" t="s">
        <v>287</v>
      </c>
      <c r="C566" s="59" t="s">
        <v>361</v>
      </c>
      <c r="D566" s="58" t="s">
        <v>30</v>
      </c>
      <c r="E566" s="1">
        <v>260</v>
      </c>
      <c r="F566" s="60">
        <v>260</v>
      </c>
      <c r="G566" s="58">
        <v>1</v>
      </c>
      <c r="H566" s="61">
        <f t="shared" si="16"/>
        <v>260</v>
      </c>
      <c r="I566" s="62" t="s">
        <v>362</v>
      </c>
    </row>
    <row r="567" spans="1:9" x14ac:dyDescent="0.3">
      <c r="A567" s="57" t="s">
        <v>1427</v>
      </c>
      <c r="B567" s="58" t="s">
        <v>287</v>
      </c>
      <c r="C567" s="59" t="s">
        <v>364</v>
      </c>
      <c r="D567" s="58" t="s">
        <v>30</v>
      </c>
      <c r="E567" s="1">
        <v>37.18</v>
      </c>
      <c r="F567" s="60">
        <v>37.18</v>
      </c>
      <c r="G567" s="58">
        <v>3</v>
      </c>
      <c r="H567" s="61">
        <f t="shared" si="16"/>
        <v>111.54</v>
      </c>
      <c r="I567" s="62" t="s">
        <v>365</v>
      </c>
    </row>
    <row r="568" spans="1:9" ht="28.8" x14ac:dyDescent="0.3">
      <c r="A568" s="57" t="s">
        <v>1428</v>
      </c>
      <c r="B568" s="58" t="s">
        <v>287</v>
      </c>
      <c r="C568" s="59" t="s">
        <v>367</v>
      </c>
      <c r="D568" s="58" t="s">
        <v>30</v>
      </c>
      <c r="E568" s="1">
        <v>153.88</v>
      </c>
      <c r="F568" s="60">
        <v>153.88</v>
      </c>
      <c r="G568" s="58">
        <v>3</v>
      </c>
      <c r="H568" s="61">
        <f t="shared" si="16"/>
        <v>461.64</v>
      </c>
      <c r="I568" s="62" t="s">
        <v>368</v>
      </c>
    </row>
    <row r="569" spans="1:9" x14ac:dyDescent="0.3">
      <c r="A569" s="57" t="s">
        <v>1429</v>
      </c>
      <c r="B569" s="58" t="s">
        <v>287</v>
      </c>
      <c r="C569" s="59" t="s">
        <v>370</v>
      </c>
      <c r="D569" s="58" t="s">
        <v>30</v>
      </c>
      <c r="E569" s="1">
        <v>552.55999999999995</v>
      </c>
      <c r="F569" s="60">
        <v>552.55999999999995</v>
      </c>
      <c r="G569" s="58">
        <v>1</v>
      </c>
      <c r="H569" s="61">
        <f t="shared" si="16"/>
        <v>552.55999999999995</v>
      </c>
      <c r="I569" s="62" t="s">
        <v>371</v>
      </c>
    </row>
    <row r="570" spans="1:9" x14ac:dyDescent="0.3">
      <c r="A570" s="57" t="s">
        <v>1430</v>
      </c>
      <c r="B570" s="58" t="s">
        <v>287</v>
      </c>
      <c r="C570" s="59" t="s">
        <v>373</v>
      </c>
      <c r="D570" s="58" t="s">
        <v>30</v>
      </c>
      <c r="E570" s="1">
        <v>292.49</v>
      </c>
      <c r="F570" s="60">
        <v>292.49</v>
      </c>
      <c r="G570" s="58">
        <v>1</v>
      </c>
      <c r="H570" s="61">
        <f t="shared" si="16"/>
        <v>292.49</v>
      </c>
      <c r="I570" s="62" t="s">
        <v>374</v>
      </c>
    </row>
    <row r="571" spans="1:9" x14ac:dyDescent="0.3">
      <c r="A571" s="57" t="s">
        <v>1431</v>
      </c>
      <c r="B571" s="58" t="s">
        <v>287</v>
      </c>
      <c r="C571" s="59" t="s">
        <v>376</v>
      </c>
      <c r="D571" s="58" t="s">
        <v>30</v>
      </c>
      <c r="E571" s="1">
        <v>222.06</v>
      </c>
      <c r="F571" s="60">
        <v>222.06</v>
      </c>
      <c r="G571" s="58">
        <v>1</v>
      </c>
      <c r="H571" s="61">
        <f t="shared" si="16"/>
        <v>222.06</v>
      </c>
      <c r="I571" s="62" t="s">
        <v>377</v>
      </c>
    </row>
    <row r="572" spans="1:9" ht="28.8" x14ac:dyDescent="0.3">
      <c r="A572" s="57" t="s">
        <v>1432</v>
      </c>
      <c r="B572" s="58" t="s">
        <v>287</v>
      </c>
      <c r="C572" s="59" t="s">
        <v>379</v>
      </c>
      <c r="D572" s="58" t="s">
        <v>30</v>
      </c>
      <c r="E572" s="1">
        <v>6.5</v>
      </c>
      <c r="F572" s="60">
        <v>6.5</v>
      </c>
      <c r="G572" s="58">
        <v>3</v>
      </c>
      <c r="H572" s="61">
        <f t="shared" si="16"/>
        <v>19.5</v>
      </c>
      <c r="I572" s="62" t="s">
        <v>354</v>
      </c>
    </row>
    <row r="573" spans="1:9" x14ac:dyDescent="0.3">
      <c r="A573" s="57" t="s">
        <v>1433</v>
      </c>
      <c r="B573" s="58" t="s">
        <v>287</v>
      </c>
      <c r="C573" s="59" t="s">
        <v>381</v>
      </c>
      <c r="D573" s="58" t="s">
        <v>30</v>
      </c>
      <c r="E573" s="1">
        <v>552.55999999999995</v>
      </c>
      <c r="F573" s="60">
        <v>552.55999999999995</v>
      </c>
      <c r="G573" s="58">
        <v>0.1</v>
      </c>
      <c r="H573" s="61">
        <f t="shared" si="16"/>
        <v>55.26</v>
      </c>
      <c r="I573" s="62" t="s">
        <v>382</v>
      </c>
    </row>
    <row r="574" spans="1:9" x14ac:dyDescent="0.3">
      <c r="A574" s="57" t="s">
        <v>1434</v>
      </c>
      <c r="B574" s="58" t="s">
        <v>287</v>
      </c>
      <c r="C574" s="59" t="s">
        <v>384</v>
      </c>
      <c r="D574" s="58" t="s">
        <v>30</v>
      </c>
      <c r="E574" s="1">
        <v>246.1</v>
      </c>
      <c r="F574" s="60">
        <v>246.1</v>
      </c>
      <c r="G574" s="58">
        <v>1</v>
      </c>
      <c r="H574" s="61">
        <f t="shared" si="16"/>
        <v>246.1</v>
      </c>
      <c r="I574" s="62" t="s">
        <v>385</v>
      </c>
    </row>
    <row r="575" spans="1:9" x14ac:dyDescent="0.3">
      <c r="A575" s="57" t="s">
        <v>1435</v>
      </c>
      <c r="B575" s="58" t="s">
        <v>287</v>
      </c>
      <c r="C575" s="59" t="s">
        <v>387</v>
      </c>
      <c r="D575" s="58" t="s">
        <v>30</v>
      </c>
      <c r="E575" s="1">
        <v>143</v>
      </c>
      <c r="F575" s="60">
        <v>143</v>
      </c>
      <c r="G575" s="58">
        <v>1</v>
      </c>
      <c r="H575" s="61">
        <f t="shared" si="16"/>
        <v>143</v>
      </c>
      <c r="I575" s="62" t="s">
        <v>388</v>
      </c>
    </row>
    <row r="576" spans="1:9" x14ac:dyDescent="0.3">
      <c r="A576" s="57" t="s">
        <v>1436</v>
      </c>
      <c r="B576" s="58" t="s">
        <v>287</v>
      </c>
      <c r="C576" s="59" t="s">
        <v>390</v>
      </c>
      <c r="D576" s="58" t="s">
        <v>30</v>
      </c>
      <c r="E576" s="1">
        <v>247</v>
      </c>
      <c r="F576" s="60">
        <v>247</v>
      </c>
      <c r="G576" s="58">
        <v>0.1</v>
      </c>
      <c r="H576" s="61">
        <f t="shared" si="16"/>
        <v>24.7</v>
      </c>
      <c r="I576" s="62" t="s">
        <v>391</v>
      </c>
    </row>
    <row r="577" spans="1:9" x14ac:dyDescent="0.3">
      <c r="A577" s="57" t="s">
        <v>1437</v>
      </c>
      <c r="B577" s="58" t="s">
        <v>287</v>
      </c>
      <c r="C577" s="59" t="s">
        <v>393</v>
      </c>
      <c r="D577" s="58" t="s">
        <v>30</v>
      </c>
      <c r="E577" s="1">
        <v>87.12</v>
      </c>
      <c r="F577" s="60">
        <v>87.12</v>
      </c>
      <c r="G577" s="58">
        <v>1</v>
      </c>
      <c r="H577" s="61">
        <f t="shared" si="16"/>
        <v>87.12</v>
      </c>
      <c r="I577" s="62" t="s">
        <v>394</v>
      </c>
    </row>
    <row r="578" spans="1:9" x14ac:dyDescent="0.3">
      <c r="A578" s="57" t="s">
        <v>1438</v>
      </c>
      <c r="B578" s="58" t="s">
        <v>287</v>
      </c>
      <c r="C578" s="59" t="s">
        <v>396</v>
      </c>
      <c r="D578" s="58" t="s">
        <v>30</v>
      </c>
      <c r="E578" s="1">
        <v>344.94</v>
      </c>
      <c r="F578" s="60">
        <v>344.94</v>
      </c>
      <c r="G578" s="58">
        <v>1</v>
      </c>
      <c r="H578" s="61">
        <f t="shared" si="16"/>
        <v>344.94</v>
      </c>
      <c r="I578" s="62" t="s">
        <v>397</v>
      </c>
    </row>
    <row r="579" spans="1:9" x14ac:dyDescent="0.3">
      <c r="A579" s="57" t="s">
        <v>1439</v>
      </c>
      <c r="B579" s="58" t="s">
        <v>287</v>
      </c>
      <c r="C579" s="59" t="s">
        <v>399</v>
      </c>
      <c r="D579" s="58" t="s">
        <v>30</v>
      </c>
      <c r="E579" s="1">
        <v>178.34</v>
      </c>
      <c r="F579" s="60">
        <v>178.34</v>
      </c>
      <c r="G579" s="58">
        <v>1</v>
      </c>
      <c r="H579" s="61">
        <f t="shared" si="16"/>
        <v>178.34</v>
      </c>
      <c r="I579" s="62" t="s">
        <v>400</v>
      </c>
    </row>
    <row r="580" spans="1:9" x14ac:dyDescent="0.3">
      <c r="A580" s="57" t="s">
        <v>1440</v>
      </c>
      <c r="B580" s="58" t="s">
        <v>287</v>
      </c>
      <c r="C580" s="59" t="s">
        <v>402</v>
      </c>
      <c r="D580" s="58" t="s">
        <v>30</v>
      </c>
      <c r="E580" s="1">
        <v>520</v>
      </c>
      <c r="F580" s="60">
        <v>520</v>
      </c>
      <c r="G580" s="58">
        <v>0.1</v>
      </c>
      <c r="H580" s="61">
        <f t="shared" si="16"/>
        <v>52</v>
      </c>
      <c r="I580" s="62" t="s">
        <v>403</v>
      </c>
    </row>
    <row r="581" spans="1:9" x14ac:dyDescent="0.3">
      <c r="A581" s="57" t="s">
        <v>1441</v>
      </c>
      <c r="B581" s="58" t="s">
        <v>287</v>
      </c>
      <c r="C581" s="59" t="s">
        <v>405</v>
      </c>
      <c r="D581" s="58" t="s">
        <v>30</v>
      </c>
      <c r="E581" s="1">
        <v>325</v>
      </c>
      <c r="F581" s="60">
        <v>325</v>
      </c>
      <c r="G581" s="58">
        <v>0.1</v>
      </c>
      <c r="H581" s="61">
        <f t="shared" si="16"/>
        <v>32.5</v>
      </c>
      <c r="I581" s="62" t="s">
        <v>406</v>
      </c>
    </row>
    <row r="582" spans="1:9" x14ac:dyDescent="0.3">
      <c r="A582" s="57" t="s">
        <v>1442</v>
      </c>
      <c r="B582" s="58" t="s">
        <v>287</v>
      </c>
      <c r="C582" s="59" t="s">
        <v>408</v>
      </c>
      <c r="D582" s="58" t="s">
        <v>30</v>
      </c>
      <c r="E582" s="1">
        <v>169</v>
      </c>
      <c r="F582" s="60">
        <v>169</v>
      </c>
      <c r="G582" s="58">
        <v>1</v>
      </c>
      <c r="H582" s="61">
        <f t="shared" si="16"/>
        <v>169</v>
      </c>
      <c r="I582" s="62" t="s">
        <v>409</v>
      </c>
    </row>
    <row r="583" spans="1:9" x14ac:dyDescent="0.3">
      <c r="A583" s="57" t="s">
        <v>1443</v>
      </c>
      <c r="B583" s="58" t="s">
        <v>287</v>
      </c>
      <c r="C583" s="59" t="s">
        <v>411</v>
      </c>
      <c r="D583" s="58" t="s">
        <v>30</v>
      </c>
      <c r="E583" s="1">
        <v>143</v>
      </c>
      <c r="F583" s="60">
        <v>143</v>
      </c>
      <c r="G583" s="58">
        <v>1</v>
      </c>
      <c r="H583" s="61">
        <f t="shared" si="16"/>
        <v>143</v>
      </c>
      <c r="I583" s="62" t="s">
        <v>412</v>
      </c>
    </row>
    <row r="584" spans="1:9" x14ac:dyDescent="0.3">
      <c r="A584" s="57" t="s">
        <v>1444</v>
      </c>
      <c r="B584" s="58" t="s">
        <v>287</v>
      </c>
      <c r="C584" s="59" t="s">
        <v>414</v>
      </c>
      <c r="D584" s="58" t="s">
        <v>30</v>
      </c>
      <c r="E584" s="1">
        <v>313.39</v>
      </c>
      <c r="F584" s="60">
        <v>313.39</v>
      </c>
      <c r="G584" s="58">
        <v>0.1</v>
      </c>
      <c r="H584" s="61">
        <f t="shared" si="16"/>
        <v>31.34</v>
      </c>
      <c r="I584" s="62" t="s">
        <v>415</v>
      </c>
    </row>
    <row r="585" spans="1:9" x14ac:dyDescent="0.3">
      <c r="A585" s="57" t="s">
        <v>1445</v>
      </c>
      <c r="B585" s="58" t="s">
        <v>287</v>
      </c>
      <c r="C585" s="59" t="s">
        <v>417</v>
      </c>
      <c r="D585" s="58" t="s">
        <v>30</v>
      </c>
      <c r="E585" s="1">
        <v>220.35</v>
      </c>
      <c r="F585" s="60">
        <v>220.35</v>
      </c>
      <c r="G585" s="58">
        <v>0.1</v>
      </c>
      <c r="H585" s="61">
        <f t="shared" ref="H585:H599" si="17">ROUND(E585*G585,2)</f>
        <v>22.04</v>
      </c>
      <c r="I585" s="62" t="s">
        <v>418</v>
      </c>
    </row>
    <row r="586" spans="1:9" x14ac:dyDescent="0.3">
      <c r="A586" s="57" t="s">
        <v>1446</v>
      </c>
      <c r="B586" s="58" t="s">
        <v>287</v>
      </c>
      <c r="C586" s="59" t="s">
        <v>420</v>
      </c>
      <c r="D586" s="58" t="s">
        <v>30</v>
      </c>
      <c r="E586" s="1">
        <v>715</v>
      </c>
      <c r="F586" s="60">
        <v>715</v>
      </c>
      <c r="G586" s="58">
        <v>0.1</v>
      </c>
      <c r="H586" s="61">
        <f t="shared" si="17"/>
        <v>71.5</v>
      </c>
      <c r="I586" s="62" t="s">
        <v>421</v>
      </c>
    </row>
    <row r="587" spans="1:9" x14ac:dyDescent="0.3">
      <c r="A587" s="57" t="s">
        <v>1447</v>
      </c>
      <c r="B587" s="58" t="s">
        <v>287</v>
      </c>
      <c r="C587" s="59" t="s">
        <v>423</v>
      </c>
      <c r="D587" s="58" t="s">
        <v>30</v>
      </c>
      <c r="E587" s="1">
        <v>390</v>
      </c>
      <c r="F587" s="60">
        <v>390</v>
      </c>
      <c r="G587" s="58">
        <v>0.1</v>
      </c>
      <c r="H587" s="61">
        <f t="shared" si="17"/>
        <v>39</v>
      </c>
      <c r="I587" s="62" t="s">
        <v>424</v>
      </c>
    </row>
    <row r="588" spans="1:9" x14ac:dyDescent="0.3">
      <c r="A588" s="57" t="s">
        <v>1448</v>
      </c>
      <c r="B588" s="58" t="s">
        <v>287</v>
      </c>
      <c r="C588" s="59" t="s">
        <v>426</v>
      </c>
      <c r="D588" s="58" t="s">
        <v>30</v>
      </c>
      <c r="E588" s="1">
        <v>103.19</v>
      </c>
      <c r="F588" s="60">
        <v>103.19</v>
      </c>
      <c r="G588" s="58">
        <v>1</v>
      </c>
      <c r="H588" s="61">
        <f t="shared" si="17"/>
        <v>103.19</v>
      </c>
      <c r="I588" s="62" t="s">
        <v>427</v>
      </c>
    </row>
    <row r="589" spans="1:9" x14ac:dyDescent="0.3">
      <c r="A589" s="57" t="s">
        <v>1449</v>
      </c>
      <c r="B589" s="58" t="s">
        <v>287</v>
      </c>
      <c r="C589" s="59" t="s">
        <v>429</v>
      </c>
      <c r="D589" s="58" t="s">
        <v>30</v>
      </c>
      <c r="E589" s="1">
        <v>114.4</v>
      </c>
      <c r="F589" s="60">
        <v>114.4</v>
      </c>
      <c r="G589" s="58">
        <v>1</v>
      </c>
      <c r="H589" s="61">
        <f t="shared" si="17"/>
        <v>114.4</v>
      </c>
      <c r="I589" s="62" t="s">
        <v>430</v>
      </c>
    </row>
    <row r="590" spans="1:9" x14ac:dyDescent="0.3">
      <c r="A590" s="57" t="s">
        <v>1450</v>
      </c>
      <c r="B590" s="58" t="s">
        <v>287</v>
      </c>
      <c r="C590" s="59" t="s">
        <v>432</v>
      </c>
      <c r="D590" s="58" t="s">
        <v>30</v>
      </c>
      <c r="E590" s="1">
        <v>15.6</v>
      </c>
      <c r="F590" s="60">
        <v>15.600000000000001</v>
      </c>
      <c r="G590" s="58">
        <v>3</v>
      </c>
      <c r="H590" s="61">
        <f t="shared" si="17"/>
        <v>46.8</v>
      </c>
      <c r="I590" s="62" t="s">
        <v>433</v>
      </c>
    </row>
    <row r="591" spans="1:9" x14ac:dyDescent="0.3">
      <c r="A591" s="57" t="s">
        <v>1451</v>
      </c>
      <c r="B591" s="58" t="s">
        <v>287</v>
      </c>
      <c r="C591" s="59" t="s">
        <v>435</v>
      </c>
      <c r="D591" s="58" t="s">
        <v>30</v>
      </c>
      <c r="E591" s="1">
        <v>234</v>
      </c>
      <c r="F591" s="60">
        <v>234</v>
      </c>
      <c r="G591" s="58">
        <v>0.1</v>
      </c>
      <c r="H591" s="61">
        <f t="shared" si="17"/>
        <v>23.4</v>
      </c>
      <c r="I591" s="62" t="s">
        <v>436</v>
      </c>
    </row>
    <row r="592" spans="1:9" x14ac:dyDescent="0.3">
      <c r="A592" s="57" t="s">
        <v>1452</v>
      </c>
      <c r="B592" s="58" t="s">
        <v>287</v>
      </c>
      <c r="C592" s="59" t="s">
        <v>438</v>
      </c>
      <c r="D592" s="58" t="s">
        <v>205</v>
      </c>
      <c r="E592" s="1">
        <v>2.5299999999999998</v>
      </c>
      <c r="F592" s="60">
        <v>2.5299999999999998</v>
      </c>
      <c r="G592" s="58">
        <v>3</v>
      </c>
      <c r="H592" s="61">
        <f t="shared" si="17"/>
        <v>7.59</v>
      </c>
      <c r="I592" s="62" t="s">
        <v>439</v>
      </c>
    </row>
    <row r="593" spans="1:9" x14ac:dyDescent="0.3">
      <c r="A593" s="57" t="s">
        <v>1453</v>
      </c>
      <c r="B593" s="58" t="s">
        <v>287</v>
      </c>
      <c r="C593" s="59" t="s">
        <v>441</v>
      </c>
      <c r="D593" s="58" t="s">
        <v>30</v>
      </c>
      <c r="E593" s="1">
        <v>108.49</v>
      </c>
      <c r="F593" s="60">
        <v>108.49</v>
      </c>
      <c r="G593" s="58">
        <v>1</v>
      </c>
      <c r="H593" s="61">
        <f t="shared" si="17"/>
        <v>108.49</v>
      </c>
      <c r="I593" s="62" t="s">
        <v>442</v>
      </c>
    </row>
    <row r="594" spans="1:9" ht="57.6" x14ac:dyDescent="0.3">
      <c r="A594" s="57" t="s">
        <v>1454</v>
      </c>
      <c r="B594" s="58" t="s">
        <v>287</v>
      </c>
      <c r="C594" s="59" t="s">
        <v>444</v>
      </c>
      <c r="D594" s="58" t="s">
        <v>30</v>
      </c>
      <c r="E594" s="1">
        <v>520</v>
      </c>
      <c r="F594" s="60">
        <v>520</v>
      </c>
      <c r="G594" s="58">
        <v>0.1</v>
      </c>
      <c r="H594" s="61">
        <f t="shared" si="17"/>
        <v>52</v>
      </c>
      <c r="I594" s="62" t="s">
        <v>445</v>
      </c>
    </row>
    <row r="595" spans="1:9" x14ac:dyDescent="0.3">
      <c r="A595" s="57" t="s">
        <v>1455</v>
      </c>
      <c r="B595" s="58" t="s">
        <v>287</v>
      </c>
      <c r="C595" s="59" t="s">
        <v>447</v>
      </c>
      <c r="D595" s="58" t="s">
        <v>30</v>
      </c>
      <c r="E595" s="1">
        <v>780</v>
      </c>
      <c r="F595" s="60">
        <v>780</v>
      </c>
      <c r="G595" s="58">
        <v>1</v>
      </c>
      <c r="H595" s="61">
        <f t="shared" si="17"/>
        <v>780</v>
      </c>
      <c r="I595" s="62" t="s">
        <v>448</v>
      </c>
    </row>
    <row r="596" spans="1:9" x14ac:dyDescent="0.3">
      <c r="A596" s="57" t="s">
        <v>1456</v>
      </c>
      <c r="B596" s="58" t="s">
        <v>287</v>
      </c>
      <c r="C596" s="59" t="s">
        <v>450</v>
      </c>
      <c r="D596" s="58" t="s">
        <v>30</v>
      </c>
      <c r="E596" s="1">
        <v>325</v>
      </c>
      <c r="F596" s="60">
        <v>325</v>
      </c>
      <c r="G596" s="58">
        <v>0.1</v>
      </c>
      <c r="H596" s="61">
        <f t="shared" si="17"/>
        <v>32.5</v>
      </c>
      <c r="I596" s="113" t="s">
        <v>451</v>
      </c>
    </row>
    <row r="597" spans="1:9" ht="43.2" x14ac:dyDescent="0.3">
      <c r="A597" s="57" t="s">
        <v>1457</v>
      </c>
      <c r="B597" s="58" t="s">
        <v>287</v>
      </c>
      <c r="C597" s="59" t="s">
        <v>453</v>
      </c>
      <c r="D597" s="58" t="s">
        <v>30</v>
      </c>
      <c r="E597" s="1">
        <v>431.74</v>
      </c>
      <c r="F597" s="60">
        <v>431.74</v>
      </c>
      <c r="G597" s="58">
        <v>32</v>
      </c>
      <c r="H597" s="61">
        <f t="shared" si="17"/>
        <v>13815.68</v>
      </c>
      <c r="I597" s="62" t="s">
        <v>454</v>
      </c>
    </row>
    <row r="598" spans="1:9" x14ac:dyDescent="0.3">
      <c r="A598" s="57" t="s">
        <v>1458</v>
      </c>
      <c r="B598" s="58" t="s">
        <v>287</v>
      </c>
      <c r="C598" s="59" t="s">
        <v>456</v>
      </c>
      <c r="D598" s="58" t="s">
        <v>30</v>
      </c>
      <c r="E598" s="1">
        <v>90.83</v>
      </c>
      <c r="F598" s="60">
        <v>90.83</v>
      </c>
      <c r="G598" s="58">
        <v>3</v>
      </c>
      <c r="H598" s="61">
        <f t="shared" si="17"/>
        <v>272.49</v>
      </c>
      <c r="I598" s="62" t="s">
        <v>457</v>
      </c>
    </row>
    <row r="599" spans="1:9" x14ac:dyDescent="0.3">
      <c r="A599" s="57" t="s">
        <v>1459</v>
      </c>
      <c r="B599" s="58" t="s">
        <v>287</v>
      </c>
      <c r="C599" s="59" t="s">
        <v>459</v>
      </c>
      <c r="D599" s="58" t="s">
        <v>30</v>
      </c>
      <c r="E599" s="1">
        <v>186.88</v>
      </c>
      <c r="F599" s="60">
        <v>186.88</v>
      </c>
      <c r="G599" s="58">
        <v>4</v>
      </c>
      <c r="H599" s="61">
        <f t="shared" si="17"/>
        <v>747.52</v>
      </c>
      <c r="I599" s="62" t="s">
        <v>460</v>
      </c>
    </row>
    <row r="600" spans="1:9" ht="57.6" x14ac:dyDescent="0.3">
      <c r="A600" s="57" t="s">
        <v>1460</v>
      </c>
      <c r="B600" s="58" t="s">
        <v>287</v>
      </c>
      <c r="C600" s="59" t="s">
        <v>1763</v>
      </c>
      <c r="D600" s="58" t="s">
        <v>30</v>
      </c>
      <c r="E600" s="1">
        <v>26000</v>
      </c>
      <c r="F600" s="60">
        <v>26000</v>
      </c>
      <c r="G600" s="58">
        <v>0.1</v>
      </c>
      <c r="H600" s="61">
        <f t="shared" ref="H600:H601" si="18">ROUND(E600*G600,2)</f>
        <v>2600</v>
      </c>
      <c r="I600" s="62" t="s">
        <v>1764</v>
      </c>
    </row>
    <row r="601" spans="1:9" ht="57.6" x14ac:dyDescent="0.3">
      <c r="A601" s="57" t="s">
        <v>1461</v>
      </c>
      <c r="B601" s="58" t="s">
        <v>1765</v>
      </c>
      <c r="C601" s="59" t="s">
        <v>1766</v>
      </c>
      <c r="D601" s="58" t="s">
        <v>30</v>
      </c>
      <c r="E601" s="1">
        <v>26000</v>
      </c>
      <c r="F601" s="60">
        <v>26000</v>
      </c>
      <c r="G601" s="58">
        <v>0.1</v>
      </c>
      <c r="H601" s="61">
        <f t="shared" si="18"/>
        <v>2600</v>
      </c>
      <c r="I601" s="62" t="s">
        <v>1767</v>
      </c>
    </row>
    <row r="602" spans="1:9" ht="57.6" x14ac:dyDescent="0.3">
      <c r="A602" s="57" t="s">
        <v>1462</v>
      </c>
      <c r="B602" s="58" t="s">
        <v>462</v>
      </c>
      <c r="C602" s="59" t="s">
        <v>463</v>
      </c>
      <c r="D602" s="58" t="s">
        <v>30</v>
      </c>
      <c r="E602" s="1">
        <v>274.62</v>
      </c>
      <c r="F602" s="60">
        <v>274.62</v>
      </c>
      <c r="G602" s="58">
        <v>0.1</v>
      </c>
      <c r="H602" s="61">
        <f t="shared" ref="H602:H633" si="19">ROUND(E602*G602,2)</f>
        <v>27.46</v>
      </c>
      <c r="I602" s="62" t="s">
        <v>464</v>
      </c>
    </row>
    <row r="603" spans="1:9" ht="72" x14ac:dyDescent="0.3">
      <c r="A603" s="57" t="s">
        <v>1463</v>
      </c>
      <c r="B603" s="58" t="s">
        <v>462</v>
      </c>
      <c r="C603" s="59" t="s">
        <v>466</v>
      </c>
      <c r="D603" s="58" t="s">
        <v>30</v>
      </c>
      <c r="E603" s="1">
        <v>263.64</v>
      </c>
      <c r="F603" s="60">
        <v>263.64000000000004</v>
      </c>
      <c r="G603" s="58">
        <v>0.1</v>
      </c>
      <c r="H603" s="61">
        <f t="shared" si="19"/>
        <v>26.36</v>
      </c>
      <c r="I603" s="62" t="s">
        <v>467</v>
      </c>
    </row>
    <row r="604" spans="1:9" ht="57.6" x14ac:dyDescent="0.3">
      <c r="A604" s="57" t="s">
        <v>1464</v>
      </c>
      <c r="B604" s="58" t="s">
        <v>462</v>
      </c>
      <c r="C604" s="59" t="s">
        <v>469</v>
      </c>
      <c r="D604" s="58" t="s">
        <v>30</v>
      </c>
      <c r="E604" s="1">
        <v>274.62</v>
      </c>
      <c r="F604" s="60">
        <v>274.62</v>
      </c>
      <c r="G604" s="58">
        <v>0.1</v>
      </c>
      <c r="H604" s="61">
        <f t="shared" si="19"/>
        <v>27.46</v>
      </c>
      <c r="I604" s="62" t="s">
        <v>470</v>
      </c>
    </row>
    <row r="605" spans="1:9" ht="43.2" x14ac:dyDescent="0.3">
      <c r="A605" s="57" t="s">
        <v>1465</v>
      </c>
      <c r="B605" s="58" t="s">
        <v>462</v>
      </c>
      <c r="C605" s="59" t="s">
        <v>472</v>
      </c>
      <c r="D605" s="58" t="s">
        <v>30</v>
      </c>
      <c r="E605" s="1">
        <v>307.58</v>
      </c>
      <c r="F605" s="60">
        <v>307.58</v>
      </c>
      <c r="G605" s="58">
        <v>0.1</v>
      </c>
      <c r="H605" s="61">
        <f t="shared" si="19"/>
        <v>30.76</v>
      </c>
      <c r="I605" s="62" t="s">
        <v>473</v>
      </c>
    </row>
    <row r="606" spans="1:9" ht="57.6" x14ac:dyDescent="0.3">
      <c r="A606" s="57" t="s">
        <v>1466</v>
      </c>
      <c r="B606" s="58" t="s">
        <v>462</v>
      </c>
      <c r="C606" s="59" t="s">
        <v>475</v>
      </c>
      <c r="D606" s="58" t="s">
        <v>30</v>
      </c>
      <c r="E606" s="1">
        <v>615.16</v>
      </c>
      <c r="F606" s="60">
        <v>615.16</v>
      </c>
      <c r="G606" s="58">
        <v>0.1</v>
      </c>
      <c r="H606" s="61">
        <f t="shared" si="19"/>
        <v>61.52</v>
      </c>
      <c r="I606" s="62" t="s">
        <v>476</v>
      </c>
    </row>
    <row r="607" spans="1:9" ht="43.2" x14ac:dyDescent="0.3">
      <c r="A607" s="57" t="s">
        <v>1467</v>
      </c>
      <c r="B607" s="58" t="s">
        <v>462</v>
      </c>
      <c r="C607" s="59" t="s">
        <v>478</v>
      </c>
      <c r="D607" s="58" t="s">
        <v>30</v>
      </c>
      <c r="E607" s="1">
        <v>263.64</v>
      </c>
      <c r="F607" s="60">
        <v>263.64000000000004</v>
      </c>
      <c r="G607" s="58">
        <v>0.1</v>
      </c>
      <c r="H607" s="61">
        <f t="shared" si="19"/>
        <v>26.36</v>
      </c>
      <c r="I607" s="62" t="s">
        <v>479</v>
      </c>
    </row>
    <row r="608" spans="1:9" ht="43.2" x14ac:dyDescent="0.3">
      <c r="A608" s="57" t="s">
        <v>1468</v>
      </c>
      <c r="B608" s="58" t="s">
        <v>462</v>
      </c>
      <c r="C608" s="59" t="s">
        <v>481</v>
      </c>
      <c r="D608" s="58" t="s">
        <v>30</v>
      </c>
      <c r="E608" s="1">
        <v>571.22</v>
      </c>
      <c r="F608" s="60">
        <v>571.22</v>
      </c>
      <c r="G608" s="58">
        <v>0.1</v>
      </c>
      <c r="H608" s="61">
        <f t="shared" si="19"/>
        <v>57.12</v>
      </c>
      <c r="I608" s="62" t="s">
        <v>482</v>
      </c>
    </row>
    <row r="609" spans="1:9" ht="57.6" x14ac:dyDescent="0.3">
      <c r="A609" s="57" t="s">
        <v>1469</v>
      </c>
      <c r="B609" s="58" t="s">
        <v>462</v>
      </c>
      <c r="C609" s="59" t="s">
        <v>484</v>
      </c>
      <c r="D609" s="58" t="s">
        <v>49</v>
      </c>
      <c r="E609" s="1">
        <v>11.64</v>
      </c>
      <c r="F609" s="60">
        <v>11.64</v>
      </c>
      <c r="G609" s="58">
        <v>3</v>
      </c>
      <c r="H609" s="61">
        <f t="shared" si="19"/>
        <v>34.92</v>
      </c>
      <c r="I609" s="62" t="s">
        <v>485</v>
      </c>
    </row>
    <row r="610" spans="1:9" ht="57.6" x14ac:dyDescent="0.3">
      <c r="A610" s="57" t="s">
        <v>1470</v>
      </c>
      <c r="B610" s="58" t="s">
        <v>462</v>
      </c>
      <c r="C610" s="59" t="s">
        <v>487</v>
      </c>
      <c r="D610" s="58" t="s">
        <v>49</v>
      </c>
      <c r="E610" s="1">
        <v>10.54</v>
      </c>
      <c r="F610" s="60">
        <v>10.54</v>
      </c>
      <c r="G610" s="58">
        <v>3</v>
      </c>
      <c r="H610" s="61">
        <f t="shared" si="19"/>
        <v>31.62</v>
      </c>
      <c r="I610" s="62" t="s">
        <v>488</v>
      </c>
    </row>
    <row r="611" spans="1:9" ht="43.2" x14ac:dyDescent="0.3">
      <c r="A611" s="57" t="s">
        <v>1471</v>
      </c>
      <c r="B611" s="58" t="s">
        <v>462</v>
      </c>
      <c r="C611" s="59" t="s">
        <v>490</v>
      </c>
      <c r="D611" s="58" t="s">
        <v>30</v>
      </c>
      <c r="E611" s="1">
        <v>507</v>
      </c>
      <c r="F611" s="60">
        <v>507</v>
      </c>
      <c r="G611" s="58">
        <v>0.1</v>
      </c>
      <c r="H611" s="61">
        <f t="shared" si="19"/>
        <v>50.7</v>
      </c>
      <c r="I611" s="62" t="s">
        <v>491</v>
      </c>
    </row>
    <row r="612" spans="1:9" ht="57.6" x14ac:dyDescent="0.3">
      <c r="A612" s="57" t="s">
        <v>1472</v>
      </c>
      <c r="B612" s="58" t="s">
        <v>462</v>
      </c>
      <c r="C612" s="59" t="s">
        <v>493</v>
      </c>
      <c r="D612" s="58" t="s">
        <v>49</v>
      </c>
      <c r="E612" s="1">
        <v>19.77</v>
      </c>
      <c r="F612" s="60">
        <v>19.77</v>
      </c>
      <c r="G612" s="58">
        <v>3</v>
      </c>
      <c r="H612" s="61">
        <f t="shared" si="19"/>
        <v>59.31</v>
      </c>
      <c r="I612" s="62" t="s">
        <v>494</v>
      </c>
    </row>
    <row r="613" spans="1:9" ht="57.6" x14ac:dyDescent="0.3">
      <c r="A613" s="57" t="s">
        <v>1473</v>
      </c>
      <c r="B613" s="58" t="s">
        <v>462</v>
      </c>
      <c r="C613" s="59" t="s">
        <v>496</v>
      </c>
      <c r="D613" s="58" t="s">
        <v>49</v>
      </c>
      <c r="E613" s="1">
        <v>17.57</v>
      </c>
      <c r="F613" s="60">
        <v>17.57</v>
      </c>
      <c r="G613" s="58">
        <v>3</v>
      </c>
      <c r="H613" s="61">
        <f t="shared" si="19"/>
        <v>52.71</v>
      </c>
      <c r="I613" s="62" t="s">
        <v>497</v>
      </c>
    </row>
    <row r="614" spans="1:9" ht="28.8" x14ac:dyDescent="0.3">
      <c r="A614" s="57" t="s">
        <v>1474</v>
      </c>
      <c r="B614" s="58" t="s">
        <v>462</v>
      </c>
      <c r="C614" s="59" t="s">
        <v>499</v>
      </c>
      <c r="D614" s="58" t="s">
        <v>49</v>
      </c>
      <c r="E614" s="1">
        <v>2.5</v>
      </c>
      <c r="F614" s="60">
        <v>2.5</v>
      </c>
      <c r="G614" s="58">
        <v>3</v>
      </c>
      <c r="H614" s="61">
        <f t="shared" si="19"/>
        <v>7.5</v>
      </c>
      <c r="I614" s="62" t="s">
        <v>500</v>
      </c>
    </row>
    <row r="615" spans="1:9" ht="28.8" x14ac:dyDescent="0.3">
      <c r="A615" s="57" t="s">
        <v>1475</v>
      </c>
      <c r="B615" s="58" t="s">
        <v>462</v>
      </c>
      <c r="C615" s="59" t="s">
        <v>502</v>
      </c>
      <c r="D615" s="58" t="s">
        <v>49</v>
      </c>
      <c r="E615" s="1">
        <v>2.1</v>
      </c>
      <c r="F615" s="60">
        <v>2.1</v>
      </c>
      <c r="G615" s="58">
        <v>3</v>
      </c>
      <c r="H615" s="61">
        <f t="shared" si="19"/>
        <v>6.3</v>
      </c>
      <c r="I615" s="62" t="s">
        <v>503</v>
      </c>
    </row>
    <row r="616" spans="1:9" ht="28.8" x14ac:dyDescent="0.3">
      <c r="A616" s="57" t="s">
        <v>1476</v>
      </c>
      <c r="B616" s="58" t="s">
        <v>462</v>
      </c>
      <c r="C616" s="59" t="s">
        <v>505</v>
      </c>
      <c r="D616" s="58" t="s">
        <v>49</v>
      </c>
      <c r="E616" s="1">
        <v>2.1</v>
      </c>
      <c r="F616" s="60">
        <v>2.1</v>
      </c>
      <c r="G616" s="58">
        <v>3</v>
      </c>
      <c r="H616" s="61">
        <f t="shared" si="19"/>
        <v>6.3</v>
      </c>
      <c r="I616" s="62" t="s">
        <v>506</v>
      </c>
    </row>
    <row r="617" spans="1:9" ht="28.8" x14ac:dyDescent="0.3">
      <c r="A617" s="57" t="s">
        <v>1477</v>
      </c>
      <c r="B617" s="58" t="s">
        <v>462</v>
      </c>
      <c r="C617" s="59" t="s">
        <v>508</v>
      </c>
      <c r="D617" s="58" t="s">
        <v>49</v>
      </c>
      <c r="E617" s="1">
        <v>2.5</v>
      </c>
      <c r="F617" s="60">
        <v>2.5</v>
      </c>
      <c r="G617" s="58">
        <v>3</v>
      </c>
      <c r="H617" s="61">
        <f t="shared" si="19"/>
        <v>7.5</v>
      </c>
      <c r="I617" s="62" t="s">
        <v>509</v>
      </c>
    </row>
    <row r="618" spans="1:9" ht="28.8" x14ac:dyDescent="0.3">
      <c r="A618" s="57" t="s">
        <v>1478</v>
      </c>
      <c r="B618" s="58" t="s">
        <v>462</v>
      </c>
      <c r="C618" s="59" t="s">
        <v>511</v>
      </c>
      <c r="D618" s="58" t="s">
        <v>49</v>
      </c>
      <c r="E618" s="1">
        <v>2.5</v>
      </c>
      <c r="F618" s="60">
        <v>2.5</v>
      </c>
      <c r="G618" s="58">
        <v>3</v>
      </c>
      <c r="H618" s="61">
        <f t="shared" si="19"/>
        <v>7.5</v>
      </c>
      <c r="I618" s="62" t="s">
        <v>512</v>
      </c>
    </row>
    <row r="619" spans="1:9" ht="28.8" x14ac:dyDescent="0.3">
      <c r="A619" s="57" t="s">
        <v>1479</v>
      </c>
      <c r="B619" s="58" t="s">
        <v>462</v>
      </c>
      <c r="C619" s="59" t="s">
        <v>514</v>
      </c>
      <c r="D619" s="58" t="s">
        <v>49</v>
      </c>
      <c r="E619" s="1">
        <v>2.1</v>
      </c>
      <c r="F619" s="60">
        <v>2.1</v>
      </c>
      <c r="G619" s="58">
        <v>3</v>
      </c>
      <c r="H619" s="61">
        <f t="shared" si="19"/>
        <v>6.3</v>
      </c>
      <c r="I619" s="62" t="s">
        <v>515</v>
      </c>
    </row>
    <row r="620" spans="1:9" ht="43.2" x14ac:dyDescent="0.3">
      <c r="A620" s="57" t="s">
        <v>1480</v>
      </c>
      <c r="B620" s="58" t="s">
        <v>462</v>
      </c>
      <c r="C620" s="59" t="s">
        <v>517</v>
      </c>
      <c r="D620" s="58" t="s">
        <v>30</v>
      </c>
      <c r="E620" s="1">
        <v>13</v>
      </c>
      <c r="F620" s="60">
        <v>13</v>
      </c>
      <c r="G620" s="58">
        <v>3</v>
      </c>
      <c r="H620" s="61">
        <f t="shared" si="19"/>
        <v>39</v>
      </c>
      <c r="I620" s="62" t="s">
        <v>518</v>
      </c>
    </row>
    <row r="621" spans="1:9" ht="72" x14ac:dyDescent="0.3">
      <c r="A621" s="57" t="s">
        <v>1481</v>
      </c>
      <c r="B621" s="58" t="s">
        <v>462</v>
      </c>
      <c r="C621" s="59" t="s">
        <v>520</v>
      </c>
      <c r="D621" s="58" t="s">
        <v>30</v>
      </c>
      <c r="E621" s="1">
        <v>285.61</v>
      </c>
      <c r="F621" s="60">
        <v>285.61</v>
      </c>
      <c r="G621" s="58">
        <v>0.1</v>
      </c>
      <c r="H621" s="61">
        <f t="shared" si="19"/>
        <v>28.56</v>
      </c>
      <c r="I621" s="62" t="s">
        <v>521</v>
      </c>
    </row>
    <row r="622" spans="1:9" ht="57.6" x14ac:dyDescent="0.3">
      <c r="A622" s="57" t="s">
        <v>1482</v>
      </c>
      <c r="B622" s="58" t="s">
        <v>462</v>
      </c>
      <c r="C622" s="59" t="s">
        <v>523</v>
      </c>
      <c r="D622" s="58" t="s">
        <v>30</v>
      </c>
      <c r="E622" s="1">
        <v>659.1</v>
      </c>
      <c r="F622" s="60">
        <v>659.1</v>
      </c>
      <c r="G622" s="58">
        <v>0.1</v>
      </c>
      <c r="H622" s="61">
        <f t="shared" si="19"/>
        <v>65.91</v>
      </c>
      <c r="I622" s="62" t="s">
        <v>524</v>
      </c>
    </row>
    <row r="623" spans="1:9" ht="57.6" x14ac:dyDescent="0.3">
      <c r="A623" s="57" t="s">
        <v>1483</v>
      </c>
      <c r="B623" s="58" t="s">
        <v>462</v>
      </c>
      <c r="C623" s="59" t="s">
        <v>526</v>
      </c>
      <c r="D623" s="58" t="s">
        <v>30</v>
      </c>
      <c r="E623" s="1">
        <v>329.55</v>
      </c>
      <c r="F623" s="60">
        <v>329.55</v>
      </c>
      <c r="G623" s="58">
        <v>0.1</v>
      </c>
      <c r="H623" s="61">
        <f t="shared" si="19"/>
        <v>32.96</v>
      </c>
      <c r="I623" s="62" t="s">
        <v>527</v>
      </c>
    </row>
    <row r="624" spans="1:9" ht="43.2" x14ac:dyDescent="0.3">
      <c r="A624" s="57" t="s">
        <v>1484</v>
      </c>
      <c r="B624" s="58" t="s">
        <v>462</v>
      </c>
      <c r="C624" s="59" t="s">
        <v>529</v>
      </c>
      <c r="D624" s="58" t="s">
        <v>30</v>
      </c>
      <c r="E624" s="1">
        <v>390</v>
      </c>
      <c r="F624" s="60">
        <v>390</v>
      </c>
      <c r="G624" s="58">
        <v>0.1</v>
      </c>
      <c r="H624" s="61">
        <f t="shared" si="19"/>
        <v>39</v>
      </c>
      <c r="I624" s="62" t="s">
        <v>530</v>
      </c>
    </row>
    <row r="625" spans="1:9" ht="28.8" x14ac:dyDescent="0.3">
      <c r="A625" s="57" t="s">
        <v>1485</v>
      </c>
      <c r="B625" s="58" t="s">
        <v>462</v>
      </c>
      <c r="C625" s="59" t="s">
        <v>532</v>
      </c>
      <c r="D625" s="58" t="s">
        <v>30</v>
      </c>
      <c r="E625" s="1">
        <v>91</v>
      </c>
      <c r="F625" s="60">
        <v>91</v>
      </c>
      <c r="G625" s="58">
        <v>3</v>
      </c>
      <c r="H625" s="61">
        <f t="shared" si="19"/>
        <v>273</v>
      </c>
      <c r="I625" s="62" t="s">
        <v>533</v>
      </c>
    </row>
    <row r="626" spans="1:9" ht="28.8" x14ac:dyDescent="0.3">
      <c r="A626" s="57" t="s">
        <v>1486</v>
      </c>
      <c r="B626" s="58" t="s">
        <v>462</v>
      </c>
      <c r="C626" s="59" t="s">
        <v>535</v>
      </c>
      <c r="D626" s="58" t="s">
        <v>30</v>
      </c>
      <c r="E626" s="1">
        <v>52</v>
      </c>
      <c r="F626" s="60">
        <v>52</v>
      </c>
      <c r="G626" s="58">
        <v>3</v>
      </c>
      <c r="H626" s="61">
        <f t="shared" si="19"/>
        <v>156</v>
      </c>
      <c r="I626" s="62" t="s">
        <v>536</v>
      </c>
    </row>
    <row r="627" spans="1:9" ht="28.8" x14ac:dyDescent="0.3">
      <c r="A627" s="57" t="s">
        <v>1487</v>
      </c>
      <c r="B627" s="58" t="s">
        <v>462</v>
      </c>
      <c r="C627" s="59" t="s">
        <v>538</v>
      </c>
      <c r="D627" s="58" t="s">
        <v>236</v>
      </c>
      <c r="E627" s="1">
        <v>195</v>
      </c>
      <c r="F627" s="60">
        <v>195</v>
      </c>
      <c r="G627" s="58">
        <v>1</v>
      </c>
      <c r="H627" s="61">
        <f t="shared" si="19"/>
        <v>195</v>
      </c>
      <c r="I627" s="62" t="s">
        <v>539</v>
      </c>
    </row>
    <row r="628" spans="1:9" ht="28.8" x14ac:dyDescent="0.3">
      <c r="A628" s="57" t="s">
        <v>1488</v>
      </c>
      <c r="B628" s="58" t="s">
        <v>462</v>
      </c>
      <c r="C628" s="59" t="s">
        <v>541</v>
      </c>
      <c r="D628" s="58" t="s">
        <v>30</v>
      </c>
      <c r="E628" s="1">
        <v>18.329999999999998</v>
      </c>
      <c r="F628" s="60">
        <v>18.329999999999998</v>
      </c>
      <c r="G628" s="58">
        <v>3</v>
      </c>
      <c r="H628" s="61">
        <f t="shared" si="19"/>
        <v>54.99</v>
      </c>
      <c r="I628" s="62" t="s">
        <v>542</v>
      </c>
    </row>
    <row r="629" spans="1:9" ht="57.6" x14ac:dyDescent="0.3">
      <c r="A629" s="57" t="s">
        <v>1489</v>
      </c>
      <c r="B629" s="58" t="s">
        <v>462</v>
      </c>
      <c r="C629" s="59" t="s">
        <v>544</v>
      </c>
      <c r="D629" s="58" t="s">
        <v>30</v>
      </c>
      <c r="E629" s="1">
        <v>254.9</v>
      </c>
      <c r="F629" s="60">
        <v>254.9</v>
      </c>
      <c r="G629" s="58">
        <v>0.1</v>
      </c>
      <c r="H629" s="61">
        <f t="shared" si="19"/>
        <v>25.49</v>
      </c>
      <c r="I629" s="62" t="s">
        <v>545</v>
      </c>
    </row>
    <row r="630" spans="1:9" ht="28.8" x14ac:dyDescent="0.3">
      <c r="A630" s="57" t="s">
        <v>1490</v>
      </c>
      <c r="B630" s="58" t="s">
        <v>462</v>
      </c>
      <c r="C630" s="59" t="s">
        <v>547</v>
      </c>
      <c r="D630" s="58" t="s">
        <v>30</v>
      </c>
      <c r="E630" s="1">
        <v>820.66</v>
      </c>
      <c r="F630" s="60">
        <v>820.66</v>
      </c>
      <c r="G630" s="58">
        <v>0.1</v>
      </c>
      <c r="H630" s="61">
        <f t="shared" si="19"/>
        <v>82.07</v>
      </c>
      <c r="I630" s="62" t="s">
        <v>548</v>
      </c>
    </row>
    <row r="631" spans="1:9" ht="28.8" x14ac:dyDescent="0.3">
      <c r="A631" s="57" t="s">
        <v>1491</v>
      </c>
      <c r="B631" s="58" t="s">
        <v>462</v>
      </c>
      <c r="C631" s="59" t="s">
        <v>550</v>
      </c>
      <c r="D631" s="58" t="s">
        <v>30</v>
      </c>
      <c r="E631" s="1">
        <v>8.4499999999999993</v>
      </c>
      <c r="F631" s="60">
        <v>8.4500000000000011</v>
      </c>
      <c r="G631" s="58">
        <v>3</v>
      </c>
      <c r="H631" s="61">
        <f t="shared" si="19"/>
        <v>25.35</v>
      </c>
      <c r="I631" s="62" t="s">
        <v>551</v>
      </c>
    </row>
    <row r="632" spans="1:9" ht="28.8" x14ac:dyDescent="0.3">
      <c r="A632" s="57" t="s">
        <v>1492</v>
      </c>
      <c r="B632" s="58" t="s">
        <v>462</v>
      </c>
      <c r="C632" s="59" t="s">
        <v>553</v>
      </c>
      <c r="D632" s="58" t="s">
        <v>49</v>
      </c>
      <c r="E632" s="1">
        <v>32.5</v>
      </c>
      <c r="F632" s="60">
        <v>32.5</v>
      </c>
      <c r="G632" s="58">
        <v>3</v>
      </c>
      <c r="H632" s="61">
        <f t="shared" si="19"/>
        <v>97.5</v>
      </c>
      <c r="I632" s="62" t="s">
        <v>554</v>
      </c>
    </row>
    <row r="633" spans="1:9" ht="43.2" x14ac:dyDescent="0.3">
      <c r="A633" s="57" t="s">
        <v>1493</v>
      </c>
      <c r="B633" s="58" t="s">
        <v>462</v>
      </c>
      <c r="C633" s="59" t="s">
        <v>556</v>
      </c>
      <c r="D633" s="58" t="s">
        <v>557</v>
      </c>
      <c r="E633" s="1">
        <v>8</v>
      </c>
      <c r="F633" s="60">
        <v>8</v>
      </c>
      <c r="G633" s="58">
        <v>489</v>
      </c>
      <c r="H633" s="61">
        <f t="shared" si="19"/>
        <v>3912</v>
      </c>
      <c r="I633" s="62" t="s">
        <v>558</v>
      </c>
    </row>
    <row r="634" spans="1:9" ht="28.8" x14ac:dyDescent="0.3">
      <c r="A634" s="57" t="s">
        <v>1494</v>
      </c>
      <c r="B634" s="58" t="s">
        <v>462</v>
      </c>
      <c r="C634" s="59" t="s">
        <v>560</v>
      </c>
      <c r="D634" s="58" t="s">
        <v>30</v>
      </c>
      <c r="E634" s="1">
        <v>397.15</v>
      </c>
      <c r="F634" s="60">
        <v>397.15000000000003</v>
      </c>
      <c r="G634" s="58">
        <v>0.1</v>
      </c>
      <c r="H634" s="61">
        <f t="shared" ref="H634:H665" si="20">ROUND(E634*G634,2)</f>
        <v>39.72</v>
      </c>
      <c r="I634" s="62" t="s">
        <v>561</v>
      </c>
    </row>
    <row r="635" spans="1:9" ht="43.2" x14ac:dyDescent="0.3">
      <c r="A635" s="57" t="s">
        <v>1495</v>
      </c>
      <c r="B635" s="58" t="s">
        <v>462</v>
      </c>
      <c r="C635" s="59" t="s">
        <v>563</v>
      </c>
      <c r="D635" s="58" t="s">
        <v>30</v>
      </c>
      <c r="E635" s="1">
        <v>415.74</v>
      </c>
      <c r="F635" s="60">
        <v>415.74</v>
      </c>
      <c r="G635" s="58">
        <v>1</v>
      </c>
      <c r="H635" s="61">
        <f t="shared" si="20"/>
        <v>415.74</v>
      </c>
      <c r="I635" s="62" t="s">
        <v>564</v>
      </c>
    </row>
    <row r="636" spans="1:9" ht="28.8" x14ac:dyDescent="0.3">
      <c r="A636" s="57" t="s">
        <v>1496</v>
      </c>
      <c r="B636" s="58" t="s">
        <v>462</v>
      </c>
      <c r="C636" s="59" t="s">
        <v>566</v>
      </c>
      <c r="D636" s="58" t="s">
        <v>30</v>
      </c>
      <c r="E636" s="1">
        <v>1111</v>
      </c>
      <c r="F636" s="60">
        <v>1115.3800000000001</v>
      </c>
      <c r="G636" s="58">
        <v>3</v>
      </c>
      <c r="H636" s="61">
        <f t="shared" si="20"/>
        <v>3333</v>
      </c>
      <c r="I636" s="62" t="s">
        <v>567</v>
      </c>
    </row>
    <row r="637" spans="1:9" ht="28.8" x14ac:dyDescent="0.3">
      <c r="A637" s="57" t="s">
        <v>1497</v>
      </c>
      <c r="B637" s="58" t="s">
        <v>462</v>
      </c>
      <c r="C637" s="59" t="s">
        <v>569</v>
      </c>
      <c r="D637" s="58" t="s">
        <v>30</v>
      </c>
      <c r="E637" s="1">
        <v>1550</v>
      </c>
      <c r="F637" s="60">
        <v>1553.04</v>
      </c>
      <c r="G637" s="58">
        <v>7</v>
      </c>
      <c r="H637" s="61">
        <f t="shared" si="20"/>
        <v>10850</v>
      </c>
      <c r="I637" s="62" t="s">
        <v>570</v>
      </c>
    </row>
    <row r="638" spans="1:9" ht="28.8" x14ac:dyDescent="0.3">
      <c r="A638" s="57" t="s">
        <v>1498</v>
      </c>
      <c r="B638" s="58" t="s">
        <v>462</v>
      </c>
      <c r="C638" s="59" t="s">
        <v>572</v>
      </c>
      <c r="D638" s="58" t="s">
        <v>30</v>
      </c>
      <c r="E638" s="1">
        <v>13.52</v>
      </c>
      <c r="F638" s="60">
        <v>13.520000000000001</v>
      </c>
      <c r="G638" s="58">
        <v>3</v>
      </c>
      <c r="H638" s="61">
        <f t="shared" si="20"/>
        <v>40.56</v>
      </c>
      <c r="I638" s="62" t="s">
        <v>573</v>
      </c>
    </row>
    <row r="639" spans="1:9" ht="28.8" x14ac:dyDescent="0.3">
      <c r="A639" s="57" t="s">
        <v>1499</v>
      </c>
      <c r="B639" s="58" t="s">
        <v>462</v>
      </c>
      <c r="C639" s="59" t="s">
        <v>575</v>
      </c>
      <c r="D639" s="58" t="s">
        <v>30</v>
      </c>
      <c r="E639" s="1">
        <v>33.799999999999997</v>
      </c>
      <c r="F639" s="60">
        <v>33.800000000000004</v>
      </c>
      <c r="G639" s="58">
        <v>3</v>
      </c>
      <c r="H639" s="61">
        <f t="shared" si="20"/>
        <v>101.4</v>
      </c>
      <c r="I639" s="62" t="s">
        <v>576</v>
      </c>
    </row>
    <row r="640" spans="1:9" ht="28.8" x14ac:dyDescent="0.3">
      <c r="A640" s="57" t="s">
        <v>1500</v>
      </c>
      <c r="B640" s="58" t="s">
        <v>462</v>
      </c>
      <c r="C640" s="59" t="s">
        <v>578</v>
      </c>
      <c r="D640" s="58" t="s">
        <v>30</v>
      </c>
      <c r="E640" s="1">
        <v>78</v>
      </c>
      <c r="F640" s="60">
        <v>78</v>
      </c>
      <c r="G640" s="58">
        <v>3</v>
      </c>
      <c r="H640" s="61">
        <f t="shared" si="20"/>
        <v>234</v>
      </c>
      <c r="I640" s="62" t="s">
        <v>579</v>
      </c>
    </row>
    <row r="641" spans="1:9" ht="28.8" x14ac:dyDescent="0.3">
      <c r="A641" s="57" t="s">
        <v>1501</v>
      </c>
      <c r="B641" s="58" t="s">
        <v>462</v>
      </c>
      <c r="C641" s="59" t="s">
        <v>581</v>
      </c>
      <c r="D641" s="58" t="s">
        <v>30</v>
      </c>
      <c r="E641" s="1">
        <v>18.2</v>
      </c>
      <c r="F641" s="60">
        <v>18.2</v>
      </c>
      <c r="G641" s="58">
        <v>3</v>
      </c>
      <c r="H641" s="61">
        <f t="shared" si="20"/>
        <v>54.6</v>
      </c>
      <c r="I641" s="62" t="s">
        <v>582</v>
      </c>
    </row>
    <row r="642" spans="1:9" ht="28.8" x14ac:dyDescent="0.3">
      <c r="A642" s="57" t="s">
        <v>1502</v>
      </c>
      <c r="B642" s="58" t="s">
        <v>462</v>
      </c>
      <c r="C642" s="59" t="s">
        <v>584</v>
      </c>
      <c r="D642" s="58" t="s">
        <v>30</v>
      </c>
      <c r="E642" s="1">
        <v>135.19999999999999</v>
      </c>
      <c r="F642" s="60">
        <v>135.20000000000002</v>
      </c>
      <c r="G642" s="58">
        <v>1</v>
      </c>
      <c r="H642" s="61">
        <f t="shared" si="20"/>
        <v>135.19999999999999</v>
      </c>
      <c r="I642" s="62" t="s">
        <v>585</v>
      </c>
    </row>
    <row r="643" spans="1:9" ht="28.8" x14ac:dyDescent="0.3">
      <c r="A643" s="57" t="s">
        <v>1503</v>
      </c>
      <c r="B643" s="58" t="s">
        <v>462</v>
      </c>
      <c r="C643" s="59" t="s">
        <v>587</v>
      </c>
      <c r="D643" s="58" t="s">
        <v>30</v>
      </c>
      <c r="E643" s="1">
        <v>169</v>
      </c>
      <c r="F643" s="60">
        <v>169</v>
      </c>
      <c r="G643" s="58">
        <v>1</v>
      </c>
      <c r="H643" s="61">
        <f t="shared" si="20"/>
        <v>169</v>
      </c>
      <c r="I643" s="62" t="s">
        <v>588</v>
      </c>
    </row>
    <row r="644" spans="1:9" ht="28.8" x14ac:dyDescent="0.3">
      <c r="A644" s="57" t="s">
        <v>1504</v>
      </c>
      <c r="B644" s="58" t="s">
        <v>462</v>
      </c>
      <c r="C644" s="59" t="s">
        <v>590</v>
      </c>
      <c r="D644" s="58" t="s">
        <v>30</v>
      </c>
      <c r="E644" s="1">
        <v>138.58000000000001</v>
      </c>
      <c r="F644" s="60">
        <v>138.58000000000001</v>
      </c>
      <c r="G644" s="58">
        <v>6</v>
      </c>
      <c r="H644" s="61">
        <f t="shared" si="20"/>
        <v>831.48</v>
      </c>
      <c r="I644" s="62" t="s">
        <v>591</v>
      </c>
    </row>
    <row r="645" spans="1:9" ht="28.8" x14ac:dyDescent="0.3">
      <c r="A645" s="57" t="s">
        <v>1505</v>
      </c>
      <c r="B645" s="58" t="s">
        <v>462</v>
      </c>
      <c r="C645" s="59" t="s">
        <v>593</v>
      </c>
      <c r="D645" s="58" t="s">
        <v>49</v>
      </c>
      <c r="E645" s="1">
        <v>7.8</v>
      </c>
      <c r="F645" s="60">
        <v>7.8000000000000007</v>
      </c>
      <c r="G645" s="58">
        <v>3</v>
      </c>
      <c r="H645" s="61">
        <f t="shared" si="20"/>
        <v>23.4</v>
      </c>
      <c r="I645" s="62" t="s">
        <v>594</v>
      </c>
    </row>
    <row r="646" spans="1:9" ht="28.8" x14ac:dyDescent="0.3">
      <c r="A646" s="57" t="s">
        <v>1506</v>
      </c>
      <c r="B646" s="58" t="s">
        <v>462</v>
      </c>
      <c r="C646" s="59" t="s">
        <v>596</v>
      </c>
      <c r="D646" s="58" t="s">
        <v>49</v>
      </c>
      <c r="E646" s="1">
        <v>13</v>
      </c>
      <c r="F646" s="60">
        <v>13</v>
      </c>
      <c r="G646" s="58">
        <v>3</v>
      </c>
      <c r="H646" s="61">
        <f t="shared" si="20"/>
        <v>39</v>
      </c>
      <c r="I646" s="62" t="s">
        <v>597</v>
      </c>
    </row>
    <row r="647" spans="1:9" ht="28.8" x14ac:dyDescent="0.3">
      <c r="A647" s="57" t="s">
        <v>1507</v>
      </c>
      <c r="B647" s="58" t="s">
        <v>462</v>
      </c>
      <c r="C647" s="59" t="s">
        <v>599</v>
      </c>
      <c r="D647" s="58" t="s">
        <v>30</v>
      </c>
      <c r="E647" s="1">
        <v>66.72</v>
      </c>
      <c r="F647" s="60">
        <v>66.72</v>
      </c>
      <c r="G647" s="58">
        <v>8</v>
      </c>
      <c r="H647" s="61">
        <f t="shared" si="20"/>
        <v>533.76</v>
      </c>
      <c r="I647" s="62" t="s">
        <v>600</v>
      </c>
    </row>
    <row r="648" spans="1:9" ht="28.8" x14ac:dyDescent="0.3">
      <c r="A648" s="57" t="s">
        <v>1508</v>
      </c>
      <c r="B648" s="58" t="s">
        <v>462</v>
      </c>
      <c r="C648" s="59" t="s">
        <v>602</v>
      </c>
      <c r="D648" s="58" t="s">
        <v>120</v>
      </c>
      <c r="E648" s="1">
        <v>28.6</v>
      </c>
      <c r="F648" s="60">
        <v>28.6</v>
      </c>
      <c r="G648" s="58">
        <v>3</v>
      </c>
      <c r="H648" s="61">
        <f t="shared" si="20"/>
        <v>85.8</v>
      </c>
      <c r="I648" s="62" t="s">
        <v>603</v>
      </c>
    </row>
    <row r="649" spans="1:9" ht="57.6" x14ac:dyDescent="0.3">
      <c r="A649" s="57" t="s">
        <v>1509</v>
      </c>
      <c r="B649" s="58" t="s">
        <v>462</v>
      </c>
      <c r="C649" s="59" t="s">
        <v>605</v>
      </c>
      <c r="D649" s="58" t="s">
        <v>30</v>
      </c>
      <c r="E649" s="1">
        <v>47.57</v>
      </c>
      <c r="F649" s="60">
        <v>47.57</v>
      </c>
      <c r="G649" s="58">
        <v>7</v>
      </c>
      <c r="H649" s="61">
        <f t="shared" si="20"/>
        <v>332.99</v>
      </c>
      <c r="I649" s="62" t="s">
        <v>606</v>
      </c>
    </row>
    <row r="650" spans="1:9" ht="28.8" x14ac:dyDescent="0.3">
      <c r="A650" s="57" t="s">
        <v>1510</v>
      </c>
      <c r="B650" s="58" t="s">
        <v>462</v>
      </c>
      <c r="C650" s="59" t="s">
        <v>608</v>
      </c>
      <c r="D650" s="58" t="s">
        <v>49</v>
      </c>
      <c r="E650" s="1">
        <v>33.81</v>
      </c>
      <c r="F650" s="60">
        <v>33.81</v>
      </c>
      <c r="G650" s="58">
        <v>3</v>
      </c>
      <c r="H650" s="61">
        <f t="shared" si="20"/>
        <v>101.43</v>
      </c>
      <c r="I650" s="62" t="s">
        <v>609</v>
      </c>
    </row>
    <row r="651" spans="1:9" ht="28.8" x14ac:dyDescent="0.3">
      <c r="A651" s="57" t="s">
        <v>1511</v>
      </c>
      <c r="B651" s="58" t="s">
        <v>462</v>
      </c>
      <c r="C651" s="59" t="s">
        <v>611</v>
      </c>
      <c r="D651" s="58" t="s">
        <v>30</v>
      </c>
      <c r="E651" s="1">
        <v>33.799999999999997</v>
      </c>
      <c r="F651" s="60">
        <v>33.800000000000004</v>
      </c>
      <c r="G651" s="58">
        <v>3</v>
      </c>
      <c r="H651" s="61">
        <f t="shared" si="20"/>
        <v>101.4</v>
      </c>
      <c r="I651" s="62" t="s">
        <v>612</v>
      </c>
    </row>
    <row r="652" spans="1:9" ht="28.8" x14ac:dyDescent="0.3">
      <c r="A652" s="57" t="s">
        <v>1512</v>
      </c>
      <c r="B652" s="58" t="s">
        <v>462</v>
      </c>
      <c r="C652" s="59" t="s">
        <v>614</v>
      </c>
      <c r="D652" s="58" t="s">
        <v>30</v>
      </c>
      <c r="E652" s="1">
        <v>5.2</v>
      </c>
      <c r="F652" s="60">
        <v>5.2</v>
      </c>
      <c r="G652" s="58">
        <v>3</v>
      </c>
      <c r="H652" s="61">
        <f t="shared" si="20"/>
        <v>15.6</v>
      </c>
      <c r="I652" s="62" t="s">
        <v>615</v>
      </c>
    </row>
    <row r="653" spans="1:9" ht="28.8" x14ac:dyDescent="0.3">
      <c r="A653" s="57" t="s">
        <v>1513</v>
      </c>
      <c r="B653" s="58" t="s">
        <v>462</v>
      </c>
      <c r="C653" s="59" t="s">
        <v>617</v>
      </c>
      <c r="D653" s="58" t="s">
        <v>49</v>
      </c>
      <c r="E653" s="1">
        <v>8.33</v>
      </c>
      <c r="F653" s="60">
        <v>8.33</v>
      </c>
      <c r="G653" s="58">
        <v>2</v>
      </c>
      <c r="H653" s="61">
        <f t="shared" si="20"/>
        <v>16.66</v>
      </c>
      <c r="I653" s="62" t="s">
        <v>618</v>
      </c>
    </row>
    <row r="654" spans="1:9" ht="28.8" x14ac:dyDescent="0.3">
      <c r="A654" s="57" t="s">
        <v>1514</v>
      </c>
      <c r="B654" s="58" t="s">
        <v>462</v>
      </c>
      <c r="C654" s="59" t="s">
        <v>620</v>
      </c>
      <c r="D654" s="58" t="s">
        <v>30</v>
      </c>
      <c r="E654" s="1">
        <v>52</v>
      </c>
      <c r="F654" s="60">
        <v>52</v>
      </c>
      <c r="G654" s="58">
        <v>1</v>
      </c>
      <c r="H654" s="61">
        <f t="shared" si="20"/>
        <v>52</v>
      </c>
      <c r="I654" s="62" t="s">
        <v>621</v>
      </c>
    </row>
    <row r="655" spans="1:9" ht="28.8" x14ac:dyDescent="0.3">
      <c r="A655" s="57" t="s">
        <v>1515</v>
      </c>
      <c r="B655" s="58" t="s">
        <v>462</v>
      </c>
      <c r="C655" s="59" t="s">
        <v>623</v>
      </c>
      <c r="D655" s="58" t="s">
        <v>120</v>
      </c>
      <c r="E655" s="1">
        <v>28.66</v>
      </c>
      <c r="F655" s="60">
        <v>28.66</v>
      </c>
      <c r="G655" s="58">
        <v>8</v>
      </c>
      <c r="H655" s="61">
        <f t="shared" si="20"/>
        <v>229.28</v>
      </c>
      <c r="I655" s="62" t="s">
        <v>624</v>
      </c>
    </row>
    <row r="656" spans="1:9" ht="28.8" x14ac:dyDescent="0.3">
      <c r="A656" s="57" t="s">
        <v>1516</v>
      </c>
      <c r="B656" s="58" t="s">
        <v>462</v>
      </c>
      <c r="C656" s="59" t="s">
        <v>626</v>
      </c>
      <c r="D656" s="58" t="s">
        <v>30</v>
      </c>
      <c r="E656" s="1">
        <v>52</v>
      </c>
      <c r="F656" s="60">
        <v>52</v>
      </c>
      <c r="G656" s="58">
        <v>3</v>
      </c>
      <c r="H656" s="61">
        <f t="shared" si="20"/>
        <v>156</v>
      </c>
      <c r="I656" s="62" t="s">
        <v>627</v>
      </c>
    </row>
    <row r="657" spans="1:9" ht="43.2" x14ac:dyDescent="0.3">
      <c r="A657" s="57" t="s">
        <v>1517</v>
      </c>
      <c r="B657" s="58" t="s">
        <v>462</v>
      </c>
      <c r="C657" s="59" t="s">
        <v>629</v>
      </c>
      <c r="D657" s="58" t="s">
        <v>30</v>
      </c>
      <c r="E657" s="1">
        <v>15.21</v>
      </c>
      <c r="F657" s="60">
        <v>15.21</v>
      </c>
      <c r="G657" s="58">
        <v>3</v>
      </c>
      <c r="H657" s="61">
        <f t="shared" si="20"/>
        <v>45.63</v>
      </c>
      <c r="I657" s="62" t="s">
        <v>630</v>
      </c>
    </row>
    <row r="658" spans="1:9" ht="28.8" x14ac:dyDescent="0.3">
      <c r="A658" s="57" t="s">
        <v>1518</v>
      </c>
      <c r="B658" s="58" t="s">
        <v>462</v>
      </c>
      <c r="C658" s="59" t="s">
        <v>632</v>
      </c>
      <c r="D658" s="58" t="s">
        <v>30</v>
      </c>
      <c r="E658" s="1">
        <v>390</v>
      </c>
      <c r="F658" s="60">
        <v>390</v>
      </c>
      <c r="G658" s="58">
        <v>0.1</v>
      </c>
      <c r="H658" s="61">
        <f t="shared" si="20"/>
        <v>39</v>
      </c>
      <c r="I658" s="62" t="s">
        <v>633</v>
      </c>
    </row>
    <row r="659" spans="1:9" ht="28.8" x14ac:dyDescent="0.3">
      <c r="A659" s="57" t="s">
        <v>1519</v>
      </c>
      <c r="B659" s="58" t="s">
        <v>462</v>
      </c>
      <c r="C659" s="59" t="s">
        <v>635</v>
      </c>
      <c r="D659" s="58" t="s">
        <v>30</v>
      </c>
      <c r="E659" s="1">
        <v>26</v>
      </c>
      <c r="F659" s="60">
        <v>26</v>
      </c>
      <c r="G659" s="58">
        <v>3</v>
      </c>
      <c r="H659" s="61">
        <f t="shared" si="20"/>
        <v>78</v>
      </c>
      <c r="I659" s="62" t="s">
        <v>636</v>
      </c>
    </row>
    <row r="660" spans="1:9" ht="28.8" x14ac:dyDescent="0.3">
      <c r="A660" s="57" t="s">
        <v>1520</v>
      </c>
      <c r="B660" s="58" t="s">
        <v>462</v>
      </c>
      <c r="C660" s="59" t="s">
        <v>638</v>
      </c>
      <c r="D660" s="58" t="s">
        <v>30</v>
      </c>
      <c r="E660" s="1">
        <v>138.58000000000001</v>
      </c>
      <c r="F660" s="60">
        <v>138.58000000000001</v>
      </c>
      <c r="G660" s="58">
        <v>1</v>
      </c>
      <c r="H660" s="61">
        <f t="shared" si="20"/>
        <v>138.58000000000001</v>
      </c>
      <c r="I660" s="62" t="s">
        <v>639</v>
      </c>
    </row>
    <row r="661" spans="1:9" ht="43.2" x14ac:dyDescent="0.3">
      <c r="A661" s="57" t="s">
        <v>1521</v>
      </c>
      <c r="B661" s="58" t="s">
        <v>462</v>
      </c>
      <c r="C661" s="59" t="s">
        <v>641</v>
      </c>
      <c r="D661" s="58" t="s">
        <v>642</v>
      </c>
      <c r="E661" s="1">
        <v>33.799999999999997</v>
      </c>
      <c r="F661" s="60">
        <v>33.800000000000004</v>
      </c>
      <c r="G661" s="58">
        <v>3</v>
      </c>
      <c r="H661" s="61">
        <f t="shared" si="20"/>
        <v>101.4</v>
      </c>
      <c r="I661" s="62" t="s">
        <v>643</v>
      </c>
    </row>
    <row r="662" spans="1:9" ht="28.8" x14ac:dyDescent="0.3">
      <c r="A662" s="57" t="s">
        <v>1522</v>
      </c>
      <c r="B662" s="58" t="s">
        <v>462</v>
      </c>
      <c r="C662" s="59" t="s">
        <v>645</v>
      </c>
      <c r="D662" s="58" t="s">
        <v>49</v>
      </c>
      <c r="E662" s="1">
        <v>14.36</v>
      </c>
      <c r="F662" s="60">
        <v>14.36</v>
      </c>
      <c r="G662" s="58">
        <v>1</v>
      </c>
      <c r="H662" s="61">
        <f t="shared" si="20"/>
        <v>14.36</v>
      </c>
      <c r="I662" s="113" t="s">
        <v>1975</v>
      </c>
    </row>
    <row r="663" spans="1:9" ht="28.8" x14ac:dyDescent="0.3">
      <c r="A663" s="57" t="s">
        <v>1523</v>
      </c>
      <c r="B663" s="58" t="s">
        <v>462</v>
      </c>
      <c r="C663" s="59" t="s">
        <v>647</v>
      </c>
      <c r="D663" s="58" t="s">
        <v>30</v>
      </c>
      <c r="E663" s="1">
        <v>39</v>
      </c>
      <c r="F663" s="60">
        <v>39</v>
      </c>
      <c r="G663" s="58">
        <v>3</v>
      </c>
      <c r="H663" s="61">
        <f t="shared" si="20"/>
        <v>117</v>
      </c>
      <c r="I663" s="62" t="s">
        <v>648</v>
      </c>
    </row>
    <row r="664" spans="1:9" ht="28.8" x14ac:dyDescent="0.3">
      <c r="A664" s="57" t="s">
        <v>1524</v>
      </c>
      <c r="B664" s="58" t="s">
        <v>462</v>
      </c>
      <c r="C664" s="59" t="s">
        <v>650</v>
      </c>
      <c r="D664" s="58" t="s">
        <v>30</v>
      </c>
      <c r="E664" s="1">
        <v>445.44</v>
      </c>
      <c r="F664" s="60">
        <v>445.44</v>
      </c>
      <c r="G664" s="58">
        <v>0.1</v>
      </c>
      <c r="H664" s="61">
        <f t="shared" si="20"/>
        <v>44.54</v>
      </c>
      <c r="I664" s="62" t="s">
        <v>651</v>
      </c>
    </row>
    <row r="665" spans="1:9" ht="28.8" x14ac:dyDescent="0.3">
      <c r="A665" s="57" t="s">
        <v>1525</v>
      </c>
      <c r="B665" s="58" t="s">
        <v>462</v>
      </c>
      <c r="C665" s="59" t="s">
        <v>653</v>
      </c>
      <c r="D665" s="58" t="s">
        <v>30</v>
      </c>
      <c r="E665" s="1">
        <v>220.74</v>
      </c>
      <c r="F665" s="60">
        <v>220.74</v>
      </c>
      <c r="G665" s="58">
        <v>3</v>
      </c>
      <c r="H665" s="61">
        <f t="shared" si="20"/>
        <v>662.22</v>
      </c>
      <c r="I665" s="62" t="s">
        <v>654</v>
      </c>
    </row>
    <row r="666" spans="1:9" ht="28.8" x14ac:dyDescent="0.3">
      <c r="A666" s="57" t="s">
        <v>1526</v>
      </c>
      <c r="B666" s="58" t="s">
        <v>462</v>
      </c>
      <c r="C666" s="59" t="s">
        <v>656</v>
      </c>
      <c r="D666" s="58" t="s">
        <v>30</v>
      </c>
      <c r="E666" s="1">
        <v>39</v>
      </c>
      <c r="F666" s="60">
        <v>39</v>
      </c>
      <c r="G666" s="58">
        <v>3</v>
      </c>
      <c r="H666" s="61">
        <f t="shared" ref="H666:H697" si="21">ROUND(E666*G666,2)</f>
        <v>117</v>
      </c>
      <c r="I666" s="62" t="s">
        <v>657</v>
      </c>
    </row>
    <row r="667" spans="1:9" ht="28.8" x14ac:dyDescent="0.3">
      <c r="A667" s="57" t="s">
        <v>1527</v>
      </c>
      <c r="B667" s="58" t="s">
        <v>462</v>
      </c>
      <c r="C667" s="59" t="s">
        <v>659</v>
      </c>
      <c r="D667" s="58" t="s">
        <v>30</v>
      </c>
      <c r="E667" s="1">
        <v>156.62</v>
      </c>
      <c r="F667" s="60">
        <v>156.62</v>
      </c>
      <c r="G667" s="58">
        <v>2</v>
      </c>
      <c r="H667" s="61">
        <f t="shared" si="21"/>
        <v>313.24</v>
      </c>
      <c r="I667" s="62" t="s">
        <v>660</v>
      </c>
    </row>
    <row r="668" spans="1:9" ht="28.8" x14ac:dyDescent="0.3">
      <c r="A668" s="57" t="s">
        <v>1528</v>
      </c>
      <c r="B668" s="58" t="s">
        <v>462</v>
      </c>
      <c r="C668" s="59" t="s">
        <v>662</v>
      </c>
      <c r="D668" s="58" t="s">
        <v>30</v>
      </c>
      <c r="E668" s="1">
        <v>253.5</v>
      </c>
      <c r="F668" s="60">
        <v>253.5</v>
      </c>
      <c r="G668" s="58">
        <v>0.1</v>
      </c>
      <c r="H668" s="61">
        <f t="shared" si="21"/>
        <v>25.35</v>
      </c>
      <c r="I668" s="62" t="s">
        <v>663</v>
      </c>
    </row>
    <row r="669" spans="1:9" ht="28.8" x14ac:dyDescent="0.3">
      <c r="A669" s="57" t="s">
        <v>1529</v>
      </c>
      <c r="B669" s="58" t="s">
        <v>462</v>
      </c>
      <c r="C669" s="59" t="s">
        <v>665</v>
      </c>
      <c r="D669" s="58" t="s">
        <v>30</v>
      </c>
      <c r="E669" s="1">
        <v>119.65</v>
      </c>
      <c r="F669" s="60">
        <v>119.65</v>
      </c>
      <c r="G669" s="58">
        <v>1</v>
      </c>
      <c r="H669" s="61">
        <f t="shared" si="21"/>
        <v>119.65</v>
      </c>
      <c r="I669" s="62" t="s">
        <v>666</v>
      </c>
    </row>
    <row r="670" spans="1:9" ht="28.8" x14ac:dyDescent="0.3">
      <c r="A670" s="57" t="s">
        <v>1530</v>
      </c>
      <c r="B670" s="58" t="s">
        <v>462</v>
      </c>
      <c r="C670" s="59" t="s">
        <v>668</v>
      </c>
      <c r="D670" s="58" t="s">
        <v>669</v>
      </c>
      <c r="E670" s="1">
        <v>40</v>
      </c>
      <c r="F670" s="60">
        <v>42.25</v>
      </c>
      <c r="G670" s="58">
        <v>224</v>
      </c>
      <c r="H670" s="61">
        <f t="shared" si="21"/>
        <v>8960</v>
      </c>
      <c r="I670" s="62" t="s">
        <v>670</v>
      </c>
    </row>
    <row r="671" spans="1:9" ht="28.8" x14ac:dyDescent="0.3">
      <c r="A671" s="57" t="s">
        <v>1531</v>
      </c>
      <c r="B671" s="58" t="s">
        <v>462</v>
      </c>
      <c r="C671" s="59" t="s">
        <v>672</v>
      </c>
      <c r="D671" s="58" t="s">
        <v>30</v>
      </c>
      <c r="E671" s="1">
        <v>135.65</v>
      </c>
      <c r="F671" s="60">
        <v>135.65</v>
      </c>
      <c r="G671" s="58">
        <v>1</v>
      </c>
      <c r="H671" s="61">
        <f t="shared" si="21"/>
        <v>135.65</v>
      </c>
      <c r="I671" s="62" t="s">
        <v>673</v>
      </c>
    </row>
    <row r="672" spans="1:9" ht="28.8" x14ac:dyDescent="0.3">
      <c r="A672" s="57" t="s">
        <v>1532</v>
      </c>
      <c r="B672" s="58" t="s">
        <v>462</v>
      </c>
      <c r="C672" s="59" t="s">
        <v>675</v>
      </c>
      <c r="D672" s="58" t="s">
        <v>676</v>
      </c>
      <c r="E672" s="1">
        <v>91</v>
      </c>
      <c r="F672" s="60">
        <v>91</v>
      </c>
      <c r="G672" s="58">
        <v>1</v>
      </c>
      <c r="H672" s="61">
        <f t="shared" si="21"/>
        <v>91</v>
      </c>
      <c r="I672" s="62" t="s">
        <v>677</v>
      </c>
    </row>
    <row r="673" spans="1:9" ht="28.8" x14ac:dyDescent="0.3">
      <c r="A673" s="57" t="s">
        <v>1533</v>
      </c>
      <c r="B673" s="58" t="s">
        <v>462</v>
      </c>
      <c r="C673" s="59" t="s">
        <v>679</v>
      </c>
      <c r="D673" s="58" t="s">
        <v>30</v>
      </c>
      <c r="E673" s="1">
        <v>9.2899999999999991</v>
      </c>
      <c r="F673" s="60">
        <v>9.2899999999999991</v>
      </c>
      <c r="G673" s="58">
        <v>1</v>
      </c>
      <c r="H673" s="61">
        <f t="shared" si="21"/>
        <v>9.2899999999999991</v>
      </c>
      <c r="I673" s="62" t="s">
        <v>680</v>
      </c>
    </row>
    <row r="674" spans="1:9" ht="28.8" x14ac:dyDescent="0.3">
      <c r="A674" s="57" t="s">
        <v>1534</v>
      </c>
      <c r="B674" s="58" t="s">
        <v>462</v>
      </c>
      <c r="C674" s="59" t="s">
        <v>682</v>
      </c>
      <c r="D674" s="58" t="s">
        <v>30</v>
      </c>
      <c r="E674" s="1">
        <v>78</v>
      </c>
      <c r="F674" s="60">
        <v>78</v>
      </c>
      <c r="G674" s="58">
        <v>11</v>
      </c>
      <c r="H674" s="61">
        <f t="shared" si="21"/>
        <v>858</v>
      </c>
      <c r="I674" s="62" t="s">
        <v>683</v>
      </c>
    </row>
    <row r="675" spans="1:9" ht="28.8" x14ac:dyDescent="0.3">
      <c r="A675" s="57" t="s">
        <v>1535</v>
      </c>
      <c r="B675" s="58" t="s">
        <v>462</v>
      </c>
      <c r="C675" s="59" t="s">
        <v>685</v>
      </c>
      <c r="D675" s="58" t="s">
        <v>30</v>
      </c>
      <c r="E675" s="1">
        <v>234</v>
      </c>
      <c r="F675" s="60">
        <v>234</v>
      </c>
      <c r="G675" s="58">
        <v>1</v>
      </c>
      <c r="H675" s="61">
        <f t="shared" si="21"/>
        <v>234</v>
      </c>
      <c r="I675" s="62" t="s">
        <v>686</v>
      </c>
    </row>
    <row r="676" spans="1:9" ht="28.8" x14ac:dyDescent="0.3">
      <c r="A676" s="57" t="s">
        <v>1536</v>
      </c>
      <c r="B676" s="58" t="s">
        <v>462</v>
      </c>
      <c r="C676" s="59" t="s">
        <v>688</v>
      </c>
      <c r="D676" s="58" t="s">
        <v>120</v>
      </c>
      <c r="E676" s="1">
        <v>3.9</v>
      </c>
      <c r="F676" s="60">
        <v>3.9000000000000004</v>
      </c>
      <c r="G676" s="58">
        <v>3</v>
      </c>
      <c r="H676" s="61">
        <f t="shared" si="21"/>
        <v>11.7</v>
      </c>
      <c r="I676" s="62" t="s">
        <v>689</v>
      </c>
    </row>
    <row r="677" spans="1:9" ht="28.8" x14ac:dyDescent="0.3">
      <c r="A677" s="57" t="s">
        <v>1537</v>
      </c>
      <c r="B677" s="58" t="s">
        <v>462</v>
      </c>
      <c r="C677" s="59" t="s">
        <v>691</v>
      </c>
      <c r="D677" s="58" t="s">
        <v>692</v>
      </c>
      <c r="E677" s="1">
        <v>20</v>
      </c>
      <c r="F677" s="60">
        <v>20.99</v>
      </c>
      <c r="G677" s="58">
        <v>185</v>
      </c>
      <c r="H677" s="61">
        <f t="shared" si="21"/>
        <v>3700</v>
      </c>
      <c r="I677" s="62" t="s">
        <v>693</v>
      </c>
    </row>
    <row r="678" spans="1:9" ht="28.8" x14ac:dyDescent="0.3">
      <c r="A678" s="57" t="s">
        <v>1538</v>
      </c>
      <c r="B678" s="58" t="s">
        <v>462</v>
      </c>
      <c r="C678" s="59" t="s">
        <v>695</v>
      </c>
      <c r="D678" s="58" t="s">
        <v>30</v>
      </c>
      <c r="E678" s="1">
        <v>165.83</v>
      </c>
      <c r="F678" s="60">
        <v>165.83</v>
      </c>
      <c r="G678" s="58">
        <v>1</v>
      </c>
      <c r="H678" s="61">
        <f t="shared" si="21"/>
        <v>165.83</v>
      </c>
      <c r="I678" s="62" t="s">
        <v>696</v>
      </c>
    </row>
    <row r="679" spans="1:9" ht="28.8" x14ac:dyDescent="0.3">
      <c r="A679" s="57" t="s">
        <v>1539</v>
      </c>
      <c r="B679" s="58" t="s">
        <v>462</v>
      </c>
      <c r="C679" s="59" t="s">
        <v>698</v>
      </c>
      <c r="D679" s="58" t="s">
        <v>30</v>
      </c>
      <c r="E679" s="1">
        <v>45.5</v>
      </c>
      <c r="F679" s="60">
        <v>45.5</v>
      </c>
      <c r="G679" s="58">
        <v>3</v>
      </c>
      <c r="H679" s="61">
        <f t="shared" si="21"/>
        <v>136.5</v>
      </c>
      <c r="I679" s="62" t="s">
        <v>699</v>
      </c>
    </row>
    <row r="680" spans="1:9" ht="28.8" x14ac:dyDescent="0.3">
      <c r="A680" s="57" t="s">
        <v>1540</v>
      </c>
      <c r="B680" s="58" t="s">
        <v>462</v>
      </c>
      <c r="C680" s="59" t="s">
        <v>701</v>
      </c>
      <c r="D680" s="58" t="s">
        <v>30</v>
      </c>
      <c r="E680" s="1">
        <v>260</v>
      </c>
      <c r="F680" s="60">
        <v>260</v>
      </c>
      <c r="G680" s="58">
        <v>0.1</v>
      </c>
      <c r="H680" s="61">
        <f t="shared" si="21"/>
        <v>26</v>
      </c>
      <c r="I680" s="62" t="s">
        <v>702</v>
      </c>
    </row>
    <row r="681" spans="1:9" ht="28.8" x14ac:dyDescent="0.3">
      <c r="A681" s="57" t="s">
        <v>1541</v>
      </c>
      <c r="B681" s="58" t="s">
        <v>462</v>
      </c>
      <c r="C681" s="59" t="s">
        <v>704</v>
      </c>
      <c r="D681" s="58" t="s">
        <v>30</v>
      </c>
      <c r="E681" s="1">
        <v>78</v>
      </c>
      <c r="F681" s="60">
        <v>78</v>
      </c>
      <c r="G681" s="58">
        <v>3</v>
      </c>
      <c r="H681" s="61">
        <f t="shared" si="21"/>
        <v>234</v>
      </c>
      <c r="I681" s="62" t="s">
        <v>705</v>
      </c>
    </row>
    <row r="682" spans="1:9" ht="28.8" x14ac:dyDescent="0.3">
      <c r="A682" s="57" t="s">
        <v>1542</v>
      </c>
      <c r="B682" s="58" t="s">
        <v>462</v>
      </c>
      <c r="C682" s="59" t="s">
        <v>707</v>
      </c>
      <c r="D682" s="58" t="s">
        <v>30</v>
      </c>
      <c r="E682" s="1">
        <v>5.2</v>
      </c>
      <c r="F682" s="60">
        <v>5.2</v>
      </c>
      <c r="G682" s="58">
        <v>3</v>
      </c>
      <c r="H682" s="61">
        <f t="shared" si="21"/>
        <v>15.6</v>
      </c>
      <c r="I682" s="62" t="s">
        <v>708</v>
      </c>
    </row>
    <row r="683" spans="1:9" ht="43.2" x14ac:dyDescent="0.3">
      <c r="A683" s="57" t="s">
        <v>1543</v>
      </c>
      <c r="B683" s="58" t="s">
        <v>710</v>
      </c>
      <c r="C683" s="59" t="s">
        <v>711</v>
      </c>
      <c r="D683" s="58" t="s">
        <v>30</v>
      </c>
      <c r="E683" s="1">
        <v>88.4</v>
      </c>
      <c r="F683" s="60">
        <v>88.4</v>
      </c>
      <c r="G683" s="58">
        <v>3</v>
      </c>
      <c r="H683" s="61">
        <f t="shared" si="21"/>
        <v>265.2</v>
      </c>
      <c r="I683" s="62" t="s">
        <v>712</v>
      </c>
    </row>
    <row r="684" spans="1:9" ht="43.2" x14ac:dyDescent="0.3">
      <c r="A684" s="57" t="s">
        <v>1544</v>
      </c>
      <c r="B684" s="58" t="s">
        <v>710</v>
      </c>
      <c r="C684" s="59" t="s">
        <v>714</v>
      </c>
      <c r="D684" s="58" t="s">
        <v>30</v>
      </c>
      <c r="E684" s="1">
        <v>490.1</v>
      </c>
      <c r="F684" s="60">
        <v>490.1</v>
      </c>
      <c r="G684" s="58">
        <v>0.1</v>
      </c>
      <c r="H684" s="61">
        <f t="shared" si="21"/>
        <v>49.01</v>
      </c>
      <c r="I684" s="62" t="s">
        <v>715</v>
      </c>
    </row>
    <row r="685" spans="1:9" ht="43.2" x14ac:dyDescent="0.3">
      <c r="A685" s="57" t="s">
        <v>1545</v>
      </c>
      <c r="B685" s="58" t="s">
        <v>710</v>
      </c>
      <c r="C685" s="59" t="s">
        <v>717</v>
      </c>
      <c r="D685" s="58" t="s">
        <v>30</v>
      </c>
      <c r="E685" s="1">
        <v>95.92</v>
      </c>
      <c r="F685" s="60">
        <v>95.92</v>
      </c>
      <c r="G685" s="58">
        <v>3</v>
      </c>
      <c r="H685" s="61">
        <f t="shared" si="21"/>
        <v>287.76</v>
      </c>
      <c r="I685" s="62" t="s">
        <v>718</v>
      </c>
    </row>
    <row r="686" spans="1:9" ht="43.2" x14ac:dyDescent="0.3">
      <c r="A686" s="57" t="s">
        <v>1546</v>
      </c>
      <c r="B686" s="58" t="s">
        <v>710</v>
      </c>
      <c r="C686" s="59" t="s">
        <v>720</v>
      </c>
      <c r="D686" s="58" t="s">
        <v>30</v>
      </c>
      <c r="E686" s="1">
        <v>162.24</v>
      </c>
      <c r="F686" s="60">
        <v>162.24</v>
      </c>
      <c r="G686" s="58">
        <v>1</v>
      </c>
      <c r="H686" s="61">
        <f t="shared" si="21"/>
        <v>162.24</v>
      </c>
      <c r="I686" s="62" t="s">
        <v>721</v>
      </c>
    </row>
    <row r="687" spans="1:9" ht="43.2" x14ac:dyDescent="0.3">
      <c r="A687" s="57" t="s">
        <v>1547</v>
      </c>
      <c r="B687" s="58" t="s">
        <v>710</v>
      </c>
      <c r="C687" s="59" t="s">
        <v>723</v>
      </c>
      <c r="D687" s="58" t="s">
        <v>30</v>
      </c>
      <c r="E687" s="1">
        <v>147.08000000000001</v>
      </c>
      <c r="F687" s="60">
        <v>147.08000000000001</v>
      </c>
      <c r="G687" s="58">
        <v>1</v>
      </c>
      <c r="H687" s="61">
        <f t="shared" si="21"/>
        <v>147.08000000000001</v>
      </c>
      <c r="I687" s="62" t="s">
        <v>724</v>
      </c>
    </row>
    <row r="688" spans="1:9" ht="43.2" x14ac:dyDescent="0.3">
      <c r="A688" s="57" t="s">
        <v>1548</v>
      </c>
      <c r="B688" s="58" t="s">
        <v>710</v>
      </c>
      <c r="C688" s="59" t="s">
        <v>726</v>
      </c>
      <c r="D688" s="58" t="s">
        <v>236</v>
      </c>
      <c r="E688" s="1">
        <v>354.9</v>
      </c>
      <c r="F688" s="60">
        <v>354.90000000000003</v>
      </c>
      <c r="G688" s="58">
        <v>0.1</v>
      </c>
      <c r="H688" s="61">
        <f t="shared" si="21"/>
        <v>35.49</v>
      </c>
      <c r="I688" s="62" t="s">
        <v>727</v>
      </c>
    </row>
    <row r="689" spans="1:9" ht="43.2" x14ac:dyDescent="0.3">
      <c r="A689" s="57" t="s">
        <v>1549</v>
      </c>
      <c r="B689" s="58" t="s">
        <v>710</v>
      </c>
      <c r="C689" s="59" t="s">
        <v>729</v>
      </c>
      <c r="D689" s="58" t="s">
        <v>30</v>
      </c>
      <c r="E689" s="1">
        <v>332.93</v>
      </c>
      <c r="F689" s="60">
        <v>332.93000000000006</v>
      </c>
      <c r="G689" s="58">
        <v>0.1</v>
      </c>
      <c r="H689" s="61">
        <f t="shared" si="21"/>
        <v>33.29</v>
      </c>
      <c r="I689" s="62" t="s">
        <v>730</v>
      </c>
    </row>
    <row r="690" spans="1:9" ht="43.2" x14ac:dyDescent="0.3">
      <c r="A690" s="57" t="s">
        <v>1550</v>
      </c>
      <c r="B690" s="58" t="s">
        <v>710</v>
      </c>
      <c r="C690" s="59" t="s">
        <v>732</v>
      </c>
      <c r="D690" s="58" t="s">
        <v>30</v>
      </c>
      <c r="E690" s="1">
        <v>234</v>
      </c>
      <c r="F690" s="60">
        <v>234</v>
      </c>
      <c r="G690" s="58">
        <v>0.1</v>
      </c>
      <c r="H690" s="61">
        <f t="shared" si="21"/>
        <v>23.4</v>
      </c>
      <c r="I690" s="62" t="s">
        <v>733</v>
      </c>
    </row>
    <row r="691" spans="1:9" ht="43.2" x14ac:dyDescent="0.3">
      <c r="A691" s="57" t="s">
        <v>1551</v>
      </c>
      <c r="B691" s="58" t="s">
        <v>710</v>
      </c>
      <c r="C691" s="59" t="s">
        <v>735</v>
      </c>
      <c r="D691" s="58" t="s">
        <v>30</v>
      </c>
      <c r="E691" s="1">
        <v>130</v>
      </c>
      <c r="F691" s="60">
        <v>130</v>
      </c>
      <c r="G691" s="58">
        <v>1</v>
      </c>
      <c r="H691" s="61">
        <f t="shared" si="21"/>
        <v>130</v>
      </c>
      <c r="I691" s="62" t="s">
        <v>736</v>
      </c>
    </row>
    <row r="692" spans="1:9" ht="43.2" x14ac:dyDescent="0.3">
      <c r="A692" s="57" t="s">
        <v>1552</v>
      </c>
      <c r="B692" s="58" t="s">
        <v>710</v>
      </c>
      <c r="C692" s="59" t="s">
        <v>738</v>
      </c>
      <c r="D692" s="58" t="s">
        <v>30</v>
      </c>
      <c r="E692" s="1">
        <v>338</v>
      </c>
      <c r="F692" s="60">
        <v>338</v>
      </c>
      <c r="G692" s="58">
        <v>0.1</v>
      </c>
      <c r="H692" s="61">
        <f t="shared" si="21"/>
        <v>33.799999999999997</v>
      </c>
      <c r="I692" s="62" t="s">
        <v>739</v>
      </c>
    </row>
    <row r="693" spans="1:9" ht="43.2" x14ac:dyDescent="0.3">
      <c r="A693" s="57" t="s">
        <v>1553</v>
      </c>
      <c r="B693" s="58" t="s">
        <v>710</v>
      </c>
      <c r="C693" s="59" t="s">
        <v>741</v>
      </c>
      <c r="D693" s="58" t="s">
        <v>30</v>
      </c>
      <c r="E693" s="1">
        <v>182</v>
      </c>
      <c r="F693" s="60">
        <v>182</v>
      </c>
      <c r="G693" s="58">
        <v>1</v>
      </c>
      <c r="H693" s="61">
        <f t="shared" si="21"/>
        <v>182</v>
      </c>
      <c r="I693" s="62" t="s">
        <v>742</v>
      </c>
    </row>
    <row r="694" spans="1:9" ht="43.2" x14ac:dyDescent="0.3">
      <c r="A694" s="57" t="s">
        <v>1554</v>
      </c>
      <c r="B694" s="58" t="s">
        <v>710</v>
      </c>
      <c r="C694" s="59" t="s">
        <v>744</v>
      </c>
      <c r="D694" s="58" t="s">
        <v>30</v>
      </c>
      <c r="E694" s="1">
        <v>439.82</v>
      </c>
      <c r="F694" s="60">
        <v>439.82</v>
      </c>
      <c r="G694" s="58">
        <v>0.1</v>
      </c>
      <c r="H694" s="61">
        <f t="shared" si="21"/>
        <v>43.98</v>
      </c>
      <c r="I694" s="62" t="s">
        <v>745</v>
      </c>
    </row>
    <row r="695" spans="1:9" ht="43.2" x14ac:dyDescent="0.3">
      <c r="A695" s="57" t="s">
        <v>1555</v>
      </c>
      <c r="B695" s="58" t="s">
        <v>710</v>
      </c>
      <c r="C695" s="59" t="s">
        <v>747</v>
      </c>
      <c r="D695" s="58" t="s">
        <v>30</v>
      </c>
      <c r="E695" s="1">
        <v>126.75</v>
      </c>
      <c r="F695" s="60">
        <v>126.75</v>
      </c>
      <c r="G695" s="58">
        <v>1</v>
      </c>
      <c r="H695" s="61">
        <f t="shared" si="21"/>
        <v>126.75</v>
      </c>
      <c r="I695" s="62" t="s">
        <v>748</v>
      </c>
    </row>
    <row r="696" spans="1:9" ht="43.2" x14ac:dyDescent="0.3">
      <c r="A696" s="57" t="s">
        <v>1556</v>
      </c>
      <c r="B696" s="58" t="s">
        <v>710</v>
      </c>
      <c r="C696" s="59" t="s">
        <v>750</v>
      </c>
      <c r="D696" s="58" t="s">
        <v>30</v>
      </c>
      <c r="E696" s="1">
        <v>397.15</v>
      </c>
      <c r="F696" s="60">
        <v>397.15000000000003</v>
      </c>
      <c r="G696" s="58">
        <v>0.1</v>
      </c>
      <c r="H696" s="61">
        <f t="shared" si="21"/>
        <v>39.72</v>
      </c>
      <c r="I696" s="62" t="s">
        <v>751</v>
      </c>
    </row>
    <row r="697" spans="1:9" ht="43.2" x14ac:dyDescent="0.3">
      <c r="A697" s="57" t="s">
        <v>1557</v>
      </c>
      <c r="B697" s="58" t="s">
        <v>710</v>
      </c>
      <c r="C697" s="59" t="s">
        <v>753</v>
      </c>
      <c r="D697" s="58" t="s">
        <v>30</v>
      </c>
      <c r="E697" s="1">
        <v>202.8</v>
      </c>
      <c r="F697" s="60">
        <v>202.8</v>
      </c>
      <c r="G697" s="58">
        <v>0.1</v>
      </c>
      <c r="H697" s="61">
        <f t="shared" si="21"/>
        <v>20.28</v>
      </c>
      <c r="I697" s="62" t="s">
        <v>754</v>
      </c>
    </row>
    <row r="698" spans="1:9" ht="43.2" x14ac:dyDescent="0.3">
      <c r="A698" s="57" t="s">
        <v>1558</v>
      </c>
      <c r="B698" s="58" t="s">
        <v>710</v>
      </c>
      <c r="C698" s="59" t="s">
        <v>756</v>
      </c>
      <c r="D698" s="58" t="s">
        <v>30</v>
      </c>
      <c r="E698" s="1">
        <v>253.5</v>
      </c>
      <c r="F698" s="60">
        <v>253.5</v>
      </c>
      <c r="G698" s="58">
        <v>0.1</v>
      </c>
      <c r="H698" s="61">
        <f t="shared" ref="H698:H729" si="22">ROUND(E698*G698,2)</f>
        <v>25.35</v>
      </c>
      <c r="I698" s="62" t="s">
        <v>757</v>
      </c>
    </row>
    <row r="699" spans="1:9" ht="43.2" x14ac:dyDescent="0.3">
      <c r="A699" s="57" t="s">
        <v>1559</v>
      </c>
      <c r="B699" s="58" t="s">
        <v>710</v>
      </c>
      <c r="C699" s="59" t="s">
        <v>759</v>
      </c>
      <c r="D699" s="58" t="s">
        <v>236</v>
      </c>
      <c r="E699" s="1">
        <v>169</v>
      </c>
      <c r="F699" s="60">
        <v>169</v>
      </c>
      <c r="G699" s="58">
        <v>1</v>
      </c>
      <c r="H699" s="61">
        <f t="shared" si="22"/>
        <v>169</v>
      </c>
      <c r="I699" s="62" t="s">
        <v>760</v>
      </c>
    </row>
    <row r="700" spans="1:9" ht="43.2" x14ac:dyDescent="0.3">
      <c r="A700" s="57" t="s">
        <v>1560</v>
      </c>
      <c r="B700" s="58" t="s">
        <v>710</v>
      </c>
      <c r="C700" s="59" t="s">
        <v>762</v>
      </c>
      <c r="D700" s="58" t="s">
        <v>236</v>
      </c>
      <c r="E700" s="1">
        <v>117</v>
      </c>
      <c r="F700" s="60">
        <v>117</v>
      </c>
      <c r="G700" s="58">
        <v>7</v>
      </c>
      <c r="H700" s="61">
        <f t="shared" si="22"/>
        <v>819</v>
      </c>
      <c r="I700" s="62" t="s">
        <v>763</v>
      </c>
    </row>
    <row r="701" spans="1:9" ht="43.2" x14ac:dyDescent="0.3">
      <c r="A701" s="57" t="s">
        <v>1561</v>
      </c>
      <c r="B701" s="58" t="s">
        <v>710</v>
      </c>
      <c r="C701" s="59" t="s">
        <v>765</v>
      </c>
      <c r="D701" s="58" t="s">
        <v>30</v>
      </c>
      <c r="E701" s="1">
        <v>78</v>
      </c>
      <c r="F701" s="60">
        <v>78</v>
      </c>
      <c r="G701" s="58">
        <v>3</v>
      </c>
      <c r="H701" s="61">
        <f t="shared" si="22"/>
        <v>234</v>
      </c>
      <c r="I701" s="62" t="s">
        <v>766</v>
      </c>
    </row>
    <row r="702" spans="1:9" ht="43.2" x14ac:dyDescent="0.3">
      <c r="A702" s="57" t="s">
        <v>1562</v>
      </c>
      <c r="B702" s="58" t="s">
        <v>710</v>
      </c>
      <c r="C702" s="59" t="s">
        <v>768</v>
      </c>
      <c r="D702" s="58" t="s">
        <v>236</v>
      </c>
      <c r="E702" s="1">
        <v>464.75</v>
      </c>
      <c r="F702" s="60">
        <v>464.75</v>
      </c>
      <c r="G702" s="58">
        <v>0.1</v>
      </c>
      <c r="H702" s="61">
        <f t="shared" si="22"/>
        <v>46.48</v>
      </c>
      <c r="I702" s="62" t="s">
        <v>769</v>
      </c>
    </row>
    <row r="703" spans="1:9" ht="43.2" x14ac:dyDescent="0.3">
      <c r="A703" s="57" t="s">
        <v>1563</v>
      </c>
      <c r="B703" s="58" t="s">
        <v>710</v>
      </c>
      <c r="C703" s="59" t="s">
        <v>771</v>
      </c>
      <c r="D703" s="58" t="s">
        <v>30</v>
      </c>
      <c r="E703" s="1">
        <v>190</v>
      </c>
      <c r="F703" s="60">
        <v>195</v>
      </c>
      <c r="G703" s="58">
        <v>1</v>
      </c>
      <c r="H703" s="61">
        <f t="shared" si="22"/>
        <v>190</v>
      </c>
      <c r="I703" s="62" t="s">
        <v>772</v>
      </c>
    </row>
    <row r="704" spans="1:9" ht="43.2" x14ac:dyDescent="0.3">
      <c r="A704" s="57" t="s">
        <v>1564</v>
      </c>
      <c r="B704" s="58" t="s">
        <v>710</v>
      </c>
      <c r="C704" s="59" t="s">
        <v>774</v>
      </c>
      <c r="D704" s="58" t="s">
        <v>30</v>
      </c>
      <c r="E704" s="1">
        <v>360</v>
      </c>
      <c r="F704" s="60">
        <v>364</v>
      </c>
      <c r="G704" s="58">
        <v>0.1</v>
      </c>
      <c r="H704" s="61">
        <f t="shared" si="22"/>
        <v>36</v>
      </c>
      <c r="I704" s="62" t="s">
        <v>775</v>
      </c>
    </row>
    <row r="705" spans="1:9" ht="43.2" x14ac:dyDescent="0.3">
      <c r="A705" s="57" t="s">
        <v>1565</v>
      </c>
      <c r="B705" s="58" t="s">
        <v>710</v>
      </c>
      <c r="C705" s="59" t="s">
        <v>777</v>
      </c>
      <c r="D705" s="58" t="s">
        <v>30</v>
      </c>
      <c r="E705" s="1">
        <v>100</v>
      </c>
      <c r="F705" s="60">
        <v>104</v>
      </c>
      <c r="G705" s="58">
        <v>1</v>
      </c>
      <c r="H705" s="61">
        <f t="shared" si="22"/>
        <v>100</v>
      </c>
      <c r="I705" s="62" t="s">
        <v>778</v>
      </c>
    </row>
    <row r="706" spans="1:9" ht="43.2" x14ac:dyDescent="0.3">
      <c r="A706" s="57" t="s">
        <v>1566</v>
      </c>
      <c r="B706" s="58" t="s">
        <v>710</v>
      </c>
      <c r="C706" s="59" t="s">
        <v>780</v>
      </c>
      <c r="D706" s="58" t="s">
        <v>30</v>
      </c>
      <c r="E706" s="1">
        <v>169</v>
      </c>
      <c r="F706" s="60">
        <v>169</v>
      </c>
      <c r="G706" s="58">
        <v>1</v>
      </c>
      <c r="H706" s="61">
        <f t="shared" si="22"/>
        <v>169</v>
      </c>
      <c r="I706" s="62" t="s">
        <v>781</v>
      </c>
    </row>
    <row r="707" spans="1:9" ht="43.2" x14ac:dyDescent="0.3">
      <c r="A707" s="57" t="s">
        <v>1567</v>
      </c>
      <c r="B707" s="58" t="s">
        <v>710</v>
      </c>
      <c r="C707" s="59" t="s">
        <v>783</v>
      </c>
      <c r="D707" s="58" t="s">
        <v>30</v>
      </c>
      <c r="E707" s="1">
        <v>422.5</v>
      </c>
      <c r="F707" s="60">
        <v>422.5</v>
      </c>
      <c r="G707" s="58">
        <v>0.1</v>
      </c>
      <c r="H707" s="61">
        <f t="shared" si="22"/>
        <v>42.25</v>
      </c>
      <c r="I707" s="62" t="s">
        <v>784</v>
      </c>
    </row>
    <row r="708" spans="1:9" ht="43.2" x14ac:dyDescent="0.3">
      <c r="A708" s="57" t="s">
        <v>1568</v>
      </c>
      <c r="B708" s="58" t="s">
        <v>710</v>
      </c>
      <c r="C708" s="59" t="s">
        <v>786</v>
      </c>
      <c r="D708" s="58" t="s">
        <v>120</v>
      </c>
      <c r="E708" s="1">
        <v>56.32</v>
      </c>
      <c r="F708" s="60">
        <v>56.32</v>
      </c>
      <c r="G708" s="58">
        <v>3</v>
      </c>
      <c r="H708" s="61">
        <f t="shared" si="22"/>
        <v>168.96</v>
      </c>
      <c r="I708" s="62" t="s">
        <v>787</v>
      </c>
    </row>
    <row r="709" spans="1:9" ht="43.2" x14ac:dyDescent="0.3">
      <c r="A709" s="57" t="s">
        <v>1569</v>
      </c>
      <c r="B709" s="58" t="s">
        <v>710</v>
      </c>
      <c r="C709" s="59" t="s">
        <v>789</v>
      </c>
      <c r="D709" s="58" t="s">
        <v>120</v>
      </c>
      <c r="E709" s="1">
        <v>20.28</v>
      </c>
      <c r="F709" s="60">
        <v>20.28</v>
      </c>
      <c r="G709" s="58">
        <v>3</v>
      </c>
      <c r="H709" s="61">
        <f t="shared" si="22"/>
        <v>60.84</v>
      </c>
      <c r="I709" s="62" t="s">
        <v>790</v>
      </c>
    </row>
    <row r="710" spans="1:9" ht="43.2" x14ac:dyDescent="0.3">
      <c r="A710" s="57" t="s">
        <v>1570</v>
      </c>
      <c r="B710" s="58" t="s">
        <v>710</v>
      </c>
      <c r="C710" s="59" t="s">
        <v>792</v>
      </c>
      <c r="D710" s="58" t="s">
        <v>30</v>
      </c>
      <c r="E710" s="1">
        <v>126.75</v>
      </c>
      <c r="F710" s="60">
        <v>126.75</v>
      </c>
      <c r="G710" s="58">
        <v>1</v>
      </c>
      <c r="H710" s="61">
        <f t="shared" si="22"/>
        <v>126.75</v>
      </c>
      <c r="I710" s="62" t="s">
        <v>793</v>
      </c>
    </row>
    <row r="711" spans="1:9" ht="43.2" x14ac:dyDescent="0.3">
      <c r="A711" s="57" t="s">
        <v>1571</v>
      </c>
      <c r="B711" s="58" t="s">
        <v>710</v>
      </c>
      <c r="C711" s="59" t="s">
        <v>795</v>
      </c>
      <c r="D711" s="58" t="s">
        <v>30</v>
      </c>
      <c r="E711" s="1">
        <v>169</v>
      </c>
      <c r="F711" s="60">
        <v>169</v>
      </c>
      <c r="G711" s="58">
        <v>1</v>
      </c>
      <c r="H711" s="61">
        <f t="shared" si="22"/>
        <v>169</v>
      </c>
      <c r="I711" s="62" t="s">
        <v>796</v>
      </c>
    </row>
    <row r="712" spans="1:9" ht="43.2" x14ac:dyDescent="0.3">
      <c r="A712" s="57" t="s">
        <v>1572</v>
      </c>
      <c r="B712" s="58" t="s">
        <v>710</v>
      </c>
      <c r="C712" s="59" t="s">
        <v>798</v>
      </c>
      <c r="D712" s="58" t="s">
        <v>30</v>
      </c>
      <c r="E712" s="1">
        <v>50.7</v>
      </c>
      <c r="F712" s="60">
        <v>50.7</v>
      </c>
      <c r="G712" s="58">
        <v>3</v>
      </c>
      <c r="H712" s="61">
        <f t="shared" si="22"/>
        <v>152.1</v>
      </c>
      <c r="I712" s="62" t="s">
        <v>799</v>
      </c>
    </row>
    <row r="713" spans="1:9" ht="43.2" x14ac:dyDescent="0.3">
      <c r="A713" s="57" t="s">
        <v>1573</v>
      </c>
      <c r="B713" s="58" t="s">
        <v>710</v>
      </c>
      <c r="C713" s="59" t="s">
        <v>801</v>
      </c>
      <c r="D713" s="58" t="s">
        <v>30</v>
      </c>
      <c r="E713" s="1">
        <v>455</v>
      </c>
      <c r="F713" s="60">
        <v>455</v>
      </c>
      <c r="G713" s="58">
        <v>0.1</v>
      </c>
      <c r="H713" s="61">
        <f t="shared" si="22"/>
        <v>45.5</v>
      </c>
      <c r="I713" s="62" t="s">
        <v>802</v>
      </c>
    </row>
    <row r="714" spans="1:9" ht="43.2" x14ac:dyDescent="0.3">
      <c r="A714" s="57" t="s">
        <v>1574</v>
      </c>
      <c r="B714" s="58" t="s">
        <v>710</v>
      </c>
      <c r="C714" s="59" t="s">
        <v>804</v>
      </c>
      <c r="D714" s="58" t="s">
        <v>30</v>
      </c>
      <c r="E714" s="1">
        <v>416</v>
      </c>
      <c r="F714" s="60">
        <v>416</v>
      </c>
      <c r="G714" s="58">
        <v>0.1</v>
      </c>
      <c r="H714" s="61">
        <f t="shared" si="22"/>
        <v>41.6</v>
      </c>
      <c r="I714" s="62" t="s">
        <v>805</v>
      </c>
    </row>
    <row r="715" spans="1:9" ht="43.2" x14ac:dyDescent="0.3">
      <c r="A715" s="57" t="s">
        <v>1575</v>
      </c>
      <c r="B715" s="58" t="s">
        <v>710</v>
      </c>
      <c r="C715" s="59" t="s">
        <v>807</v>
      </c>
      <c r="D715" s="58" t="s">
        <v>30</v>
      </c>
      <c r="E715" s="1">
        <v>299</v>
      </c>
      <c r="F715" s="60">
        <v>299</v>
      </c>
      <c r="G715" s="58">
        <v>0.1</v>
      </c>
      <c r="H715" s="61">
        <f t="shared" si="22"/>
        <v>29.9</v>
      </c>
      <c r="I715" s="62" t="s">
        <v>808</v>
      </c>
    </row>
    <row r="716" spans="1:9" ht="43.2" x14ac:dyDescent="0.3">
      <c r="A716" s="57" t="s">
        <v>1576</v>
      </c>
      <c r="B716" s="58" t="s">
        <v>710</v>
      </c>
      <c r="C716" s="59" t="s">
        <v>810</v>
      </c>
      <c r="D716" s="58" t="s">
        <v>676</v>
      </c>
      <c r="E716" s="1">
        <v>219.7</v>
      </c>
      <c r="F716" s="60">
        <v>219.70000000000002</v>
      </c>
      <c r="G716" s="58">
        <v>0.1</v>
      </c>
      <c r="H716" s="61">
        <f t="shared" si="22"/>
        <v>21.97</v>
      </c>
      <c r="I716" s="62" t="s">
        <v>811</v>
      </c>
    </row>
    <row r="717" spans="1:9" ht="43.2" x14ac:dyDescent="0.3">
      <c r="A717" s="57" t="s">
        <v>1577</v>
      </c>
      <c r="B717" s="58" t="s">
        <v>710</v>
      </c>
      <c r="C717" s="59" t="s">
        <v>813</v>
      </c>
      <c r="D717" s="58" t="s">
        <v>205</v>
      </c>
      <c r="E717" s="1">
        <v>1.52</v>
      </c>
      <c r="F717" s="60">
        <v>1.52</v>
      </c>
      <c r="G717" s="58">
        <v>3</v>
      </c>
      <c r="H717" s="61">
        <f t="shared" si="22"/>
        <v>4.5599999999999996</v>
      </c>
      <c r="I717" s="62" t="s">
        <v>814</v>
      </c>
    </row>
    <row r="718" spans="1:9" ht="43.2" x14ac:dyDescent="0.3">
      <c r="A718" s="57" t="s">
        <v>1578</v>
      </c>
      <c r="B718" s="58" t="s">
        <v>710</v>
      </c>
      <c r="C718" s="59" t="s">
        <v>816</v>
      </c>
      <c r="D718" s="58" t="s">
        <v>30</v>
      </c>
      <c r="E718" s="1">
        <v>195</v>
      </c>
      <c r="F718" s="60">
        <v>195</v>
      </c>
      <c r="G718" s="58">
        <v>1</v>
      </c>
      <c r="H718" s="61">
        <f t="shared" si="22"/>
        <v>195</v>
      </c>
      <c r="I718" s="62" t="s">
        <v>817</v>
      </c>
    </row>
    <row r="719" spans="1:9" ht="43.2" x14ac:dyDescent="0.3">
      <c r="A719" s="57" t="s">
        <v>1579</v>
      </c>
      <c r="B719" s="58" t="s">
        <v>710</v>
      </c>
      <c r="C719" s="59" t="s">
        <v>819</v>
      </c>
      <c r="D719" s="58" t="s">
        <v>30</v>
      </c>
      <c r="E719" s="1">
        <v>195</v>
      </c>
      <c r="F719" s="60">
        <v>195</v>
      </c>
      <c r="G719" s="58">
        <v>1</v>
      </c>
      <c r="H719" s="61">
        <f t="shared" si="22"/>
        <v>195</v>
      </c>
      <c r="I719" s="62" t="s">
        <v>820</v>
      </c>
    </row>
    <row r="720" spans="1:9" ht="43.2" x14ac:dyDescent="0.3">
      <c r="A720" s="57" t="s">
        <v>1580</v>
      </c>
      <c r="B720" s="58" t="s">
        <v>710</v>
      </c>
      <c r="C720" s="59" t="s">
        <v>822</v>
      </c>
      <c r="D720" s="58" t="s">
        <v>30</v>
      </c>
      <c r="E720" s="1">
        <v>223.08</v>
      </c>
      <c r="F720" s="60">
        <v>223.08</v>
      </c>
      <c r="G720" s="58">
        <v>0.1</v>
      </c>
      <c r="H720" s="61">
        <f t="shared" si="22"/>
        <v>22.31</v>
      </c>
      <c r="I720" s="62" t="s">
        <v>823</v>
      </c>
    </row>
    <row r="721" spans="1:9" ht="43.2" x14ac:dyDescent="0.3">
      <c r="A721" s="57" t="s">
        <v>1581</v>
      </c>
      <c r="B721" s="58" t="s">
        <v>710</v>
      </c>
      <c r="C721" s="59" t="s">
        <v>825</v>
      </c>
      <c r="D721" s="58" t="s">
        <v>30</v>
      </c>
      <c r="E721" s="1">
        <v>211.25</v>
      </c>
      <c r="F721" s="60">
        <v>211.25</v>
      </c>
      <c r="G721" s="58">
        <v>0.1</v>
      </c>
      <c r="H721" s="61">
        <f t="shared" si="22"/>
        <v>21.13</v>
      </c>
      <c r="I721" s="62" t="s">
        <v>826</v>
      </c>
    </row>
    <row r="722" spans="1:9" ht="43.2" x14ac:dyDescent="0.3">
      <c r="A722" s="57" t="s">
        <v>1582</v>
      </c>
      <c r="B722" s="58" t="s">
        <v>710</v>
      </c>
      <c r="C722" s="59" t="s">
        <v>828</v>
      </c>
      <c r="D722" s="58" t="s">
        <v>49</v>
      </c>
      <c r="E722" s="1">
        <v>6.5</v>
      </c>
      <c r="F722" s="60">
        <v>6.5</v>
      </c>
      <c r="G722" s="58">
        <v>3</v>
      </c>
      <c r="H722" s="61">
        <f t="shared" si="22"/>
        <v>19.5</v>
      </c>
      <c r="I722" s="62" t="s">
        <v>829</v>
      </c>
    </row>
    <row r="723" spans="1:9" ht="43.2" x14ac:dyDescent="0.3">
      <c r="A723" s="57" t="s">
        <v>1583</v>
      </c>
      <c r="B723" s="58" t="s">
        <v>710</v>
      </c>
      <c r="C723" s="59" t="s">
        <v>831</v>
      </c>
      <c r="D723" s="58" t="s">
        <v>30</v>
      </c>
      <c r="E723" s="1">
        <v>26</v>
      </c>
      <c r="F723" s="60">
        <v>26</v>
      </c>
      <c r="G723" s="58">
        <v>3</v>
      </c>
      <c r="H723" s="61">
        <f t="shared" si="22"/>
        <v>78</v>
      </c>
      <c r="I723" s="62" t="s">
        <v>832</v>
      </c>
    </row>
    <row r="724" spans="1:9" ht="43.2" x14ac:dyDescent="0.3">
      <c r="A724" s="57" t="s">
        <v>1584</v>
      </c>
      <c r="B724" s="58" t="s">
        <v>710</v>
      </c>
      <c r="C724" s="59" t="s">
        <v>834</v>
      </c>
      <c r="D724" s="58" t="s">
        <v>205</v>
      </c>
      <c r="E724" s="1">
        <v>11.7</v>
      </c>
      <c r="F724" s="60">
        <v>11.700000000000001</v>
      </c>
      <c r="G724" s="58">
        <v>3</v>
      </c>
      <c r="H724" s="61">
        <f t="shared" si="22"/>
        <v>35.1</v>
      </c>
      <c r="I724" s="62" t="s">
        <v>835</v>
      </c>
    </row>
    <row r="725" spans="1:9" ht="43.2" x14ac:dyDescent="0.3">
      <c r="A725" s="57" t="s">
        <v>1585</v>
      </c>
      <c r="B725" s="58" t="s">
        <v>710</v>
      </c>
      <c r="C725" s="59" t="s">
        <v>837</v>
      </c>
      <c r="D725" s="58" t="s">
        <v>49</v>
      </c>
      <c r="E725" s="1">
        <v>10.4</v>
      </c>
      <c r="F725" s="60">
        <v>10.4</v>
      </c>
      <c r="G725" s="58">
        <v>3</v>
      </c>
      <c r="H725" s="61">
        <f t="shared" si="22"/>
        <v>31.2</v>
      </c>
      <c r="I725" s="62" t="s">
        <v>838</v>
      </c>
    </row>
    <row r="726" spans="1:9" ht="43.2" x14ac:dyDescent="0.3">
      <c r="A726" s="57" t="s">
        <v>1586</v>
      </c>
      <c r="B726" s="58" t="s">
        <v>710</v>
      </c>
      <c r="C726" s="59" t="s">
        <v>840</v>
      </c>
      <c r="D726" s="58" t="s">
        <v>49</v>
      </c>
      <c r="E726" s="1">
        <v>10.4</v>
      </c>
      <c r="F726" s="60">
        <v>10.4</v>
      </c>
      <c r="G726" s="58">
        <v>3</v>
      </c>
      <c r="H726" s="61">
        <f t="shared" si="22"/>
        <v>31.2</v>
      </c>
      <c r="I726" s="62" t="s">
        <v>841</v>
      </c>
    </row>
    <row r="727" spans="1:9" ht="43.2" x14ac:dyDescent="0.3">
      <c r="A727" s="57" t="s">
        <v>1587</v>
      </c>
      <c r="B727" s="58" t="s">
        <v>710</v>
      </c>
      <c r="C727" s="59" t="s">
        <v>843</v>
      </c>
      <c r="D727" s="58" t="s">
        <v>844</v>
      </c>
      <c r="E727" s="1">
        <v>11.7</v>
      </c>
      <c r="F727" s="60">
        <v>11.700000000000001</v>
      </c>
      <c r="G727" s="58">
        <v>3</v>
      </c>
      <c r="H727" s="61">
        <f t="shared" si="22"/>
        <v>35.1</v>
      </c>
      <c r="I727" s="62" t="s">
        <v>845</v>
      </c>
    </row>
    <row r="728" spans="1:9" ht="43.2" x14ac:dyDescent="0.3">
      <c r="A728" s="57" t="s">
        <v>1588</v>
      </c>
      <c r="B728" s="58" t="s">
        <v>710</v>
      </c>
      <c r="C728" s="59" t="s">
        <v>847</v>
      </c>
      <c r="D728" s="58" t="s">
        <v>30</v>
      </c>
      <c r="E728" s="1">
        <v>26</v>
      </c>
      <c r="F728" s="60">
        <v>26</v>
      </c>
      <c r="G728" s="58">
        <v>3</v>
      </c>
      <c r="H728" s="61">
        <f t="shared" si="22"/>
        <v>78</v>
      </c>
      <c r="I728" s="62" t="s">
        <v>848</v>
      </c>
    </row>
    <row r="729" spans="1:9" ht="43.2" x14ac:dyDescent="0.3">
      <c r="A729" s="57" t="s">
        <v>1589</v>
      </c>
      <c r="B729" s="58" t="s">
        <v>710</v>
      </c>
      <c r="C729" s="59" t="s">
        <v>850</v>
      </c>
      <c r="D729" s="58" t="s">
        <v>30</v>
      </c>
      <c r="E729" s="1">
        <v>130</v>
      </c>
      <c r="F729" s="60">
        <v>130</v>
      </c>
      <c r="G729" s="58">
        <v>1</v>
      </c>
      <c r="H729" s="61">
        <f t="shared" si="22"/>
        <v>130</v>
      </c>
      <c r="I729" s="62" t="s">
        <v>851</v>
      </c>
    </row>
    <row r="730" spans="1:9" ht="43.2" x14ac:dyDescent="0.3">
      <c r="A730" s="57" t="s">
        <v>1590</v>
      </c>
      <c r="B730" s="58" t="s">
        <v>710</v>
      </c>
      <c r="C730" s="59" t="s">
        <v>853</v>
      </c>
      <c r="D730" s="58" t="s">
        <v>30</v>
      </c>
      <c r="E730" s="1">
        <v>3.9</v>
      </c>
      <c r="F730" s="60">
        <v>3.9000000000000004</v>
      </c>
      <c r="G730" s="58">
        <v>3</v>
      </c>
      <c r="H730" s="61">
        <f t="shared" ref="H730:H735" si="23">ROUND(E730*G730,2)</f>
        <v>11.7</v>
      </c>
      <c r="I730" s="62" t="s">
        <v>854</v>
      </c>
    </row>
    <row r="731" spans="1:9" ht="43.2" x14ac:dyDescent="0.3">
      <c r="A731" s="57" t="s">
        <v>1591</v>
      </c>
      <c r="B731" s="58" t="s">
        <v>710</v>
      </c>
      <c r="C731" s="59" t="s">
        <v>856</v>
      </c>
      <c r="D731" s="58" t="s">
        <v>30</v>
      </c>
      <c r="E731" s="1">
        <v>273</v>
      </c>
      <c r="F731" s="60">
        <v>273</v>
      </c>
      <c r="G731" s="58">
        <v>0.1</v>
      </c>
      <c r="H731" s="61">
        <f t="shared" si="23"/>
        <v>27.3</v>
      </c>
      <c r="I731" s="62" t="s">
        <v>857</v>
      </c>
    </row>
    <row r="732" spans="1:9" ht="43.2" x14ac:dyDescent="0.3">
      <c r="A732" s="57" t="s">
        <v>1592</v>
      </c>
      <c r="B732" s="58" t="s">
        <v>710</v>
      </c>
      <c r="C732" s="59" t="s">
        <v>859</v>
      </c>
      <c r="D732" s="58" t="s">
        <v>30</v>
      </c>
      <c r="E732" s="1">
        <v>325</v>
      </c>
      <c r="F732" s="60">
        <v>325</v>
      </c>
      <c r="G732" s="58">
        <v>0.1</v>
      </c>
      <c r="H732" s="61">
        <f t="shared" si="23"/>
        <v>32.5</v>
      </c>
      <c r="I732" s="62" t="s">
        <v>860</v>
      </c>
    </row>
    <row r="733" spans="1:9" ht="43.2" x14ac:dyDescent="0.3">
      <c r="A733" s="57" t="s">
        <v>1593</v>
      </c>
      <c r="B733" s="58" t="s">
        <v>710</v>
      </c>
      <c r="C733" s="59" t="s">
        <v>862</v>
      </c>
      <c r="D733" s="58" t="s">
        <v>205</v>
      </c>
      <c r="E733" s="1">
        <v>28.6</v>
      </c>
      <c r="F733" s="60">
        <v>28.6</v>
      </c>
      <c r="G733" s="58">
        <v>3</v>
      </c>
      <c r="H733" s="61">
        <f t="shared" si="23"/>
        <v>85.8</v>
      </c>
      <c r="I733" s="62" t="s">
        <v>863</v>
      </c>
    </row>
    <row r="734" spans="1:9" ht="43.2" x14ac:dyDescent="0.3">
      <c r="A734" s="57" t="s">
        <v>1594</v>
      </c>
      <c r="B734" s="58" t="s">
        <v>710</v>
      </c>
      <c r="C734" s="59" t="s">
        <v>865</v>
      </c>
      <c r="D734" s="58" t="s">
        <v>30</v>
      </c>
      <c r="E734" s="1">
        <v>84.5</v>
      </c>
      <c r="F734" s="115">
        <v>84.5</v>
      </c>
      <c r="G734" s="58">
        <v>2</v>
      </c>
      <c r="H734" s="61">
        <f t="shared" si="23"/>
        <v>169</v>
      </c>
      <c r="I734" s="62" t="s">
        <v>866</v>
      </c>
    </row>
    <row r="735" spans="1:9" ht="43.2" x14ac:dyDescent="0.3">
      <c r="A735" s="57" t="s">
        <v>1595</v>
      </c>
      <c r="B735" s="58" t="s">
        <v>710</v>
      </c>
      <c r="C735" s="59" t="s">
        <v>2021</v>
      </c>
      <c r="D735" s="58" t="s">
        <v>30</v>
      </c>
      <c r="E735" s="1">
        <v>325</v>
      </c>
      <c r="F735" s="60">
        <v>325</v>
      </c>
      <c r="G735" s="58">
        <v>0.1</v>
      </c>
      <c r="H735" s="61">
        <f t="shared" si="23"/>
        <v>32.5</v>
      </c>
      <c r="I735" s="62" t="s">
        <v>1750</v>
      </c>
    </row>
    <row r="736" spans="1:9" ht="43.2" x14ac:dyDescent="0.3">
      <c r="A736" s="57" t="s">
        <v>1596</v>
      </c>
      <c r="B736" s="58" t="s">
        <v>710</v>
      </c>
      <c r="C736" s="59" t="s">
        <v>1768</v>
      </c>
      <c r="D736" s="58" t="s">
        <v>30</v>
      </c>
      <c r="E736" s="1">
        <v>325</v>
      </c>
      <c r="F736" s="108">
        <v>325</v>
      </c>
      <c r="G736" s="58">
        <v>0.1</v>
      </c>
      <c r="H736" s="61">
        <f t="shared" ref="H736:H739" si="24">ROUND(E736*G736,2)</f>
        <v>32.5</v>
      </c>
      <c r="I736" s="62" t="s">
        <v>1769</v>
      </c>
    </row>
    <row r="737" spans="1:9" ht="43.2" x14ac:dyDescent="0.3">
      <c r="A737" s="57" t="s">
        <v>1597</v>
      </c>
      <c r="B737" s="58" t="s">
        <v>710</v>
      </c>
      <c r="C737" s="59" t="s">
        <v>1770</v>
      </c>
      <c r="D737" s="58" t="s">
        <v>30</v>
      </c>
      <c r="E737" s="1">
        <v>585</v>
      </c>
      <c r="F737" s="108">
        <v>585</v>
      </c>
      <c r="G737" s="58">
        <v>0.1</v>
      </c>
      <c r="H737" s="61">
        <f t="shared" si="24"/>
        <v>58.5</v>
      </c>
      <c r="I737" s="62" t="s">
        <v>1771</v>
      </c>
    </row>
    <row r="738" spans="1:9" ht="43.2" x14ac:dyDescent="0.3">
      <c r="A738" s="57" t="s">
        <v>1598</v>
      </c>
      <c r="B738" s="58" t="s">
        <v>710</v>
      </c>
      <c r="C738" s="59" t="s">
        <v>1772</v>
      </c>
      <c r="D738" s="58" t="s">
        <v>30</v>
      </c>
      <c r="E738" s="1">
        <v>325</v>
      </c>
      <c r="F738" s="108">
        <v>325</v>
      </c>
      <c r="G738" s="124">
        <v>0.1</v>
      </c>
      <c r="H738" s="61">
        <f t="shared" si="24"/>
        <v>32.5</v>
      </c>
      <c r="I738" s="62" t="s">
        <v>1773</v>
      </c>
    </row>
    <row r="739" spans="1:9" ht="43.2" x14ac:dyDescent="0.3">
      <c r="A739" s="57" t="s">
        <v>1599</v>
      </c>
      <c r="B739" s="58" t="s">
        <v>710</v>
      </c>
      <c r="C739" s="59" t="s">
        <v>1774</v>
      </c>
      <c r="D739" s="58" t="s">
        <v>30</v>
      </c>
      <c r="E739" s="1">
        <v>325</v>
      </c>
      <c r="F739" s="108">
        <v>325</v>
      </c>
      <c r="G739" s="124">
        <v>0.1</v>
      </c>
      <c r="H739" s="61">
        <f t="shared" si="24"/>
        <v>32.5</v>
      </c>
      <c r="I739" s="62" t="s">
        <v>1775</v>
      </c>
    </row>
    <row r="740" spans="1:9" ht="57.6" x14ac:dyDescent="0.3">
      <c r="A740" s="57" t="s">
        <v>1600</v>
      </c>
      <c r="B740" s="58" t="s">
        <v>868</v>
      </c>
      <c r="C740" s="59" t="s">
        <v>869</v>
      </c>
      <c r="D740" s="58" t="s">
        <v>236</v>
      </c>
      <c r="E740" s="1">
        <v>6760</v>
      </c>
      <c r="F740" s="106">
        <v>6760</v>
      </c>
      <c r="G740" s="58">
        <v>0.1</v>
      </c>
      <c r="H740" s="61">
        <f t="shared" ref="H740:H771" si="25">ROUND(E740*G740,2)</f>
        <v>676</v>
      </c>
      <c r="I740" s="62" t="s">
        <v>870</v>
      </c>
    </row>
    <row r="741" spans="1:9" ht="86.4" x14ac:dyDescent="0.3">
      <c r="A741" s="57" t="s">
        <v>1601</v>
      </c>
      <c r="B741" s="58" t="s">
        <v>868</v>
      </c>
      <c r="C741" s="59" t="s">
        <v>872</v>
      </c>
      <c r="D741" s="58" t="s">
        <v>236</v>
      </c>
      <c r="E741" s="1">
        <v>8840</v>
      </c>
      <c r="F741" s="60">
        <v>8840</v>
      </c>
      <c r="G741" s="58">
        <v>0.1</v>
      </c>
      <c r="H741" s="61">
        <f t="shared" si="25"/>
        <v>884</v>
      </c>
      <c r="I741" s="62" t="s">
        <v>873</v>
      </c>
    </row>
    <row r="742" spans="1:9" x14ac:dyDescent="0.3">
      <c r="A742" s="57" t="s">
        <v>1602</v>
      </c>
      <c r="B742" s="58" t="s">
        <v>868</v>
      </c>
      <c r="C742" s="59" t="s">
        <v>875</v>
      </c>
      <c r="D742" s="58" t="s">
        <v>30</v>
      </c>
      <c r="E742" s="1">
        <v>143.65</v>
      </c>
      <c r="F742" s="60">
        <v>143.65</v>
      </c>
      <c r="G742" s="58">
        <v>1</v>
      </c>
      <c r="H742" s="61">
        <f t="shared" si="25"/>
        <v>143.65</v>
      </c>
      <c r="I742" s="62" t="s">
        <v>876</v>
      </c>
    </row>
    <row r="743" spans="1:9" x14ac:dyDescent="0.3">
      <c r="A743" s="57" t="s">
        <v>1603</v>
      </c>
      <c r="B743" s="58" t="s">
        <v>868</v>
      </c>
      <c r="C743" s="59" t="s">
        <v>878</v>
      </c>
      <c r="D743" s="58" t="s">
        <v>30</v>
      </c>
      <c r="E743" s="1">
        <v>143.65</v>
      </c>
      <c r="F743" s="60">
        <v>143.65</v>
      </c>
      <c r="G743" s="58">
        <v>1</v>
      </c>
      <c r="H743" s="61">
        <f t="shared" si="25"/>
        <v>143.65</v>
      </c>
      <c r="I743" s="62" t="s">
        <v>879</v>
      </c>
    </row>
    <row r="744" spans="1:9" ht="28.8" x14ac:dyDescent="0.3">
      <c r="A744" s="57" t="s">
        <v>1604</v>
      </c>
      <c r="B744" s="58" t="s">
        <v>868</v>
      </c>
      <c r="C744" s="59" t="s">
        <v>881</v>
      </c>
      <c r="D744" s="58" t="s">
        <v>30</v>
      </c>
      <c r="E744" s="1">
        <v>78</v>
      </c>
      <c r="F744" s="60">
        <v>78</v>
      </c>
      <c r="G744" s="58">
        <v>3</v>
      </c>
      <c r="H744" s="61">
        <f t="shared" si="25"/>
        <v>234</v>
      </c>
      <c r="I744" s="62" t="s">
        <v>882</v>
      </c>
    </row>
    <row r="745" spans="1:9" ht="28.8" x14ac:dyDescent="0.3">
      <c r="A745" s="57" t="s">
        <v>1605</v>
      </c>
      <c r="B745" s="58" t="s">
        <v>868</v>
      </c>
      <c r="C745" s="59" t="s">
        <v>884</v>
      </c>
      <c r="D745" s="58" t="s">
        <v>30</v>
      </c>
      <c r="E745" s="1">
        <v>78</v>
      </c>
      <c r="F745" s="60">
        <v>78</v>
      </c>
      <c r="G745" s="58">
        <v>3</v>
      </c>
      <c r="H745" s="61">
        <f t="shared" si="25"/>
        <v>234</v>
      </c>
      <c r="I745" s="62" t="s">
        <v>885</v>
      </c>
    </row>
    <row r="746" spans="1:9" x14ac:dyDescent="0.3">
      <c r="A746" s="57" t="s">
        <v>1606</v>
      </c>
      <c r="B746" s="58" t="s">
        <v>868</v>
      </c>
      <c r="C746" s="59" t="s">
        <v>887</v>
      </c>
      <c r="D746" s="58" t="s">
        <v>30</v>
      </c>
      <c r="E746" s="1">
        <v>39</v>
      </c>
      <c r="F746" s="60">
        <v>39</v>
      </c>
      <c r="G746" s="58">
        <v>3</v>
      </c>
      <c r="H746" s="61">
        <f t="shared" si="25"/>
        <v>117</v>
      </c>
      <c r="I746" s="62" t="s">
        <v>888</v>
      </c>
    </row>
    <row r="747" spans="1:9" ht="43.2" x14ac:dyDescent="0.3">
      <c r="A747" s="57" t="s">
        <v>1607</v>
      </c>
      <c r="B747" s="58" t="s">
        <v>868</v>
      </c>
      <c r="C747" s="59" t="s">
        <v>890</v>
      </c>
      <c r="D747" s="58" t="s">
        <v>30</v>
      </c>
      <c r="E747" s="1">
        <v>1690</v>
      </c>
      <c r="F747" s="60">
        <v>1690</v>
      </c>
      <c r="G747" s="58">
        <v>0.1</v>
      </c>
      <c r="H747" s="61">
        <f t="shared" si="25"/>
        <v>169</v>
      </c>
      <c r="I747" s="62" t="s">
        <v>891</v>
      </c>
    </row>
    <row r="748" spans="1:9" x14ac:dyDescent="0.3">
      <c r="A748" s="57" t="s">
        <v>1608</v>
      </c>
      <c r="B748" s="58" t="s">
        <v>868</v>
      </c>
      <c r="C748" s="59" t="s">
        <v>893</v>
      </c>
      <c r="D748" s="58" t="s">
        <v>30</v>
      </c>
      <c r="E748" s="1">
        <v>507</v>
      </c>
      <c r="F748" s="60">
        <v>507</v>
      </c>
      <c r="G748" s="58">
        <v>1</v>
      </c>
      <c r="H748" s="61">
        <f t="shared" si="25"/>
        <v>507</v>
      </c>
      <c r="I748" s="62" t="s">
        <v>894</v>
      </c>
    </row>
    <row r="749" spans="1:9" x14ac:dyDescent="0.3">
      <c r="A749" s="57" t="s">
        <v>1609</v>
      </c>
      <c r="B749" s="58" t="s">
        <v>868</v>
      </c>
      <c r="C749" s="59" t="s">
        <v>896</v>
      </c>
      <c r="D749" s="58" t="s">
        <v>30</v>
      </c>
      <c r="E749" s="1">
        <v>117</v>
      </c>
      <c r="F749" s="60">
        <v>117</v>
      </c>
      <c r="G749" s="58">
        <v>1</v>
      </c>
      <c r="H749" s="61">
        <f t="shared" si="25"/>
        <v>117</v>
      </c>
      <c r="I749" s="62" t="s">
        <v>897</v>
      </c>
    </row>
    <row r="750" spans="1:9" ht="28.8" x14ac:dyDescent="0.3">
      <c r="A750" s="57" t="s">
        <v>1610</v>
      </c>
      <c r="B750" s="58" t="s">
        <v>868</v>
      </c>
      <c r="C750" s="59" t="s">
        <v>899</v>
      </c>
      <c r="D750" s="58" t="s">
        <v>30</v>
      </c>
      <c r="E750" s="1">
        <v>2600</v>
      </c>
      <c r="F750" s="60">
        <v>2600</v>
      </c>
      <c r="G750" s="58">
        <v>0.1</v>
      </c>
      <c r="H750" s="61">
        <f t="shared" si="25"/>
        <v>260</v>
      </c>
      <c r="I750" s="62" t="s">
        <v>900</v>
      </c>
    </row>
    <row r="751" spans="1:9" ht="28.8" x14ac:dyDescent="0.3">
      <c r="A751" s="57" t="s">
        <v>1611</v>
      </c>
      <c r="B751" s="58" t="s">
        <v>868</v>
      </c>
      <c r="C751" s="59" t="s">
        <v>902</v>
      </c>
      <c r="D751" s="58" t="s">
        <v>30</v>
      </c>
      <c r="E751" s="1">
        <v>118.3</v>
      </c>
      <c r="F751" s="60">
        <v>118.3</v>
      </c>
      <c r="G751" s="58">
        <v>1</v>
      </c>
      <c r="H751" s="61">
        <f t="shared" si="25"/>
        <v>118.3</v>
      </c>
      <c r="I751" s="62" t="s">
        <v>903</v>
      </c>
    </row>
    <row r="752" spans="1:9" ht="72" x14ac:dyDescent="0.3">
      <c r="A752" s="57" t="s">
        <v>1612</v>
      </c>
      <c r="B752" s="58" t="s">
        <v>868</v>
      </c>
      <c r="C752" s="59" t="s">
        <v>905</v>
      </c>
      <c r="D752" s="58" t="s">
        <v>30</v>
      </c>
      <c r="E752" s="1">
        <v>587.6</v>
      </c>
      <c r="F752" s="60">
        <v>587.6</v>
      </c>
      <c r="G752" s="58">
        <v>0.1</v>
      </c>
      <c r="H752" s="61">
        <f t="shared" si="25"/>
        <v>58.76</v>
      </c>
      <c r="I752" s="62" t="s">
        <v>906</v>
      </c>
    </row>
    <row r="753" spans="1:9" ht="28.8" x14ac:dyDescent="0.3">
      <c r="A753" s="57" t="s">
        <v>1613</v>
      </c>
      <c r="B753" s="58" t="s">
        <v>868</v>
      </c>
      <c r="C753" s="59" t="s">
        <v>908</v>
      </c>
      <c r="D753" s="58" t="s">
        <v>30</v>
      </c>
      <c r="E753" s="1">
        <v>10.45</v>
      </c>
      <c r="F753" s="60">
        <v>10.45</v>
      </c>
      <c r="G753" s="58">
        <v>3</v>
      </c>
      <c r="H753" s="61">
        <f t="shared" si="25"/>
        <v>31.35</v>
      </c>
      <c r="I753" s="62" t="s">
        <v>909</v>
      </c>
    </row>
    <row r="754" spans="1:9" ht="43.2" x14ac:dyDescent="0.3">
      <c r="A754" s="57" t="s">
        <v>1614</v>
      </c>
      <c r="B754" s="58" t="s">
        <v>868</v>
      </c>
      <c r="C754" s="59" t="s">
        <v>911</v>
      </c>
      <c r="D754" s="58" t="s">
        <v>30</v>
      </c>
      <c r="E754" s="1">
        <v>82.52</v>
      </c>
      <c r="F754" s="60">
        <v>82.52</v>
      </c>
      <c r="G754" s="58">
        <v>3</v>
      </c>
      <c r="H754" s="61">
        <f t="shared" si="25"/>
        <v>247.56</v>
      </c>
      <c r="I754" s="62" t="s">
        <v>912</v>
      </c>
    </row>
    <row r="755" spans="1:9" ht="28.8" x14ac:dyDescent="0.3">
      <c r="A755" s="57" t="s">
        <v>1615</v>
      </c>
      <c r="B755" s="58" t="s">
        <v>868</v>
      </c>
      <c r="C755" s="59" t="s">
        <v>914</v>
      </c>
      <c r="D755" s="58" t="s">
        <v>30</v>
      </c>
      <c r="E755" s="1">
        <v>23.58</v>
      </c>
      <c r="F755" s="60">
        <v>23.58</v>
      </c>
      <c r="G755" s="58">
        <v>3</v>
      </c>
      <c r="H755" s="61">
        <f t="shared" si="25"/>
        <v>70.739999999999995</v>
      </c>
      <c r="I755" s="62" t="s">
        <v>915</v>
      </c>
    </row>
    <row r="756" spans="1:9" ht="57.6" x14ac:dyDescent="0.3">
      <c r="A756" s="57" t="s">
        <v>1616</v>
      </c>
      <c r="B756" s="58" t="s">
        <v>868</v>
      </c>
      <c r="C756" s="59" t="s">
        <v>917</v>
      </c>
      <c r="D756" s="58" t="s">
        <v>236</v>
      </c>
      <c r="E756" s="1">
        <v>87.76</v>
      </c>
      <c r="F756" s="60">
        <v>87.76</v>
      </c>
      <c r="G756" s="58">
        <v>3</v>
      </c>
      <c r="H756" s="61">
        <f t="shared" si="25"/>
        <v>263.27999999999997</v>
      </c>
      <c r="I756" s="62" t="s">
        <v>918</v>
      </c>
    </row>
    <row r="757" spans="1:9" ht="72" x14ac:dyDescent="0.3">
      <c r="A757" s="57" t="s">
        <v>1617</v>
      </c>
      <c r="B757" s="58" t="s">
        <v>868</v>
      </c>
      <c r="C757" s="59" t="s">
        <v>920</v>
      </c>
      <c r="D757" s="58" t="s">
        <v>236</v>
      </c>
      <c r="E757" s="1">
        <v>114.09</v>
      </c>
      <c r="F757" s="60">
        <v>114.09</v>
      </c>
      <c r="G757" s="58">
        <v>1</v>
      </c>
      <c r="H757" s="61">
        <f t="shared" si="25"/>
        <v>114.09</v>
      </c>
      <c r="I757" s="62" t="s">
        <v>921</v>
      </c>
    </row>
    <row r="758" spans="1:9" ht="72" x14ac:dyDescent="0.3">
      <c r="A758" s="57" t="s">
        <v>1618</v>
      </c>
      <c r="B758" s="58" t="s">
        <v>868</v>
      </c>
      <c r="C758" s="59" t="s">
        <v>923</v>
      </c>
      <c r="D758" s="58" t="s">
        <v>236</v>
      </c>
      <c r="E758" s="1">
        <v>114.09</v>
      </c>
      <c r="F758" s="60">
        <v>114.09</v>
      </c>
      <c r="G758" s="58">
        <v>1</v>
      </c>
      <c r="H758" s="61">
        <f t="shared" si="25"/>
        <v>114.09</v>
      </c>
      <c r="I758" s="62" t="s">
        <v>921</v>
      </c>
    </row>
    <row r="759" spans="1:9" ht="72" x14ac:dyDescent="0.3">
      <c r="A759" s="57" t="s">
        <v>1619</v>
      </c>
      <c r="B759" s="58" t="s">
        <v>868</v>
      </c>
      <c r="C759" s="59" t="s">
        <v>925</v>
      </c>
      <c r="D759" s="58" t="s">
        <v>236</v>
      </c>
      <c r="E759" s="1">
        <v>114.09</v>
      </c>
      <c r="F759" s="60">
        <v>114.09</v>
      </c>
      <c r="G759" s="58">
        <v>1</v>
      </c>
      <c r="H759" s="61">
        <f t="shared" si="25"/>
        <v>114.09</v>
      </c>
      <c r="I759" s="62" t="s">
        <v>921</v>
      </c>
    </row>
    <row r="760" spans="1:9" ht="72" x14ac:dyDescent="0.3">
      <c r="A760" s="57" t="s">
        <v>1620</v>
      </c>
      <c r="B760" s="58" t="s">
        <v>868</v>
      </c>
      <c r="C760" s="59" t="s">
        <v>927</v>
      </c>
      <c r="D760" s="58" t="s">
        <v>236</v>
      </c>
      <c r="E760" s="1">
        <v>114.09</v>
      </c>
      <c r="F760" s="60">
        <v>114.09</v>
      </c>
      <c r="G760" s="58">
        <v>1</v>
      </c>
      <c r="H760" s="61">
        <f t="shared" si="25"/>
        <v>114.09</v>
      </c>
      <c r="I760" s="62" t="s">
        <v>921</v>
      </c>
    </row>
    <row r="761" spans="1:9" ht="72" x14ac:dyDescent="0.3">
      <c r="A761" s="57" t="s">
        <v>1621</v>
      </c>
      <c r="B761" s="58" t="s">
        <v>868</v>
      </c>
      <c r="C761" s="59" t="s">
        <v>929</v>
      </c>
      <c r="D761" s="58" t="s">
        <v>236</v>
      </c>
      <c r="E761" s="1">
        <v>123.29</v>
      </c>
      <c r="F761" s="60">
        <v>123.29</v>
      </c>
      <c r="G761" s="58">
        <v>1</v>
      </c>
      <c r="H761" s="61">
        <f t="shared" si="25"/>
        <v>123.29</v>
      </c>
      <c r="I761" s="62" t="s">
        <v>930</v>
      </c>
    </row>
    <row r="762" spans="1:9" ht="72" x14ac:dyDescent="0.3">
      <c r="A762" s="57" t="s">
        <v>1622</v>
      </c>
      <c r="B762" s="58" t="s">
        <v>868</v>
      </c>
      <c r="C762" s="59" t="s">
        <v>932</v>
      </c>
      <c r="D762" s="58" t="s">
        <v>236</v>
      </c>
      <c r="E762" s="1">
        <v>160.27000000000001</v>
      </c>
      <c r="F762" s="60">
        <v>160.27000000000001</v>
      </c>
      <c r="G762" s="58">
        <v>1</v>
      </c>
      <c r="H762" s="61">
        <f t="shared" si="25"/>
        <v>160.27000000000001</v>
      </c>
      <c r="I762" s="62" t="s">
        <v>930</v>
      </c>
    </row>
    <row r="763" spans="1:9" ht="72" x14ac:dyDescent="0.3">
      <c r="A763" s="57" t="s">
        <v>1623</v>
      </c>
      <c r="B763" s="58" t="s">
        <v>868</v>
      </c>
      <c r="C763" s="59" t="s">
        <v>934</v>
      </c>
      <c r="D763" s="58" t="s">
        <v>236</v>
      </c>
      <c r="E763" s="1">
        <v>129.54</v>
      </c>
      <c r="F763" s="60">
        <v>129.54</v>
      </c>
      <c r="G763" s="58">
        <v>1</v>
      </c>
      <c r="H763" s="61">
        <f t="shared" si="25"/>
        <v>129.54</v>
      </c>
      <c r="I763" s="62" t="s">
        <v>935</v>
      </c>
    </row>
    <row r="764" spans="1:9" ht="72" x14ac:dyDescent="0.3">
      <c r="A764" s="57" t="s">
        <v>1624</v>
      </c>
      <c r="B764" s="58" t="s">
        <v>868</v>
      </c>
      <c r="C764" s="59" t="s">
        <v>937</v>
      </c>
      <c r="D764" s="58" t="s">
        <v>236</v>
      </c>
      <c r="E764" s="1">
        <v>168.4</v>
      </c>
      <c r="F764" s="60">
        <v>168.4</v>
      </c>
      <c r="G764" s="58">
        <v>1</v>
      </c>
      <c r="H764" s="61">
        <f t="shared" si="25"/>
        <v>168.4</v>
      </c>
      <c r="I764" s="62" t="s">
        <v>935</v>
      </c>
    </row>
    <row r="765" spans="1:9" ht="72" x14ac:dyDescent="0.3">
      <c r="A765" s="57" t="s">
        <v>1625</v>
      </c>
      <c r="B765" s="58" t="s">
        <v>868</v>
      </c>
      <c r="C765" s="59" t="s">
        <v>937</v>
      </c>
      <c r="D765" s="58" t="s">
        <v>236</v>
      </c>
      <c r="E765" s="1">
        <v>168.4</v>
      </c>
      <c r="F765" s="60">
        <v>168.4</v>
      </c>
      <c r="G765" s="58">
        <v>1</v>
      </c>
      <c r="H765" s="61">
        <f t="shared" si="25"/>
        <v>168.4</v>
      </c>
      <c r="I765" s="62" t="s">
        <v>935</v>
      </c>
    </row>
    <row r="766" spans="1:9" ht="72" x14ac:dyDescent="0.3">
      <c r="A766" s="57" t="s">
        <v>1626</v>
      </c>
      <c r="B766" s="58" t="s">
        <v>868</v>
      </c>
      <c r="C766" s="59" t="s">
        <v>940</v>
      </c>
      <c r="D766" s="58" t="s">
        <v>236</v>
      </c>
      <c r="E766" s="1">
        <v>104.48</v>
      </c>
      <c r="F766" s="60">
        <v>104.48</v>
      </c>
      <c r="G766" s="58">
        <v>1</v>
      </c>
      <c r="H766" s="61">
        <f t="shared" si="25"/>
        <v>104.48</v>
      </c>
      <c r="I766" s="62" t="s">
        <v>941</v>
      </c>
    </row>
    <row r="767" spans="1:9" ht="72" x14ac:dyDescent="0.3">
      <c r="A767" s="57" t="s">
        <v>1627</v>
      </c>
      <c r="B767" s="58" t="s">
        <v>868</v>
      </c>
      <c r="C767" s="59" t="s">
        <v>943</v>
      </c>
      <c r="D767" s="58" t="s">
        <v>236</v>
      </c>
      <c r="E767" s="1">
        <v>187.42</v>
      </c>
      <c r="F767" s="60">
        <v>187.42</v>
      </c>
      <c r="G767" s="58">
        <v>1</v>
      </c>
      <c r="H767" s="61">
        <f t="shared" si="25"/>
        <v>187.42</v>
      </c>
      <c r="I767" s="62" t="s">
        <v>944</v>
      </c>
    </row>
    <row r="768" spans="1:9" ht="72" x14ac:dyDescent="0.3">
      <c r="A768" s="57" t="s">
        <v>1628</v>
      </c>
      <c r="B768" s="58" t="s">
        <v>868</v>
      </c>
      <c r="C768" s="59" t="s">
        <v>946</v>
      </c>
      <c r="D768" s="58" t="s">
        <v>236</v>
      </c>
      <c r="E768" s="1">
        <v>144.16999999999999</v>
      </c>
      <c r="F768" s="60">
        <v>144.17000000000002</v>
      </c>
      <c r="G768" s="58">
        <v>1</v>
      </c>
      <c r="H768" s="61">
        <f t="shared" si="25"/>
        <v>144.16999999999999</v>
      </c>
      <c r="I768" s="62" t="s">
        <v>944</v>
      </c>
    </row>
    <row r="769" spans="1:9" ht="72" x14ac:dyDescent="0.3">
      <c r="A769" s="57" t="s">
        <v>1629</v>
      </c>
      <c r="B769" s="58" t="s">
        <v>868</v>
      </c>
      <c r="C769" s="59" t="s">
        <v>948</v>
      </c>
      <c r="D769" s="58" t="s">
        <v>236</v>
      </c>
      <c r="E769" s="1">
        <v>187.42</v>
      </c>
      <c r="F769" s="60">
        <v>187.42</v>
      </c>
      <c r="G769" s="58">
        <v>1</v>
      </c>
      <c r="H769" s="61">
        <f t="shared" si="25"/>
        <v>187.42</v>
      </c>
      <c r="I769" s="62" t="s">
        <v>944</v>
      </c>
    </row>
    <row r="770" spans="1:9" ht="72" x14ac:dyDescent="0.3">
      <c r="A770" s="57" t="s">
        <v>1630</v>
      </c>
      <c r="B770" s="58" t="s">
        <v>868</v>
      </c>
      <c r="C770" s="59" t="s">
        <v>950</v>
      </c>
      <c r="D770" s="58" t="s">
        <v>236</v>
      </c>
      <c r="E770" s="1">
        <v>104.48</v>
      </c>
      <c r="F770" s="60">
        <v>104.48</v>
      </c>
      <c r="G770" s="58">
        <v>1</v>
      </c>
      <c r="H770" s="61">
        <f t="shared" si="25"/>
        <v>104.48</v>
      </c>
      <c r="I770" s="62" t="s">
        <v>951</v>
      </c>
    </row>
    <row r="771" spans="1:9" ht="72" x14ac:dyDescent="0.3">
      <c r="A771" s="57" t="s">
        <v>1631</v>
      </c>
      <c r="B771" s="58" t="s">
        <v>868</v>
      </c>
      <c r="C771" s="59" t="s">
        <v>953</v>
      </c>
      <c r="D771" s="58" t="s">
        <v>236</v>
      </c>
      <c r="E771" s="1">
        <v>167.15</v>
      </c>
      <c r="F771" s="60">
        <v>167.15</v>
      </c>
      <c r="G771" s="58">
        <v>1</v>
      </c>
      <c r="H771" s="61">
        <f t="shared" si="25"/>
        <v>167.15</v>
      </c>
      <c r="I771" s="62" t="s">
        <v>954</v>
      </c>
    </row>
    <row r="772" spans="1:9" ht="72" x14ac:dyDescent="0.3">
      <c r="A772" s="57" t="s">
        <v>1632</v>
      </c>
      <c r="B772" s="58" t="s">
        <v>868</v>
      </c>
      <c r="C772" s="59" t="s">
        <v>956</v>
      </c>
      <c r="D772" s="58" t="s">
        <v>236</v>
      </c>
      <c r="E772" s="1">
        <v>217.3</v>
      </c>
      <c r="F772" s="60">
        <v>217.3</v>
      </c>
      <c r="G772" s="58">
        <v>1</v>
      </c>
      <c r="H772" s="61">
        <f t="shared" ref="H772:H803" si="26">ROUND(E772*G772,2)</f>
        <v>217.3</v>
      </c>
      <c r="I772" s="62" t="s">
        <v>954</v>
      </c>
    </row>
    <row r="773" spans="1:9" ht="72" x14ac:dyDescent="0.3">
      <c r="A773" s="57" t="s">
        <v>1633</v>
      </c>
      <c r="B773" s="58" t="s">
        <v>868</v>
      </c>
      <c r="C773" s="59" t="s">
        <v>958</v>
      </c>
      <c r="D773" s="58" t="s">
        <v>236</v>
      </c>
      <c r="E773" s="1">
        <v>104.48</v>
      </c>
      <c r="F773" s="60">
        <v>104.48</v>
      </c>
      <c r="G773" s="58">
        <v>1</v>
      </c>
      <c r="H773" s="61">
        <f t="shared" si="26"/>
        <v>104.48</v>
      </c>
      <c r="I773" s="62" t="s">
        <v>959</v>
      </c>
    </row>
    <row r="774" spans="1:9" ht="72" x14ac:dyDescent="0.3">
      <c r="A774" s="57" t="s">
        <v>1634</v>
      </c>
      <c r="B774" s="58" t="s">
        <v>868</v>
      </c>
      <c r="C774" s="59" t="s">
        <v>961</v>
      </c>
      <c r="D774" s="58" t="s">
        <v>30</v>
      </c>
      <c r="E774" s="1">
        <v>87.75</v>
      </c>
      <c r="F774" s="60">
        <v>87.75</v>
      </c>
      <c r="G774" s="58">
        <v>3</v>
      </c>
      <c r="H774" s="61">
        <f t="shared" si="26"/>
        <v>263.25</v>
      </c>
      <c r="I774" s="62" t="s">
        <v>962</v>
      </c>
    </row>
    <row r="775" spans="1:9" ht="72" x14ac:dyDescent="0.3">
      <c r="A775" s="57" t="s">
        <v>1635</v>
      </c>
      <c r="B775" s="58" t="s">
        <v>868</v>
      </c>
      <c r="C775" s="59" t="s">
        <v>964</v>
      </c>
      <c r="D775" s="58" t="s">
        <v>236</v>
      </c>
      <c r="E775" s="1">
        <v>125.37</v>
      </c>
      <c r="F775" s="60">
        <v>125.37</v>
      </c>
      <c r="G775" s="58">
        <v>1</v>
      </c>
      <c r="H775" s="61">
        <f t="shared" si="26"/>
        <v>125.37</v>
      </c>
      <c r="I775" s="62" t="s">
        <v>965</v>
      </c>
    </row>
    <row r="776" spans="1:9" ht="72" x14ac:dyDescent="0.3">
      <c r="A776" s="57" t="s">
        <v>1636</v>
      </c>
      <c r="B776" s="58" t="s">
        <v>868</v>
      </c>
      <c r="C776" s="59" t="s">
        <v>967</v>
      </c>
      <c r="D776" s="58" t="s">
        <v>30</v>
      </c>
      <c r="E776" s="1">
        <v>104.48</v>
      </c>
      <c r="F776" s="60">
        <v>104.48</v>
      </c>
      <c r="G776" s="58">
        <v>1</v>
      </c>
      <c r="H776" s="61">
        <f t="shared" si="26"/>
        <v>104.48</v>
      </c>
      <c r="I776" s="62" t="s">
        <v>968</v>
      </c>
    </row>
    <row r="777" spans="1:9" ht="72" x14ac:dyDescent="0.3">
      <c r="A777" s="57" t="s">
        <v>1637</v>
      </c>
      <c r="B777" s="58" t="s">
        <v>868</v>
      </c>
      <c r="C777" s="59" t="s">
        <v>970</v>
      </c>
      <c r="D777" s="58" t="s">
        <v>236</v>
      </c>
      <c r="E777" s="1">
        <v>129.54</v>
      </c>
      <c r="F777" s="60">
        <v>129.54</v>
      </c>
      <c r="G777" s="58">
        <v>1</v>
      </c>
      <c r="H777" s="61">
        <f t="shared" si="26"/>
        <v>129.54</v>
      </c>
      <c r="I777" s="62" t="s">
        <v>971</v>
      </c>
    </row>
    <row r="778" spans="1:9" ht="72" x14ac:dyDescent="0.3">
      <c r="A778" s="57" t="s">
        <v>1638</v>
      </c>
      <c r="B778" s="58" t="s">
        <v>868</v>
      </c>
      <c r="C778" s="59" t="s">
        <v>973</v>
      </c>
      <c r="D778" s="58" t="s">
        <v>236</v>
      </c>
      <c r="E778" s="1">
        <v>19.48</v>
      </c>
      <c r="F778" s="60">
        <v>19.48</v>
      </c>
      <c r="G778" s="58">
        <v>3</v>
      </c>
      <c r="H778" s="61">
        <f t="shared" si="26"/>
        <v>58.44</v>
      </c>
      <c r="I778" s="62" t="s">
        <v>974</v>
      </c>
    </row>
    <row r="779" spans="1:9" ht="72" x14ac:dyDescent="0.3">
      <c r="A779" s="57" t="s">
        <v>1639</v>
      </c>
      <c r="B779" s="58" t="s">
        <v>868</v>
      </c>
      <c r="C779" s="59" t="s">
        <v>976</v>
      </c>
      <c r="D779" s="58" t="s">
        <v>236</v>
      </c>
      <c r="E779" s="1">
        <v>20.89</v>
      </c>
      <c r="F779" s="60">
        <v>20.89</v>
      </c>
      <c r="G779" s="58">
        <v>3</v>
      </c>
      <c r="H779" s="61">
        <f t="shared" si="26"/>
        <v>62.67</v>
      </c>
      <c r="I779" s="62" t="s">
        <v>977</v>
      </c>
    </row>
    <row r="780" spans="1:9" ht="72" x14ac:dyDescent="0.3">
      <c r="A780" s="57" t="s">
        <v>1640</v>
      </c>
      <c r="B780" s="58" t="s">
        <v>868</v>
      </c>
      <c r="C780" s="59" t="s">
        <v>979</v>
      </c>
      <c r="D780" s="58" t="s">
        <v>236</v>
      </c>
      <c r="E780" s="1">
        <v>41.79</v>
      </c>
      <c r="F780" s="60">
        <v>41.79</v>
      </c>
      <c r="G780" s="58">
        <v>3</v>
      </c>
      <c r="H780" s="61">
        <f t="shared" si="26"/>
        <v>125.37</v>
      </c>
      <c r="I780" s="62" t="s">
        <v>980</v>
      </c>
    </row>
    <row r="781" spans="1:9" ht="72" x14ac:dyDescent="0.3">
      <c r="A781" s="57" t="s">
        <v>1641</v>
      </c>
      <c r="B781" s="58" t="s">
        <v>868</v>
      </c>
      <c r="C781" s="59" t="s">
        <v>982</v>
      </c>
      <c r="D781" s="58" t="s">
        <v>236</v>
      </c>
      <c r="E781" s="1">
        <v>54.33</v>
      </c>
      <c r="F781" s="60">
        <v>54.33</v>
      </c>
      <c r="G781" s="58">
        <v>3</v>
      </c>
      <c r="H781" s="61">
        <f t="shared" si="26"/>
        <v>162.99</v>
      </c>
      <c r="I781" s="62" t="s">
        <v>980</v>
      </c>
    </row>
    <row r="782" spans="1:9" ht="72" x14ac:dyDescent="0.3">
      <c r="A782" s="57" t="s">
        <v>1642</v>
      </c>
      <c r="B782" s="58" t="s">
        <v>868</v>
      </c>
      <c r="C782" s="59" t="s">
        <v>984</v>
      </c>
      <c r="D782" s="58" t="s">
        <v>30</v>
      </c>
      <c r="E782" s="1">
        <v>306.5</v>
      </c>
      <c r="F782" s="60">
        <v>306.5</v>
      </c>
      <c r="G782" s="58">
        <v>0.1</v>
      </c>
      <c r="H782" s="61">
        <f t="shared" si="26"/>
        <v>30.65</v>
      </c>
      <c r="I782" s="62" t="s">
        <v>985</v>
      </c>
    </row>
    <row r="783" spans="1:9" ht="72" x14ac:dyDescent="0.3">
      <c r="A783" s="57" t="s">
        <v>1643</v>
      </c>
      <c r="B783" s="58" t="s">
        <v>868</v>
      </c>
      <c r="C783" s="59" t="s">
        <v>987</v>
      </c>
      <c r="D783" s="58" t="s">
        <v>30</v>
      </c>
      <c r="E783" s="1">
        <v>104.48</v>
      </c>
      <c r="F783" s="60">
        <v>104.48</v>
      </c>
      <c r="G783" s="58">
        <v>1</v>
      </c>
      <c r="H783" s="61">
        <f t="shared" si="26"/>
        <v>104.48</v>
      </c>
      <c r="I783" s="62" t="s">
        <v>988</v>
      </c>
    </row>
    <row r="784" spans="1:9" ht="72" x14ac:dyDescent="0.3">
      <c r="A784" s="57" t="s">
        <v>1644</v>
      </c>
      <c r="B784" s="58" t="s">
        <v>868</v>
      </c>
      <c r="C784" s="59" t="s">
        <v>990</v>
      </c>
      <c r="D784" s="58" t="s">
        <v>30</v>
      </c>
      <c r="E784" s="1">
        <v>62.68</v>
      </c>
      <c r="F784" s="60">
        <v>62.68</v>
      </c>
      <c r="G784" s="58">
        <v>3</v>
      </c>
      <c r="H784" s="61">
        <f t="shared" si="26"/>
        <v>188.04</v>
      </c>
      <c r="I784" s="62" t="s">
        <v>991</v>
      </c>
    </row>
    <row r="785" spans="1:9" ht="72" x14ac:dyDescent="0.3">
      <c r="A785" s="57" t="s">
        <v>1645</v>
      </c>
      <c r="B785" s="58" t="s">
        <v>868</v>
      </c>
      <c r="C785" s="59" t="s">
        <v>993</v>
      </c>
      <c r="D785" s="58" t="s">
        <v>30</v>
      </c>
      <c r="E785" s="1">
        <v>62.68</v>
      </c>
      <c r="F785" s="60">
        <v>62.68</v>
      </c>
      <c r="G785" s="58">
        <v>3</v>
      </c>
      <c r="H785" s="61">
        <f t="shared" si="26"/>
        <v>188.04</v>
      </c>
      <c r="I785" s="62" t="s">
        <v>994</v>
      </c>
    </row>
    <row r="786" spans="1:9" ht="72" x14ac:dyDescent="0.3">
      <c r="A786" s="57" t="s">
        <v>1646</v>
      </c>
      <c r="B786" s="58" t="s">
        <v>868</v>
      </c>
      <c r="C786" s="59" t="s">
        <v>996</v>
      </c>
      <c r="D786" s="58" t="s">
        <v>30</v>
      </c>
      <c r="E786" s="1">
        <v>41.79</v>
      </c>
      <c r="F786" s="60">
        <v>41.79</v>
      </c>
      <c r="G786" s="58">
        <v>3</v>
      </c>
      <c r="H786" s="61">
        <f t="shared" si="26"/>
        <v>125.37</v>
      </c>
      <c r="I786" s="62" t="s">
        <v>997</v>
      </c>
    </row>
    <row r="787" spans="1:9" ht="72" x14ac:dyDescent="0.3">
      <c r="A787" s="57" t="s">
        <v>1647</v>
      </c>
      <c r="B787" s="58" t="s">
        <v>868</v>
      </c>
      <c r="C787" s="59" t="s">
        <v>999</v>
      </c>
      <c r="D787" s="58" t="s">
        <v>30</v>
      </c>
      <c r="E787" s="1">
        <v>121.18</v>
      </c>
      <c r="F787" s="60">
        <v>121.18</v>
      </c>
      <c r="G787" s="58">
        <v>1</v>
      </c>
      <c r="H787" s="61">
        <f t="shared" si="26"/>
        <v>121.18</v>
      </c>
      <c r="I787" s="62" t="s">
        <v>1000</v>
      </c>
    </row>
    <row r="788" spans="1:9" ht="57.6" x14ac:dyDescent="0.3">
      <c r="A788" s="57" t="s">
        <v>1648</v>
      </c>
      <c r="B788" s="58" t="s">
        <v>868</v>
      </c>
      <c r="C788" s="59" t="s">
        <v>1002</v>
      </c>
      <c r="D788" s="58" t="s">
        <v>236</v>
      </c>
      <c r="E788" s="1">
        <v>31.34</v>
      </c>
      <c r="F788" s="60">
        <v>31.34</v>
      </c>
      <c r="G788" s="58">
        <v>3</v>
      </c>
      <c r="H788" s="61">
        <f t="shared" si="26"/>
        <v>94.02</v>
      </c>
      <c r="I788" s="62" t="s">
        <v>1003</v>
      </c>
    </row>
    <row r="789" spans="1:9" ht="57.6" x14ac:dyDescent="0.3">
      <c r="A789" s="57" t="s">
        <v>1649</v>
      </c>
      <c r="B789" s="58" t="s">
        <v>868</v>
      </c>
      <c r="C789" s="59" t="s">
        <v>1005</v>
      </c>
      <c r="D789" s="58" t="s">
        <v>30</v>
      </c>
      <c r="E789" s="1">
        <v>2.92</v>
      </c>
      <c r="F789" s="60">
        <v>2.92</v>
      </c>
      <c r="G789" s="58">
        <v>3</v>
      </c>
      <c r="H789" s="61">
        <f t="shared" si="26"/>
        <v>8.76</v>
      </c>
      <c r="I789" s="62" t="s">
        <v>1006</v>
      </c>
    </row>
    <row r="790" spans="1:9" ht="57.6" x14ac:dyDescent="0.3">
      <c r="A790" s="57" t="s">
        <v>1650</v>
      </c>
      <c r="B790" s="58" t="s">
        <v>868</v>
      </c>
      <c r="C790" s="59" t="s">
        <v>1008</v>
      </c>
      <c r="D790" s="58" t="s">
        <v>30</v>
      </c>
      <c r="E790" s="1">
        <v>2.92</v>
      </c>
      <c r="F790" s="60">
        <v>2.92</v>
      </c>
      <c r="G790" s="58">
        <v>3</v>
      </c>
      <c r="H790" s="61">
        <f t="shared" si="26"/>
        <v>8.76</v>
      </c>
      <c r="I790" s="62" t="s">
        <v>1009</v>
      </c>
    </row>
    <row r="791" spans="1:9" ht="57.6" x14ac:dyDescent="0.3">
      <c r="A791" s="57" t="s">
        <v>1651</v>
      </c>
      <c r="B791" s="58" t="s">
        <v>868</v>
      </c>
      <c r="C791" s="59" t="s">
        <v>1011</v>
      </c>
      <c r="D791" s="58" t="s">
        <v>30</v>
      </c>
      <c r="E791" s="1">
        <v>1.93</v>
      </c>
      <c r="F791" s="60">
        <v>1.93</v>
      </c>
      <c r="G791" s="58">
        <v>3</v>
      </c>
      <c r="H791" s="61">
        <f t="shared" si="26"/>
        <v>5.79</v>
      </c>
      <c r="I791" s="62" t="s">
        <v>1012</v>
      </c>
    </row>
    <row r="792" spans="1:9" ht="57.6" x14ac:dyDescent="0.3">
      <c r="A792" s="57" t="s">
        <v>1652</v>
      </c>
      <c r="B792" s="58" t="s">
        <v>868</v>
      </c>
      <c r="C792" s="59" t="s">
        <v>1014</v>
      </c>
      <c r="D792" s="58" t="s">
        <v>30</v>
      </c>
      <c r="E792" s="1">
        <v>41.79</v>
      </c>
      <c r="F792" s="60">
        <v>41.79</v>
      </c>
      <c r="G792" s="58">
        <v>3</v>
      </c>
      <c r="H792" s="61">
        <f t="shared" si="26"/>
        <v>125.37</v>
      </c>
      <c r="I792" s="62" t="s">
        <v>1015</v>
      </c>
    </row>
    <row r="793" spans="1:9" ht="57.6" x14ac:dyDescent="0.3">
      <c r="A793" s="57" t="s">
        <v>1653</v>
      </c>
      <c r="B793" s="58" t="s">
        <v>868</v>
      </c>
      <c r="C793" s="59" t="s">
        <v>1017</v>
      </c>
      <c r="D793" s="58" t="s">
        <v>30</v>
      </c>
      <c r="E793" s="1">
        <v>54.33</v>
      </c>
      <c r="F793" s="60">
        <v>54.33</v>
      </c>
      <c r="G793" s="58">
        <v>3</v>
      </c>
      <c r="H793" s="61">
        <f t="shared" si="26"/>
        <v>162.99</v>
      </c>
      <c r="I793" s="62" t="s">
        <v>1015</v>
      </c>
    </row>
    <row r="794" spans="1:9" ht="57.6" x14ac:dyDescent="0.3">
      <c r="A794" s="57" t="s">
        <v>1654</v>
      </c>
      <c r="B794" s="58" t="s">
        <v>868</v>
      </c>
      <c r="C794" s="59" t="s">
        <v>1019</v>
      </c>
      <c r="D794" s="58" t="s">
        <v>30</v>
      </c>
      <c r="E794" s="1">
        <v>54.33</v>
      </c>
      <c r="F794" s="60">
        <v>54.33</v>
      </c>
      <c r="G794" s="58">
        <v>3</v>
      </c>
      <c r="H794" s="61">
        <f t="shared" si="26"/>
        <v>162.99</v>
      </c>
      <c r="I794" s="62" t="s">
        <v>1015</v>
      </c>
    </row>
    <row r="795" spans="1:9" ht="57.6" x14ac:dyDescent="0.3">
      <c r="A795" s="57" t="s">
        <v>1655</v>
      </c>
      <c r="B795" s="58" t="s">
        <v>868</v>
      </c>
      <c r="C795" s="59" t="s">
        <v>1021</v>
      </c>
      <c r="D795" s="58" t="s">
        <v>30</v>
      </c>
      <c r="E795" s="1">
        <v>54.33</v>
      </c>
      <c r="F795" s="60">
        <v>54.33</v>
      </c>
      <c r="G795" s="58">
        <v>3</v>
      </c>
      <c r="H795" s="61">
        <f t="shared" si="26"/>
        <v>162.99</v>
      </c>
      <c r="I795" s="62" t="s">
        <v>1015</v>
      </c>
    </row>
    <row r="796" spans="1:9" ht="57.6" x14ac:dyDescent="0.3">
      <c r="A796" s="57" t="s">
        <v>1656</v>
      </c>
      <c r="B796" s="58" t="s">
        <v>868</v>
      </c>
      <c r="C796" s="59" t="s">
        <v>1023</v>
      </c>
      <c r="D796" s="58" t="s">
        <v>30</v>
      </c>
      <c r="E796" s="1">
        <v>62.68</v>
      </c>
      <c r="F796" s="60">
        <v>62.68</v>
      </c>
      <c r="G796" s="58">
        <v>3</v>
      </c>
      <c r="H796" s="61">
        <f t="shared" si="26"/>
        <v>188.04</v>
      </c>
      <c r="I796" s="62" t="s">
        <v>1024</v>
      </c>
    </row>
    <row r="797" spans="1:9" ht="57.6" x14ac:dyDescent="0.3">
      <c r="A797" s="57" t="s">
        <v>1657</v>
      </c>
      <c r="B797" s="58" t="s">
        <v>868</v>
      </c>
      <c r="C797" s="59" t="s">
        <v>1026</v>
      </c>
      <c r="D797" s="58" t="s">
        <v>30</v>
      </c>
      <c r="E797" s="1">
        <v>6.26</v>
      </c>
      <c r="F797" s="60">
        <v>6.26</v>
      </c>
      <c r="G797" s="58">
        <v>3</v>
      </c>
      <c r="H797" s="61">
        <f t="shared" si="26"/>
        <v>18.78</v>
      </c>
      <c r="I797" s="62" t="s">
        <v>1027</v>
      </c>
    </row>
    <row r="798" spans="1:9" ht="72" x14ac:dyDescent="0.3">
      <c r="A798" s="57" t="s">
        <v>1658</v>
      </c>
      <c r="B798" s="58" t="s">
        <v>868</v>
      </c>
      <c r="C798" s="59" t="s">
        <v>1029</v>
      </c>
      <c r="D798" s="58" t="s">
        <v>30</v>
      </c>
      <c r="E798" s="1">
        <v>11.79</v>
      </c>
      <c r="F798" s="60">
        <v>11.79</v>
      </c>
      <c r="G798" s="58">
        <v>3</v>
      </c>
      <c r="H798" s="61">
        <f t="shared" si="26"/>
        <v>35.369999999999997</v>
      </c>
      <c r="I798" s="62" t="s">
        <v>1030</v>
      </c>
    </row>
    <row r="799" spans="1:9" ht="72" x14ac:dyDescent="0.3">
      <c r="A799" s="57" t="s">
        <v>1659</v>
      </c>
      <c r="B799" s="58" t="s">
        <v>868</v>
      </c>
      <c r="C799" s="59" t="s">
        <v>1032</v>
      </c>
      <c r="D799" s="58" t="s">
        <v>30</v>
      </c>
      <c r="E799" s="1">
        <v>104.48</v>
      </c>
      <c r="F799" s="60">
        <v>104.48</v>
      </c>
      <c r="G799" s="58">
        <v>1</v>
      </c>
      <c r="H799" s="61">
        <f t="shared" si="26"/>
        <v>104.48</v>
      </c>
      <c r="I799" s="62" t="s">
        <v>1033</v>
      </c>
    </row>
    <row r="800" spans="1:9" ht="72" x14ac:dyDescent="0.3">
      <c r="A800" s="57" t="s">
        <v>1660</v>
      </c>
      <c r="B800" s="58" t="s">
        <v>868</v>
      </c>
      <c r="C800" s="59" t="s">
        <v>1035</v>
      </c>
      <c r="D800" s="58" t="s">
        <v>30</v>
      </c>
      <c r="E800" s="1">
        <v>683.76</v>
      </c>
      <c r="F800" s="60">
        <v>683.76</v>
      </c>
      <c r="G800" s="58">
        <v>0.1</v>
      </c>
      <c r="H800" s="61">
        <f t="shared" si="26"/>
        <v>68.38</v>
      </c>
      <c r="I800" s="62" t="s">
        <v>1036</v>
      </c>
    </row>
    <row r="801" spans="1:9" ht="72" x14ac:dyDescent="0.3">
      <c r="A801" s="57" t="s">
        <v>1661</v>
      </c>
      <c r="B801" s="58" t="s">
        <v>868</v>
      </c>
      <c r="C801" s="59" t="s">
        <v>1038</v>
      </c>
      <c r="D801" s="58" t="s">
        <v>30</v>
      </c>
      <c r="E801" s="1">
        <v>518.70000000000005</v>
      </c>
      <c r="F801" s="60">
        <v>518.70000000000005</v>
      </c>
      <c r="G801" s="58">
        <v>0.1</v>
      </c>
      <c r="H801" s="61">
        <f t="shared" si="26"/>
        <v>51.87</v>
      </c>
      <c r="I801" s="62" t="s">
        <v>1039</v>
      </c>
    </row>
    <row r="802" spans="1:9" ht="72" x14ac:dyDescent="0.3">
      <c r="A802" s="57" t="s">
        <v>1662</v>
      </c>
      <c r="B802" s="58" t="s">
        <v>868</v>
      </c>
      <c r="C802" s="59" t="s">
        <v>1041</v>
      </c>
      <c r="D802" s="58" t="s">
        <v>30</v>
      </c>
      <c r="E802" s="1">
        <v>165.04</v>
      </c>
      <c r="F802" s="60">
        <v>165.04</v>
      </c>
      <c r="G802" s="58">
        <v>1</v>
      </c>
      <c r="H802" s="61">
        <f t="shared" si="26"/>
        <v>165.04</v>
      </c>
      <c r="I802" s="62" t="s">
        <v>1042</v>
      </c>
    </row>
    <row r="803" spans="1:9" ht="72" x14ac:dyDescent="0.3">
      <c r="A803" s="57" t="s">
        <v>1663</v>
      </c>
      <c r="B803" s="58" t="s">
        <v>868</v>
      </c>
      <c r="C803" s="59" t="s">
        <v>1044</v>
      </c>
      <c r="D803" s="58" t="s">
        <v>30</v>
      </c>
      <c r="E803" s="1">
        <v>52.23</v>
      </c>
      <c r="F803" s="60">
        <v>52.23</v>
      </c>
      <c r="G803" s="58">
        <v>3</v>
      </c>
      <c r="H803" s="61">
        <f t="shared" si="26"/>
        <v>156.69</v>
      </c>
      <c r="I803" s="62" t="s">
        <v>1045</v>
      </c>
    </row>
    <row r="804" spans="1:9" ht="72" x14ac:dyDescent="0.3">
      <c r="A804" s="57" t="s">
        <v>1664</v>
      </c>
      <c r="B804" s="58" t="s">
        <v>868</v>
      </c>
      <c r="C804" s="59" t="s">
        <v>1047</v>
      </c>
      <c r="D804" s="58" t="s">
        <v>30</v>
      </c>
      <c r="E804" s="1">
        <v>20.89</v>
      </c>
      <c r="F804" s="60">
        <v>20.89</v>
      </c>
      <c r="G804" s="58">
        <v>3</v>
      </c>
      <c r="H804" s="61">
        <f t="shared" ref="H804:H835" si="27">ROUND(E804*G804,2)</f>
        <v>62.67</v>
      </c>
      <c r="I804" s="62" t="s">
        <v>1048</v>
      </c>
    </row>
    <row r="805" spans="1:9" ht="72" x14ac:dyDescent="0.3">
      <c r="A805" s="57" t="s">
        <v>1665</v>
      </c>
      <c r="B805" s="58" t="s">
        <v>868</v>
      </c>
      <c r="C805" s="59" t="s">
        <v>1050</v>
      </c>
      <c r="D805" s="58" t="s">
        <v>30</v>
      </c>
      <c r="E805" s="1">
        <v>334.32</v>
      </c>
      <c r="F805" s="60">
        <v>334.32</v>
      </c>
      <c r="G805" s="58">
        <v>0.1</v>
      </c>
      <c r="H805" s="61">
        <f t="shared" si="27"/>
        <v>33.43</v>
      </c>
      <c r="I805" s="62" t="s">
        <v>1051</v>
      </c>
    </row>
    <row r="806" spans="1:9" ht="72" x14ac:dyDescent="0.3">
      <c r="A806" s="57" t="s">
        <v>1666</v>
      </c>
      <c r="B806" s="58" t="s">
        <v>868</v>
      </c>
      <c r="C806" s="59" t="s">
        <v>1053</v>
      </c>
      <c r="D806" s="58" t="s">
        <v>30</v>
      </c>
      <c r="E806" s="1">
        <v>282.08</v>
      </c>
      <c r="F806" s="60">
        <v>282.08</v>
      </c>
      <c r="G806" s="58">
        <v>0.1</v>
      </c>
      <c r="H806" s="61">
        <f t="shared" si="27"/>
        <v>28.21</v>
      </c>
      <c r="I806" s="62" t="s">
        <v>1054</v>
      </c>
    </row>
    <row r="807" spans="1:9" ht="72" x14ac:dyDescent="0.3">
      <c r="A807" s="57" t="s">
        <v>1667</v>
      </c>
      <c r="B807" s="58" t="s">
        <v>868</v>
      </c>
      <c r="C807" s="59" t="s">
        <v>1056</v>
      </c>
      <c r="D807" s="58" t="s">
        <v>30</v>
      </c>
      <c r="E807" s="1">
        <v>146.26</v>
      </c>
      <c r="F807" s="60">
        <v>146.26</v>
      </c>
      <c r="G807" s="58">
        <v>1</v>
      </c>
      <c r="H807" s="61">
        <f t="shared" si="27"/>
        <v>146.26</v>
      </c>
      <c r="I807" s="62" t="s">
        <v>1057</v>
      </c>
    </row>
    <row r="808" spans="1:9" ht="72" x14ac:dyDescent="0.3">
      <c r="A808" s="57" t="s">
        <v>1668</v>
      </c>
      <c r="B808" s="58" t="s">
        <v>868</v>
      </c>
      <c r="C808" s="59" t="s">
        <v>1059</v>
      </c>
      <c r="D808" s="58" t="s">
        <v>30</v>
      </c>
      <c r="E808" s="1">
        <v>20.89</v>
      </c>
      <c r="F808" s="60">
        <v>20.89</v>
      </c>
      <c r="G808" s="58">
        <v>3</v>
      </c>
      <c r="H808" s="61">
        <f t="shared" si="27"/>
        <v>62.67</v>
      </c>
      <c r="I808" s="62" t="s">
        <v>1060</v>
      </c>
    </row>
    <row r="809" spans="1:9" ht="72" x14ac:dyDescent="0.3">
      <c r="A809" s="57" t="s">
        <v>1669</v>
      </c>
      <c r="B809" s="58" t="s">
        <v>868</v>
      </c>
      <c r="C809" s="59" t="s">
        <v>1062</v>
      </c>
      <c r="D809" s="58" t="s">
        <v>30</v>
      </c>
      <c r="E809" s="1">
        <v>27.15</v>
      </c>
      <c r="F809" s="60">
        <v>27.15</v>
      </c>
      <c r="G809" s="58">
        <v>3</v>
      </c>
      <c r="H809" s="61">
        <f t="shared" si="27"/>
        <v>81.45</v>
      </c>
      <c r="I809" s="62" t="s">
        <v>1063</v>
      </c>
    </row>
    <row r="810" spans="1:9" ht="72" x14ac:dyDescent="0.3">
      <c r="A810" s="57" t="s">
        <v>1670</v>
      </c>
      <c r="B810" s="58" t="s">
        <v>868</v>
      </c>
      <c r="C810" s="59" t="s">
        <v>1065</v>
      </c>
      <c r="D810" s="58" t="s">
        <v>30</v>
      </c>
      <c r="E810" s="1">
        <v>41.79</v>
      </c>
      <c r="F810" s="60">
        <v>41.79</v>
      </c>
      <c r="G810" s="58">
        <v>3</v>
      </c>
      <c r="H810" s="61">
        <f t="shared" si="27"/>
        <v>125.37</v>
      </c>
      <c r="I810" s="62" t="s">
        <v>1066</v>
      </c>
    </row>
    <row r="811" spans="1:9" ht="72" x14ac:dyDescent="0.3">
      <c r="A811" s="57" t="s">
        <v>1671</v>
      </c>
      <c r="B811" s="58" t="s">
        <v>868</v>
      </c>
      <c r="C811" s="59" t="s">
        <v>1068</v>
      </c>
      <c r="D811" s="58" t="s">
        <v>30</v>
      </c>
      <c r="E811" s="1">
        <v>20.89</v>
      </c>
      <c r="F811" s="60">
        <v>20.89</v>
      </c>
      <c r="G811" s="58">
        <v>3</v>
      </c>
      <c r="H811" s="61">
        <f t="shared" si="27"/>
        <v>62.67</v>
      </c>
      <c r="I811" s="62" t="s">
        <v>1069</v>
      </c>
    </row>
    <row r="812" spans="1:9" ht="72" x14ac:dyDescent="0.3">
      <c r="A812" s="57" t="s">
        <v>1672</v>
      </c>
      <c r="B812" s="58" t="s">
        <v>868</v>
      </c>
      <c r="C812" s="59" t="s">
        <v>1071</v>
      </c>
      <c r="D812" s="58" t="s">
        <v>30</v>
      </c>
      <c r="E812" s="1">
        <v>229.84</v>
      </c>
      <c r="F812" s="60">
        <v>229.84000000000003</v>
      </c>
      <c r="G812" s="58">
        <v>0.1</v>
      </c>
      <c r="H812" s="61">
        <f t="shared" si="27"/>
        <v>22.98</v>
      </c>
      <c r="I812" s="62" t="s">
        <v>1072</v>
      </c>
    </row>
    <row r="813" spans="1:9" ht="72" x14ac:dyDescent="0.3">
      <c r="A813" s="57" t="s">
        <v>1673</v>
      </c>
      <c r="B813" s="58" t="s">
        <v>868</v>
      </c>
      <c r="C813" s="59" t="s">
        <v>1074</v>
      </c>
      <c r="D813" s="58" t="s">
        <v>30</v>
      </c>
      <c r="E813" s="1">
        <v>62.68</v>
      </c>
      <c r="F813" s="60">
        <v>62.68</v>
      </c>
      <c r="G813" s="58">
        <v>3</v>
      </c>
      <c r="H813" s="61">
        <f t="shared" si="27"/>
        <v>188.04</v>
      </c>
      <c r="I813" s="62" t="s">
        <v>1075</v>
      </c>
    </row>
    <row r="814" spans="1:9" ht="72" x14ac:dyDescent="0.3">
      <c r="A814" s="57" t="s">
        <v>1674</v>
      </c>
      <c r="B814" s="58" t="s">
        <v>868</v>
      </c>
      <c r="C814" s="59" t="s">
        <v>1077</v>
      </c>
      <c r="D814" s="58" t="s">
        <v>30</v>
      </c>
      <c r="E814" s="1">
        <v>83.57</v>
      </c>
      <c r="F814" s="60">
        <v>83.57</v>
      </c>
      <c r="G814" s="58">
        <v>3</v>
      </c>
      <c r="H814" s="61">
        <f t="shared" si="27"/>
        <v>250.71</v>
      </c>
      <c r="I814" s="62" t="s">
        <v>1078</v>
      </c>
    </row>
    <row r="815" spans="1:9" ht="72" x14ac:dyDescent="0.3">
      <c r="A815" s="57" t="s">
        <v>1675</v>
      </c>
      <c r="B815" s="58" t="s">
        <v>868</v>
      </c>
      <c r="C815" s="59" t="s">
        <v>1080</v>
      </c>
      <c r="D815" s="58" t="s">
        <v>30</v>
      </c>
      <c r="E815" s="1">
        <v>52.23</v>
      </c>
      <c r="F815" s="60">
        <v>52.23</v>
      </c>
      <c r="G815" s="58">
        <v>3</v>
      </c>
      <c r="H815" s="61">
        <f t="shared" si="27"/>
        <v>156.69</v>
      </c>
      <c r="I815" s="62" t="s">
        <v>1081</v>
      </c>
    </row>
    <row r="816" spans="1:9" ht="72" x14ac:dyDescent="0.3">
      <c r="A816" s="57" t="s">
        <v>1676</v>
      </c>
      <c r="B816" s="58" t="s">
        <v>868</v>
      </c>
      <c r="C816" s="59" t="s">
        <v>1083</v>
      </c>
      <c r="D816" s="58" t="s">
        <v>30</v>
      </c>
      <c r="E816" s="1">
        <v>73.13</v>
      </c>
      <c r="F816" s="60">
        <v>73.13</v>
      </c>
      <c r="G816" s="58">
        <v>3</v>
      </c>
      <c r="H816" s="61">
        <f t="shared" si="27"/>
        <v>219.39</v>
      </c>
      <c r="I816" s="62" t="s">
        <v>1084</v>
      </c>
    </row>
    <row r="817" spans="1:9" ht="72" x14ac:dyDescent="0.3">
      <c r="A817" s="57" t="s">
        <v>1677</v>
      </c>
      <c r="B817" s="58" t="s">
        <v>868</v>
      </c>
      <c r="C817" s="59" t="s">
        <v>1086</v>
      </c>
      <c r="D817" s="58" t="s">
        <v>30</v>
      </c>
      <c r="E817" s="1">
        <v>20.89</v>
      </c>
      <c r="F817" s="60">
        <v>20.89</v>
      </c>
      <c r="G817" s="58">
        <v>3</v>
      </c>
      <c r="H817" s="61">
        <f t="shared" si="27"/>
        <v>62.67</v>
      </c>
      <c r="I817" s="62" t="s">
        <v>1087</v>
      </c>
    </row>
    <row r="818" spans="1:9" ht="72" x14ac:dyDescent="0.3">
      <c r="A818" s="57" t="s">
        <v>1678</v>
      </c>
      <c r="B818" s="58" t="s">
        <v>868</v>
      </c>
      <c r="C818" s="59" t="s">
        <v>1089</v>
      </c>
      <c r="D818" s="58" t="s">
        <v>30</v>
      </c>
      <c r="E818" s="1">
        <v>41.79</v>
      </c>
      <c r="F818" s="60">
        <v>41.79</v>
      </c>
      <c r="G818" s="58">
        <v>3</v>
      </c>
      <c r="H818" s="61">
        <f t="shared" si="27"/>
        <v>125.37</v>
      </c>
      <c r="I818" s="62" t="s">
        <v>1090</v>
      </c>
    </row>
    <row r="819" spans="1:9" ht="72" x14ac:dyDescent="0.3">
      <c r="A819" s="57" t="s">
        <v>1679</v>
      </c>
      <c r="B819" s="58" t="s">
        <v>868</v>
      </c>
      <c r="C819" s="59" t="s">
        <v>1092</v>
      </c>
      <c r="D819" s="58" t="s">
        <v>30</v>
      </c>
      <c r="E819" s="1">
        <v>320.64999999999998</v>
      </c>
      <c r="F819" s="60">
        <v>320.64999999999998</v>
      </c>
      <c r="G819" s="58">
        <v>0.1</v>
      </c>
      <c r="H819" s="61">
        <f t="shared" si="27"/>
        <v>32.07</v>
      </c>
      <c r="I819" s="62" t="s">
        <v>1093</v>
      </c>
    </row>
    <row r="820" spans="1:9" ht="72" x14ac:dyDescent="0.3">
      <c r="A820" s="57" t="s">
        <v>1680</v>
      </c>
      <c r="B820" s="58" t="s">
        <v>868</v>
      </c>
      <c r="C820" s="59" t="s">
        <v>1095</v>
      </c>
      <c r="D820" s="58" t="s">
        <v>30</v>
      </c>
      <c r="E820" s="1">
        <v>275.82</v>
      </c>
      <c r="F820" s="60">
        <v>275.82</v>
      </c>
      <c r="G820" s="58">
        <v>0.1</v>
      </c>
      <c r="H820" s="61">
        <f t="shared" si="27"/>
        <v>27.58</v>
      </c>
      <c r="I820" s="62" t="s">
        <v>1096</v>
      </c>
    </row>
    <row r="821" spans="1:9" ht="72" x14ac:dyDescent="0.3">
      <c r="A821" s="57" t="s">
        <v>1681</v>
      </c>
      <c r="B821" s="58" t="s">
        <v>868</v>
      </c>
      <c r="C821" s="59" t="s">
        <v>1098</v>
      </c>
      <c r="D821" s="58" t="s">
        <v>30</v>
      </c>
      <c r="E821" s="1">
        <v>31.34</v>
      </c>
      <c r="F821" s="60">
        <v>31.34</v>
      </c>
      <c r="G821" s="58">
        <v>3</v>
      </c>
      <c r="H821" s="61">
        <f t="shared" si="27"/>
        <v>94.02</v>
      </c>
      <c r="I821" s="62" t="s">
        <v>1099</v>
      </c>
    </row>
    <row r="822" spans="1:9" ht="72" x14ac:dyDescent="0.3">
      <c r="A822" s="57" t="s">
        <v>1682</v>
      </c>
      <c r="B822" s="58" t="s">
        <v>868</v>
      </c>
      <c r="C822" s="59" t="s">
        <v>1101</v>
      </c>
      <c r="D822" s="58" t="s">
        <v>30</v>
      </c>
      <c r="E822" s="1">
        <v>41.79</v>
      </c>
      <c r="F822" s="60">
        <v>41.79</v>
      </c>
      <c r="G822" s="58">
        <v>3</v>
      </c>
      <c r="H822" s="61">
        <f t="shared" si="27"/>
        <v>125.37</v>
      </c>
      <c r="I822" s="62" t="s">
        <v>1102</v>
      </c>
    </row>
    <row r="823" spans="1:9" ht="57.6" x14ac:dyDescent="0.3">
      <c r="A823" s="57" t="s">
        <v>1683</v>
      </c>
      <c r="B823" s="58" t="s">
        <v>868</v>
      </c>
      <c r="C823" s="59" t="s">
        <v>1104</v>
      </c>
      <c r="D823" s="58" t="s">
        <v>30</v>
      </c>
      <c r="E823" s="1">
        <v>6.26</v>
      </c>
      <c r="F823" s="60">
        <v>6.26</v>
      </c>
      <c r="G823" s="58">
        <v>3</v>
      </c>
      <c r="H823" s="61">
        <f t="shared" si="27"/>
        <v>18.78</v>
      </c>
      <c r="I823" s="62" t="s">
        <v>1105</v>
      </c>
    </row>
    <row r="824" spans="1:9" ht="72" x14ac:dyDescent="0.3">
      <c r="A824" s="57" t="s">
        <v>1684</v>
      </c>
      <c r="B824" s="58" t="s">
        <v>868</v>
      </c>
      <c r="C824" s="59" t="s">
        <v>1107</v>
      </c>
      <c r="D824" s="58" t="s">
        <v>30</v>
      </c>
      <c r="E824" s="1">
        <v>4.17</v>
      </c>
      <c r="F824" s="60">
        <v>4.17</v>
      </c>
      <c r="G824" s="58">
        <v>3</v>
      </c>
      <c r="H824" s="61">
        <f t="shared" si="27"/>
        <v>12.51</v>
      </c>
      <c r="I824" s="62" t="s">
        <v>1108</v>
      </c>
    </row>
    <row r="825" spans="1:9" x14ac:dyDescent="0.3">
      <c r="A825" s="57" t="s">
        <v>1685</v>
      </c>
      <c r="B825" s="58" t="s">
        <v>868</v>
      </c>
      <c r="C825" s="59" t="s">
        <v>1110</v>
      </c>
      <c r="D825" s="58" t="s">
        <v>30</v>
      </c>
      <c r="E825" s="1">
        <v>156</v>
      </c>
      <c r="F825" s="60">
        <v>156</v>
      </c>
      <c r="G825" s="58">
        <v>1</v>
      </c>
      <c r="H825" s="61">
        <f t="shared" si="27"/>
        <v>156</v>
      </c>
      <c r="I825" s="62" t="s">
        <v>1111</v>
      </c>
    </row>
    <row r="826" spans="1:9" ht="28.8" x14ac:dyDescent="0.3">
      <c r="A826" s="57" t="s">
        <v>1686</v>
      </c>
      <c r="B826" s="58" t="s">
        <v>868</v>
      </c>
      <c r="C826" s="59" t="s">
        <v>1113</v>
      </c>
      <c r="D826" s="58" t="s">
        <v>30</v>
      </c>
      <c r="E826" s="1">
        <v>195</v>
      </c>
      <c r="F826" s="60">
        <v>195</v>
      </c>
      <c r="G826" s="58">
        <v>1</v>
      </c>
      <c r="H826" s="61">
        <f t="shared" si="27"/>
        <v>195</v>
      </c>
      <c r="I826" s="62" t="s">
        <v>1114</v>
      </c>
    </row>
    <row r="827" spans="1:9" ht="43.2" x14ac:dyDescent="0.3">
      <c r="A827" s="57" t="s">
        <v>1687</v>
      </c>
      <c r="B827" s="58" t="s">
        <v>868</v>
      </c>
      <c r="C827" s="59" t="s">
        <v>1116</v>
      </c>
      <c r="D827" s="58" t="s">
        <v>49</v>
      </c>
      <c r="E827" s="1">
        <v>42.22</v>
      </c>
      <c r="F827" s="60">
        <v>42.22</v>
      </c>
      <c r="G827" s="58">
        <v>85</v>
      </c>
      <c r="H827" s="61">
        <f t="shared" si="27"/>
        <v>3588.7</v>
      </c>
      <c r="I827" s="62" t="s">
        <v>1117</v>
      </c>
    </row>
    <row r="828" spans="1:9" x14ac:dyDescent="0.3">
      <c r="A828" s="57" t="s">
        <v>1688</v>
      </c>
      <c r="B828" s="58" t="s">
        <v>868</v>
      </c>
      <c r="C828" s="59" t="s">
        <v>1119</v>
      </c>
      <c r="D828" s="58" t="s">
        <v>30</v>
      </c>
      <c r="E828" s="1">
        <v>71.5</v>
      </c>
      <c r="F828" s="60">
        <v>71.5</v>
      </c>
      <c r="G828" s="58">
        <v>3</v>
      </c>
      <c r="H828" s="61">
        <f t="shared" si="27"/>
        <v>214.5</v>
      </c>
      <c r="I828" s="113" t="s">
        <v>1976</v>
      </c>
    </row>
    <row r="829" spans="1:9" x14ac:dyDescent="0.3">
      <c r="A829" s="57" t="s">
        <v>1689</v>
      </c>
      <c r="B829" s="58" t="s">
        <v>868</v>
      </c>
      <c r="C829" s="59" t="s">
        <v>1121</v>
      </c>
      <c r="D829" s="58" t="s">
        <v>30</v>
      </c>
      <c r="E829" s="1">
        <v>338.01</v>
      </c>
      <c r="F829" s="60">
        <v>338.01</v>
      </c>
      <c r="G829" s="58">
        <v>0.1</v>
      </c>
      <c r="H829" s="61">
        <f t="shared" si="27"/>
        <v>33.799999999999997</v>
      </c>
      <c r="I829" s="62" t="s">
        <v>1122</v>
      </c>
    </row>
    <row r="830" spans="1:9" ht="28.8" x14ac:dyDescent="0.3">
      <c r="A830" s="57" t="s">
        <v>1690</v>
      </c>
      <c r="B830" s="58" t="s">
        <v>868</v>
      </c>
      <c r="C830" s="59" t="s">
        <v>1124</v>
      </c>
      <c r="D830" s="58" t="s">
        <v>30</v>
      </c>
      <c r="E830" s="1">
        <v>794.28</v>
      </c>
      <c r="F830" s="60">
        <v>794.28</v>
      </c>
      <c r="G830" s="58">
        <v>0.1</v>
      </c>
      <c r="H830" s="61">
        <f t="shared" si="27"/>
        <v>79.430000000000007</v>
      </c>
      <c r="I830" s="62" t="s">
        <v>1125</v>
      </c>
    </row>
    <row r="831" spans="1:9" ht="28.8" x14ac:dyDescent="0.3">
      <c r="A831" s="57" t="s">
        <v>1691</v>
      </c>
      <c r="B831" s="58" t="s">
        <v>868</v>
      </c>
      <c r="C831" s="59" t="s">
        <v>1127</v>
      </c>
      <c r="D831" s="58" t="s">
        <v>236</v>
      </c>
      <c r="E831" s="1">
        <v>5523.12</v>
      </c>
      <c r="F831" s="60">
        <v>5523.12</v>
      </c>
      <c r="G831" s="58">
        <v>0.1</v>
      </c>
      <c r="H831" s="61">
        <f t="shared" si="27"/>
        <v>552.30999999999995</v>
      </c>
      <c r="I831" s="62" t="s">
        <v>1128</v>
      </c>
    </row>
    <row r="832" spans="1:9" x14ac:dyDescent="0.3">
      <c r="A832" s="57" t="s">
        <v>1692</v>
      </c>
      <c r="B832" s="58" t="s">
        <v>868</v>
      </c>
      <c r="C832" s="59" t="s">
        <v>1130</v>
      </c>
      <c r="D832" s="58" t="s">
        <v>669</v>
      </c>
      <c r="E832" s="1">
        <v>39</v>
      </c>
      <c r="F832" s="60">
        <v>39</v>
      </c>
      <c r="G832" s="58">
        <v>125</v>
      </c>
      <c r="H832" s="61">
        <f t="shared" si="27"/>
        <v>4875</v>
      </c>
      <c r="I832" s="62" t="s">
        <v>1131</v>
      </c>
    </row>
    <row r="833" spans="1:9" x14ac:dyDescent="0.3">
      <c r="A833" s="57" t="s">
        <v>1693</v>
      </c>
      <c r="B833" s="58" t="s">
        <v>868</v>
      </c>
      <c r="C833" s="59" t="s">
        <v>1133</v>
      </c>
      <c r="D833" s="58" t="s">
        <v>30</v>
      </c>
      <c r="E833" s="1">
        <v>256.02999999999997</v>
      </c>
      <c r="F833" s="60">
        <v>256.02999999999997</v>
      </c>
      <c r="G833" s="58">
        <v>10</v>
      </c>
      <c r="H833" s="61">
        <f t="shared" si="27"/>
        <v>2560.3000000000002</v>
      </c>
      <c r="I833" s="62" t="s">
        <v>1134</v>
      </c>
    </row>
    <row r="834" spans="1:9" x14ac:dyDescent="0.3">
      <c r="A834" s="57" t="s">
        <v>1694</v>
      </c>
      <c r="B834" s="58" t="s">
        <v>868</v>
      </c>
      <c r="C834" s="59" t="s">
        <v>1136</v>
      </c>
      <c r="D834" s="58" t="s">
        <v>669</v>
      </c>
      <c r="E834" s="1">
        <v>143</v>
      </c>
      <c r="F834" s="60">
        <v>143</v>
      </c>
      <c r="G834" s="58">
        <v>1</v>
      </c>
      <c r="H834" s="61">
        <f t="shared" si="27"/>
        <v>143</v>
      </c>
      <c r="I834" s="62" t="s">
        <v>1137</v>
      </c>
    </row>
    <row r="835" spans="1:9" ht="57.6" x14ac:dyDescent="0.3">
      <c r="A835" s="57" t="s">
        <v>1695</v>
      </c>
      <c r="B835" s="58" t="s">
        <v>868</v>
      </c>
      <c r="C835" s="59" t="s">
        <v>1139</v>
      </c>
      <c r="D835" s="58" t="s">
        <v>30</v>
      </c>
      <c r="E835" s="1">
        <v>422.5</v>
      </c>
      <c r="F835" s="60">
        <v>422.5</v>
      </c>
      <c r="G835" s="58">
        <v>0.1</v>
      </c>
      <c r="H835" s="61">
        <f t="shared" si="27"/>
        <v>42.25</v>
      </c>
      <c r="I835" s="62" t="s">
        <v>1140</v>
      </c>
    </row>
    <row r="836" spans="1:9" x14ac:dyDescent="0.3">
      <c r="A836" s="57" t="s">
        <v>1696</v>
      </c>
      <c r="B836" s="58" t="s">
        <v>868</v>
      </c>
      <c r="C836" s="59" t="s">
        <v>1142</v>
      </c>
      <c r="D836" s="58" t="s">
        <v>30</v>
      </c>
      <c r="E836" s="1">
        <v>422.5</v>
      </c>
      <c r="F836" s="60">
        <v>422.5</v>
      </c>
      <c r="G836" s="58">
        <v>5</v>
      </c>
      <c r="H836" s="61">
        <f t="shared" ref="H836:H867" si="28">ROUND(E836*G836,2)</f>
        <v>2112.5</v>
      </c>
      <c r="I836" s="62" t="s">
        <v>1143</v>
      </c>
    </row>
    <row r="837" spans="1:9" x14ac:dyDescent="0.3">
      <c r="A837" s="57" t="s">
        <v>1697</v>
      </c>
      <c r="B837" s="58" t="s">
        <v>868</v>
      </c>
      <c r="C837" s="59" t="s">
        <v>1145</v>
      </c>
      <c r="D837" s="58" t="s">
        <v>30</v>
      </c>
      <c r="E837" s="1">
        <v>270.39999999999998</v>
      </c>
      <c r="F837" s="60">
        <v>270.40000000000003</v>
      </c>
      <c r="G837" s="58">
        <v>0.1</v>
      </c>
      <c r="H837" s="61">
        <f t="shared" si="28"/>
        <v>27.04</v>
      </c>
      <c r="I837" s="62" t="s">
        <v>1146</v>
      </c>
    </row>
    <row r="838" spans="1:9" x14ac:dyDescent="0.3">
      <c r="A838" s="57" t="s">
        <v>1698</v>
      </c>
      <c r="B838" s="58" t="s">
        <v>868</v>
      </c>
      <c r="C838" s="59" t="s">
        <v>1148</v>
      </c>
      <c r="D838" s="58" t="s">
        <v>30</v>
      </c>
      <c r="E838" s="1">
        <v>31.68</v>
      </c>
      <c r="F838" s="60">
        <v>31.68</v>
      </c>
      <c r="G838" s="58">
        <v>3</v>
      </c>
      <c r="H838" s="61">
        <f t="shared" si="28"/>
        <v>95.04</v>
      </c>
      <c r="I838" s="62" t="s">
        <v>1149</v>
      </c>
    </row>
    <row r="839" spans="1:9" ht="28.8" x14ac:dyDescent="0.3">
      <c r="A839" s="57" t="s">
        <v>1699</v>
      </c>
      <c r="B839" s="58" t="s">
        <v>868</v>
      </c>
      <c r="C839" s="59" t="s">
        <v>1151</v>
      </c>
      <c r="D839" s="58" t="s">
        <v>30</v>
      </c>
      <c r="E839" s="1">
        <v>221</v>
      </c>
      <c r="F839" s="60">
        <v>221</v>
      </c>
      <c r="G839" s="58">
        <v>2</v>
      </c>
      <c r="H839" s="61">
        <f t="shared" si="28"/>
        <v>442</v>
      </c>
      <c r="I839" s="62" t="s">
        <v>1152</v>
      </c>
    </row>
    <row r="840" spans="1:9" ht="28.8" x14ac:dyDescent="0.3">
      <c r="A840" s="57" t="s">
        <v>1700</v>
      </c>
      <c r="B840" s="58" t="s">
        <v>868</v>
      </c>
      <c r="C840" s="59" t="s">
        <v>1154</v>
      </c>
      <c r="D840" s="58" t="s">
        <v>30</v>
      </c>
      <c r="E840" s="1">
        <v>195</v>
      </c>
      <c r="F840" s="60">
        <v>195</v>
      </c>
      <c r="G840" s="58">
        <v>1</v>
      </c>
      <c r="H840" s="61">
        <f t="shared" si="28"/>
        <v>195</v>
      </c>
      <c r="I840" s="62" t="s">
        <v>1155</v>
      </c>
    </row>
    <row r="841" spans="1:9" x14ac:dyDescent="0.3">
      <c r="A841" s="57" t="s">
        <v>1701</v>
      </c>
      <c r="B841" s="58" t="s">
        <v>868</v>
      </c>
      <c r="C841" s="59" t="s">
        <v>1157</v>
      </c>
      <c r="D841" s="58" t="s">
        <v>30</v>
      </c>
      <c r="E841" s="1">
        <v>169</v>
      </c>
      <c r="F841" s="60">
        <v>169</v>
      </c>
      <c r="G841" s="58">
        <v>1</v>
      </c>
      <c r="H841" s="61">
        <f t="shared" si="28"/>
        <v>169</v>
      </c>
      <c r="I841" s="62" t="s">
        <v>1158</v>
      </c>
    </row>
    <row r="842" spans="1:9" x14ac:dyDescent="0.3">
      <c r="A842" s="57" t="s">
        <v>1702</v>
      </c>
      <c r="B842" s="58" t="s">
        <v>868</v>
      </c>
      <c r="C842" s="59" t="s">
        <v>1160</v>
      </c>
      <c r="D842" s="58" t="s">
        <v>30</v>
      </c>
      <c r="E842" s="1">
        <v>65</v>
      </c>
      <c r="F842" s="60">
        <v>65</v>
      </c>
      <c r="G842" s="58">
        <v>3</v>
      </c>
      <c r="H842" s="61">
        <f t="shared" si="28"/>
        <v>195</v>
      </c>
      <c r="I842" s="62" t="s">
        <v>1161</v>
      </c>
    </row>
    <row r="843" spans="1:9" x14ac:dyDescent="0.3">
      <c r="A843" s="57" t="s">
        <v>1703</v>
      </c>
      <c r="B843" s="58" t="s">
        <v>868</v>
      </c>
      <c r="C843" s="59" t="s">
        <v>1163</v>
      </c>
      <c r="D843" s="58" t="s">
        <v>30</v>
      </c>
      <c r="E843" s="1">
        <v>2600</v>
      </c>
      <c r="F843" s="60">
        <v>2600</v>
      </c>
      <c r="G843" s="58">
        <v>0.1</v>
      </c>
      <c r="H843" s="61">
        <f t="shared" si="28"/>
        <v>260</v>
      </c>
      <c r="I843" s="62" t="s">
        <v>1164</v>
      </c>
    </row>
    <row r="844" spans="1:9" ht="28.8" x14ac:dyDescent="0.3">
      <c r="A844" s="57" t="s">
        <v>1704</v>
      </c>
      <c r="B844" s="58" t="s">
        <v>868</v>
      </c>
      <c r="C844" s="59" t="s">
        <v>1166</v>
      </c>
      <c r="D844" s="58" t="s">
        <v>30</v>
      </c>
      <c r="E844" s="1">
        <v>276.88</v>
      </c>
      <c r="F844" s="60">
        <v>276.88</v>
      </c>
      <c r="G844" s="58">
        <v>1</v>
      </c>
      <c r="H844" s="61">
        <f t="shared" si="28"/>
        <v>276.88</v>
      </c>
      <c r="I844" s="62" t="s">
        <v>1167</v>
      </c>
    </row>
    <row r="845" spans="1:9" x14ac:dyDescent="0.3">
      <c r="A845" s="57" t="s">
        <v>1705</v>
      </c>
      <c r="B845" s="58" t="s">
        <v>868</v>
      </c>
      <c r="C845" s="59" t="s">
        <v>1169</v>
      </c>
      <c r="D845" s="58" t="s">
        <v>30</v>
      </c>
      <c r="E845" s="1">
        <v>219.71</v>
      </c>
      <c r="F845" s="60">
        <v>219.71</v>
      </c>
      <c r="G845" s="58">
        <v>0.1</v>
      </c>
      <c r="H845" s="61">
        <f t="shared" si="28"/>
        <v>21.97</v>
      </c>
      <c r="I845" s="62" t="s">
        <v>1170</v>
      </c>
    </row>
    <row r="846" spans="1:9" x14ac:dyDescent="0.3">
      <c r="A846" s="57" t="s">
        <v>1706</v>
      </c>
      <c r="B846" s="58" t="s">
        <v>868</v>
      </c>
      <c r="C846" s="59" t="s">
        <v>1172</v>
      </c>
      <c r="D846" s="58" t="s">
        <v>30</v>
      </c>
      <c r="E846" s="1">
        <v>25.35</v>
      </c>
      <c r="F846" s="60">
        <v>25.35</v>
      </c>
      <c r="G846" s="58">
        <v>3</v>
      </c>
      <c r="H846" s="61">
        <f t="shared" si="28"/>
        <v>76.05</v>
      </c>
      <c r="I846" s="62" t="s">
        <v>1173</v>
      </c>
    </row>
    <row r="847" spans="1:9" ht="28.8" x14ac:dyDescent="0.3">
      <c r="A847" s="57" t="s">
        <v>1707</v>
      </c>
      <c r="B847" s="58" t="s">
        <v>868</v>
      </c>
      <c r="C847" s="59" t="s">
        <v>1175</v>
      </c>
      <c r="D847" s="58" t="s">
        <v>30</v>
      </c>
      <c r="E847" s="1">
        <v>15.6</v>
      </c>
      <c r="F847" s="60">
        <v>15.600000000000001</v>
      </c>
      <c r="G847" s="58">
        <v>3</v>
      </c>
      <c r="H847" s="61">
        <f t="shared" si="28"/>
        <v>46.8</v>
      </c>
      <c r="I847" s="62" t="s">
        <v>1176</v>
      </c>
    </row>
    <row r="848" spans="1:9" x14ac:dyDescent="0.3">
      <c r="A848" s="57" t="s">
        <v>1708</v>
      </c>
      <c r="B848" s="58" t="s">
        <v>868</v>
      </c>
      <c r="C848" s="59" t="s">
        <v>1178</v>
      </c>
      <c r="D848" s="58" t="s">
        <v>30</v>
      </c>
      <c r="E848" s="1">
        <v>117</v>
      </c>
      <c r="F848" s="60">
        <v>117</v>
      </c>
      <c r="G848" s="58">
        <v>1</v>
      </c>
      <c r="H848" s="61">
        <f t="shared" si="28"/>
        <v>117</v>
      </c>
      <c r="I848" s="62" t="s">
        <v>1179</v>
      </c>
    </row>
    <row r="849" spans="1:9" x14ac:dyDescent="0.3">
      <c r="A849" s="57" t="s">
        <v>1709</v>
      </c>
      <c r="B849" s="58" t="s">
        <v>868</v>
      </c>
      <c r="C849" s="59" t="s">
        <v>1181</v>
      </c>
      <c r="D849" s="58" t="s">
        <v>30</v>
      </c>
      <c r="E849" s="1">
        <v>692.98</v>
      </c>
      <c r="F849" s="60">
        <v>692.98</v>
      </c>
      <c r="G849" s="58">
        <v>2</v>
      </c>
      <c r="H849" s="61">
        <f t="shared" si="28"/>
        <v>1385.96</v>
      </c>
      <c r="I849" s="62" t="s">
        <v>1182</v>
      </c>
    </row>
    <row r="850" spans="1:9" ht="28.8" x14ac:dyDescent="0.3">
      <c r="A850" s="57" t="s">
        <v>1710</v>
      </c>
      <c r="B850" s="58" t="s">
        <v>868</v>
      </c>
      <c r="C850" s="59" t="s">
        <v>1184</v>
      </c>
      <c r="D850" s="58" t="s">
        <v>30</v>
      </c>
      <c r="E850" s="1">
        <v>845</v>
      </c>
      <c r="F850" s="60">
        <v>845</v>
      </c>
      <c r="G850" s="58">
        <v>3</v>
      </c>
      <c r="H850" s="61">
        <f t="shared" si="28"/>
        <v>2535</v>
      </c>
      <c r="I850" s="62" t="s">
        <v>1185</v>
      </c>
    </row>
    <row r="851" spans="1:9" x14ac:dyDescent="0.3">
      <c r="A851" s="57" t="s">
        <v>1711</v>
      </c>
      <c r="B851" s="58" t="s">
        <v>868</v>
      </c>
      <c r="C851" s="59" t="s">
        <v>1187</v>
      </c>
      <c r="D851" s="58" t="s">
        <v>30</v>
      </c>
      <c r="E851" s="1">
        <v>845</v>
      </c>
      <c r="F851" s="60">
        <v>845</v>
      </c>
      <c r="G851" s="58">
        <v>1</v>
      </c>
      <c r="H851" s="61">
        <f t="shared" si="28"/>
        <v>845</v>
      </c>
      <c r="I851" s="62" t="s">
        <v>1188</v>
      </c>
    </row>
    <row r="852" spans="1:9" x14ac:dyDescent="0.3">
      <c r="A852" s="57" t="s">
        <v>1712</v>
      </c>
      <c r="B852" s="58" t="s">
        <v>868</v>
      </c>
      <c r="C852" s="59" t="s">
        <v>1190</v>
      </c>
      <c r="D852" s="58" t="s">
        <v>30</v>
      </c>
      <c r="E852" s="1">
        <v>145.34</v>
      </c>
      <c r="F852" s="60">
        <v>145.34</v>
      </c>
      <c r="G852" s="58">
        <v>5</v>
      </c>
      <c r="H852" s="61">
        <f t="shared" si="28"/>
        <v>726.7</v>
      </c>
      <c r="I852" s="62" t="s">
        <v>1191</v>
      </c>
    </row>
    <row r="853" spans="1:9" ht="28.8" x14ac:dyDescent="0.3">
      <c r="A853" s="57" t="s">
        <v>1713</v>
      </c>
      <c r="B853" s="58" t="s">
        <v>868</v>
      </c>
      <c r="C853" s="59" t="s">
        <v>1193</v>
      </c>
      <c r="D853" s="58" t="s">
        <v>30</v>
      </c>
      <c r="E853" s="1">
        <v>1040</v>
      </c>
      <c r="F853" s="60">
        <v>1040</v>
      </c>
      <c r="G853" s="58">
        <v>0.1</v>
      </c>
      <c r="H853" s="61">
        <f t="shared" si="28"/>
        <v>104</v>
      </c>
      <c r="I853" s="62" t="s">
        <v>1194</v>
      </c>
    </row>
    <row r="854" spans="1:9" x14ac:dyDescent="0.3">
      <c r="A854" s="57" t="s">
        <v>1714</v>
      </c>
      <c r="B854" s="58" t="s">
        <v>868</v>
      </c>
      <c r="C854" s="59" t="s">
        <v>1196</v>
      </c>
      <c r="D854" s="58" t="s">
        <v>30</v>
      </c>
      <c r="E854" s="1">
        <v>155.75</v>
      </c>
      <c r="F854" s="60">
        <v>155.75</v>
      </c>
      <c r="G854" s="58">
        <v>2</v>
      </c>
      <c r="H854" s="61">
        <f t="shared" si="28"/>
        <v>311.5</v>
      </c>
      <c r="I854" s="62" t="s">
        <v>1197</v>
      </c>
    </row>
    <row r="855" spans="1:9" x14ac:dyDescent="0.3">
      <c r="A855" s="57" t="s">
        <v>1715</v>
      </c>
      <c r="B855" s="58" t="s">
        <v>868</v>
      </c>
      <c r="C855" s="59" t="s">
        <v>1199</v>
      </c>
      <c r="D855" s="58" t="s">
        <v>30</v>
      </c>
      <c r="E855" s="1">
        <v>84.5</v>
      </c>
      <c r="F855" s="60">
        <v>84.5</v>
      </c>
      <c r="G855" s="58">
        <v>3</v>
      </c>
      <c r="H855" s="61">
        <f t="shared" si="28"/>
        <v>253.5</v>
      </c>
      <c r="I855" s="62" t="s">
        <v>1200</v>
      </c>
    </row>
    <row r="856" spans="1:9" ht="28.8" x14ac:dyDescent="0.3">
      <c r="A856" s="57" t="s">
        <v>1716</v>
      </c>
      <c r="B856" s="58" t="s">
        <v>868</v>
      </c>
      <c r="C856" s="59" t="s">
        <v>1202</v>
      </c>
      <c r="D856" s="58" t="s">
        <v>30</v>
      </c>
      <c r="E856" s="1">
        <v>169</v>
      </c>
      <c r="F856" s="60">
        <v>169</v>
      </c>
      <c r="G856" s="58">
        <v>1</v>
      </c>
      <c r="H856" s="61">
        <f t="shared" si="28"/>
        <v>169</v>
      </c>
      <c r="I856" s="62" t="s">
        <v>1203</v>
      </c>
    </row>
    <row r="857" spans="1:9" x14ac:dyDescent="0.3">
      <c r="A857" s="57" t="s">
        <v>1717</v>
      </c>
      <c r="B857" s="58" t="s">
        <v>868</v>
      </c>
      <c r="C857" s="59" t="s">
        <v>1205</v>
      </c>
      <c r="D857" s="58" t="s">
        <v>30</v>
      </c>
      <c r="E857" s="1">
        <v>15.63</v>
      </c>
      <c r="F857" s="60">
        <v>15.63</v>
      </c>
      <c r="G857" s="58">
        <v>223</v>
      </c>
      <c r="H857" s="61">
        <f t="shared" si="28"/>
        <v>3485.49</v>
      </c>
      <c r="I857" s="62" t="s">
        <v>1206</v>
      </c>
    </row>
    <row r="858" spans="1:9" x14ac:dyDescent="0.3">
      <c r="A858" s="57" t="s">
        <v>1718</v>
      </c>
      <c r="B858" s="58" t="s">
        <v>868</v>
      </c>
      <c r="C858" s="59" t="s">
        <v>1208</v>
      </c>
      <c r="D858" s="58" t="s">
        <v>30</v>
      </c>
      <c r="E858" s="1">
        <v>3.38</v>
      </c>
      <c r="F858" s="60">
        <v>3.38</v>
      </c>
      <c r="G858" s="58">
        <v>139</v>
      </c>
      <c r="H858" s="61">
        <f t="shared" si="28"/>
        <v>469.82</v>
      </c>
      <c r="I858" s="62" t="s">
        <v>1209</v>
      </c>
    </row>
    <row r="859" spans="1:9" x14ac:dyDescent="0.3">
      <c r="A859" s="57" t="s">
        <v>1719</v>
      </c>
      <c r="B859" s="58" t="s">
        <v>868</v>
      </c>
      <c r="C859" s="59" t="s">
        <v>1211</v>
      </c>
      <c r="D859" s="58" t="s">
        <v>30</v>
      </c>
      <c r="E859" s="1">
        <v>390</v>
      </c>
      <c r="F859" s="60">
        <v>390</v>
      </c>
      <c r="G859" s="58">
        <v>0.1</v>
      </c>
      <c r="H859" s="61">
        <f t="shared" si="28"/>
        <v>39</v>
      </c>
      <c r="I859" s="62" t="s">
        <v>1212</v>
      </c>
    </row>
    <row r="860" spans="1:9" x14ac:dyDescent="0.3">
      <c r="A860" s="57" t="s">
        <v>1720</v>
      </c>
      <c r="B860" s="58" t="s">
        <v>868</v>
      </c>
      <c r="C860" s="59" t="s">
        <v>1214</v>
      </c>
      <c r="D860" s="58" t="s">
        <v>30</v>
      </c>
      <c r="E860" s="1">
        <v>156</v>
      </c>
      <c r="F860" s="60">
        <v>156</v>
      </c>
      <c r="G860" s="58">
        <v>1</v>
      </c>
      <c r="H860" s="61">
        <f t="shared" si="28"/>
        <v>156</v>
      </c>
      <c r="I860" s="62" t="s">
        <v>1215</v>
      </c>
    </row>
    <row r="861" spans="1:9" x14ac:dyDescent="0.3">
      <c r="A861" s="57" t="s">
        <v>1721</v>
      </c>
      <c r="B861" s="58" t="s">
        <v>868</v>
      </c>
      <c r="C861" s="59" t="s">
        <v>1217</v>
      </c>
      <c r="D861" s="58" t="s">
        <v>669</v>
      </c>
      <c r="E861" s="1">
        <v>40.56</v>
      </c>
      <c r="F861" s="60">
        <v>40.56</v>
      </c>
      <c r="G861" s="58">
        <v>3</v>
      </c>
      <c r="H861" s="61">
        <f t="shared" si="28"/>
        <v>121.68</v>
      </c>
      <c r="I861" s="62" t="s">
        <v>1218</v>
      </c>
    </row>
    <row r="862" spans="1:9" ht="28.8" x14ac:dyDescent="0.3">
      <c r="A862" s="57" t="s">
        <v>1722</v>
      </c>
      <c r="B862" s="58" t="s">
        <v>868</v>
      </c>
      <c r="C862" s="59" t="s">
        <v>1220</v>
      </c>
      <c r="D862" s="58" t="s">
        <v>30</v>
      </c>
      <c r="E862" s="1">
        <v>84.5</v>
      </c>
      <c r="F862" s="60">
        <v>84.5</v>
      </c>
      <c r="G862" s="58">
        <v>3</v>
      </c>
      <c r="H862" s="61">
        <f t="shared" si="28"/>
        <v>253.5</v>
      </c>
      <c r="I862" s="62" t="s">
        <v>1221</v>
      </c>
    </row>
    <row r="863" spans="1:9" ht="43.2" x14ac:dyDescent="0.3">
      <c r="A863" s="57" t="s">
        <v>1723</v>
      </c>
      <c r="B863" s="58" t="s">
        <v>868</v>
      </c>
      <c r="C863" s="59" t="s">
        <v>1223</v>
      </c>
      <c r="D863" s="58" t="s">
        <v>30</v>
      </c>
      <c r="E863" s="1">
        <v>455</v>
      </c>
      <c r="F863" s="60">
        <v>455</v>
      </c>
      <c r="G863" s="58">
        <v>0.1</v>
      </c>
      <c r="H863" s="61">
        <f t="shared" si="28"/>
        <v>45.5</v>
      </c>
      <c r="I863" s="113" t="s">
        <v>1977</v>
      </c>
    </row>
    <row r="864" spans="1:9" ht="28.8" x14ac:dyDescent="0.3">
      <c r="A864" s="57" t="s">
        <v>1724</v>
      </c>
      <c r="B864" s="58" t="s">
        <v>868</v>
      </c>
      <c r="C864" s="59" t="s">
        <v>1225</v>
      </c>
      <c r="D864" s="58" t="s">
        <v>30</v>
      </c>
      <c r="E864" s="1">
        <v>117</v>
      </c>
      <c r="F864" s="60">
        <v>117</v>
      </c>
      <c r="G864" s="58">
        <v>1</v>
      </c>
      <c r="H864" s="61">
        <f t="shared" si="28"/>
        <v>117</v>
      </c>
      <c r="I864" s="62" t="s">
        <v>1226</v>
      </c>
    </row>
    <row r="865" spans="1:9" ht="43.2" x14ac:dyDescent="0.3">
      <c r="A865" s="57" t="s">
        <v>1725</v>
      </c>
      <c r="B865" s="58" t="s">
        <v>868</v>
      </c>
      <c r="C865" s="59" t="s">
        <v>1228</v>
      </c>
      <c r="D865" s="58" t="s">
        <v>30</v>
      </c>
      <c r="E865" s="1">
        <v>135.94</v>
      </c>
      <c r="F865" s="60">
        <v>135.94</v>
      </c>
      <c r="G865" s="58">
        <v>1</v>
      </c>
      <c r="H865" s="61">
        <f t="shared" si="28"/>
        <v>135.94</v>
      </c>
      <c r="I865" s="62" t="s">
        <v>1229</v>
      </c>
    </row>
    <row r="866" spans="1:9" ht="43.2" x14ac:dyDescent="0.3">
      <c r="A866" s="57" t="s">
        <v>1726</v>
      </c>
      <c r="B866" s="58" t="s">
        <v>868</v>
      </c>
      <c r="C866" s="59" t="s">
        <v>1231</v>
      </c>
      <c r="D866" s="58" t="s">
        <v>30</v>
      </c>
      <c r="E866" s="1">
        <v>845</v>
      </c>
      <c r="F866" s="60">
        <v>845</v>
      </c>
      <c r="G866" s="58">
        <v>1</v>
      </c>
      <c r="H866" s="61">
        <f t="shared" si="28"/>
        <v>845</v>
      </c>
      <c r="I866" s="62" t="s">
        <v>1232</v>
      </c>
    </row>
    <row r="867" spans="1:9" ht="28.8" x14ac:dyDescent="0.3">
      <c r="A867" s="57" t="s">
        <v>1727</v>
      </c>
      <c r="B867" s="58" t="s">
        <v>868</v>
      </c>
      <c r="C867" s="59" t="s">
        <v>1234</v>
      </c>
      <c r="D867" s="58" t="s">
        <v>30</v>
      </c>
      <c r="E867" s="1">
        <v>351</v>
      </c>
      <c r="F867" s="60">
        <v>351</v>
      </c>
      <c r="G867" s="58">
        <v>3</v>
      </c>
      <c r="H867" s="61">
        <f t="shared" si="28"/>
        <v>1053</v>
      </c>
      <c r="I867" s="62" t="s">
        <v>1235</v>
      </c>
    </row>
    <row r="868" spans="1:9" ht="57.6" x14ac:dyDescent="0.3">
      <c r="A868" s="57" t="s">
        <v>1728</v>
      </c>
      <c r="B868" s="58" t="s">
        <v>868</v>
      </c>
      <c r="C868" s="59" t="s">
        <v>1237</v>
      </c>
      <c r="D868" s="58" t="s">
        <v>236</v>
      </c>
      <c r="E868" s="1">
        <v>80.91</v>
      </c>
      <c r="F868" s="105">
        <v>80.91</v>
      </c>
      <c r="G868" s="58">
        <v>0.1</v>
      </c>
      <c r="H868" s="61">
        <f t="shared" ref="H868:H871" si="29">ROUND(E868*G868,2)</f>
        <v>8.09</v>
      </c>
      <c r="I868" s="62" t="s">
        <v>918</v>
      </c>
    </row>
    <row r="869" spans="1:9" ht="72" x14ac:dyDescent="0.3">
      <c r="A869" s="57" t="s">
        <v>1729</v>
      </c>
      <c r="B869" s="58" t="s">
        <v>868</v>
      </c>
      <c r="C869" s="59" t="s">
        <v>1239</v>
      </c>
      <c r="D869" s="58" t="s">
        <v>236</v>
      </c>
      <c r="E869" s="1">
        <v>48.43</v>
      </c>
      <c r="F869" s="105">
        <v>48.43</v>
      </c>
      <c r="G869" s="58">
        <v>1</v>
      </c>
      <c r="H869" s="61">
        <f t="shared" si="29"/>
        <v>48.43</v>
      </c>
      <c r="I869" s="62" t="s">
        <v>959</v>
      </c>
    </row>
    <row r="870" spans="1:9" ht="72" x14ac:dyDescent="0.3">
      <c r="A870" s="57" t="s">
        <v>1730</v>
      </c>
      <c r="B870" s="58" t="s">
        <v>868</v>
      </c>
      <c r="C870" s="59" t="s">
        <v>1241</v>
      </c>
      <c r="D870" s="58" t="s">
        <v>30</v>
      </c>
      <c r="E870" s="1">
        <v>17.63</v>
      </c>
      <c r="F870" s="105">
        <v>17.63</v>
      </c>
      <c r="G870" s="58">
        <v>1</v>
      </c>
      <c r="H870" s="61">
        <f t="shared" si="29"/>
        <v>17.63</v>
      </c>
      <c r="I870" s="62" t="s">
        <v>997</v>
      </c>
    </row>
    <row r="871" spans="1:9" ht="72" x14ac:dyDescent="0.3">
      <c r="A871" s="57" t="s">
        <v>1731</v>
      </c>
      <c r="B871" s="58" t="s">
        <v>868</v>
      </c>
      <c r="C871" s="59" t="s">
        <v>1243</v>
      </c>
      <c r="D871" s="58" t="s">
        <v>236</v>
      </c>
      <c r="E871" s="1">
        <v>116.68</v>
      </c>
      <c r="F871" s="105">
        <v>116.68</v>
      </c>
      <c r="G871" s="58">
        <v>1</v>
      </c>
      <c r="H871" s="61">
        <f t="shared" si="29"/>
        <v>116.68</v>
      </c>
      <c r="I871" s="62" t="s">
        <v>954</v>
      </c>
    </row>
    <row r="872" spans="1:9" ht="28.8" x14ac:dyDescent="0.3">
      <c r="A872" s="57" t="s">
        <v>1732</v>
      </c>
      <c r="B872" s="58" t="s">
        <v>868</v>
      </c>
      <c r="C872" s="59" t="s">
        <v>1751</v>
      </c>
      <c r="D872" s="111" t="s">
        <v>30</v>
      </c>
      <c r="E872" s="1">
        <v>8800</v>
      </c>
      <c r="F872" s="109">
        <v>8800</v>
      </c>
      <c r="G872" s="58">
        <v>0.1</v>
      </c>
      <c r="H872" s="61">
        <f t="shared" ref="H872:H889" si="30">ROUND(E872*G872,2)</f>
        <v>880</v>
      </c>
      <c r="I872" s="112" t="s">
        <v>1752</v>
      </c>
    </row>
    <row r="873" spans="1:9" ht="72" x14ac:dyDescent="0.3">
      <c r="A873" s="57" t="s">
        <v>1733</v>
      </c>
      <c r="B873" s="58" t="s">
        <v>868</v>
      </c>
      <c r="C873" s="59" t="s">
        <v>1753</v>
      </c>
      <c r="D873" s="111" t="s">
        <v>236</v>
      </c>
      <c r="E873" s="1">
        <v>113.1</v>
      </c>
      <c r="F873" s="109">
        <v>113.1</v>
      </c>
      <c r="G873" s="58">
        <v>0.1</v>
      </c>
      <c r="H873" s="61">
        <f t="shared" si="30"/>
        <v>11.31</v>
      </c>
      <c r="I873" s="112" t="s">
        <v>977</v>
      </c>
    </row>
    <row r="874" spans="1:9" ht="72" x14ac:dyDescent="0.3">
      <c r="A874" s="57" t="s">
        <v>1734</v>
      </c>
      <c r="B874" s="58" t="s">
        <v>868</v>
      </c>
      <c r="C874" s="59" t="s">
        <v>1754</v>
      </c>
      <c r="D874" s="111" t="s">
        <v>30</v>
      </c>
      <c r="E874" s="1">
        <v>31.2</v>
      </c>
      <c r="F874" s="109">
        <v>31.2</v>
      </c>
      <c r="G874" s="58">
        <v>0.1</v>
      </c>
      <c r="H874" s="61">
        <f t="shared" si="30"/>
        <v>3.12</v>
      </c>
      <c r="I874" s="112" t="s">
        <v>977</v>
      </c>
    </row>
    <row r="875" spans="1:9" ht="72" x14ac:dyDescent="0.3">
      <c r="A875" s="57" t="s">
        <v>1735</v>
      </c>
      <c r="B875" s="58" t="s">
        <v>868</v>
      </c>
      <c r="C875" s="59" t="s">
        <v>1755</v>
      </c>
      <c r="D875" s="111" t="s">
        <v>236</v>
      </c>
      <c r="E875" s="1">
        <v>208</v>
      </c>
      <c r="F875" s="109">
        <v>208</v>
      </c>
      <c r="G875" s="58">
        <v>0.1</v>
      </c>
      <c r="H875" s="61">
        <f t="shared" si="30"/>
        <v>20.8</v>
      </c>
      <c r="I875" s="112" t="s">
        <v>977</v>
      </c>
    </row>
    <row r="876" spans="1:9" ht="72" x14ac:dyDescent="0.3">
      <c r="A876" s="57" t="s">
        <v>1736</v>
      </c>
      <c r="B876" s="58" t="s">
        <v>868</v>
      </c>
      <c r="C876" s="59" t="s">
        <v>1756</v>
      </c>
      <c r="D876" s="111" t="s">
        <v>236</v>
      </c>
      <c r="E876" s="1">
        <v>104.5</v>
      </c>
      <c r="F876" s="109">
        <v>104.5</v>
      </c>
      <c r="G876" s="58">
        <v>0.1</v>
      </c>
      <c r="H876" s="61">
        <f t="shared" si="30"/>
        <v>10.45</v>
      </c>
      <c r="I876" s="112" t="s">
        <v>977</v>
      </c>
    </row>
    <row r="877" spans="1:9" ht="28.8" x14ac:dyDescent="0.3">
      <c r="A877" s="57" t="s">
        <v>1737</v>
      </c>
      <c r="B877" s="58" t="s">
        <v>868</v>
      </c>
      <c r="C877" s="59" t="s">
        <v>1757</v>
      </c>
      <c r="D877" s="111" t="s">
        <v>30</v>
      </c>
      <c r="E877" s="1">
        <v>8800</v>
      </c>
      <c r="F877" s="109">
        <v>8800</v>
      </c>
      <c r="G877" s="58">
        <v>0.1</v>
      </c>
      <c r="H877" s="61">
        <f t="shared" si="30"/>
        <v>880</v>
      </c>
      <c r="I877" s="112" t="s">
        <v>1758</v>
      </c>
    </row>
    <row r="878" spans="1:9" x14ac:dyDescent="0.3">
      <c r="A878" s="57" t="s">
        <v>1738</v>
      </c>
      <c r="B878" s="58" t="s">
        <v>868</v>
      </c>
      <c r="C878" s="59" t="s">
        <v>1759</v>
      </c>
      <c r="D878" s="111" t="s">
        <v>669</v>
      </c>
      <c r="E878" s="1">
        <v>104</v>
      </c>
      <c r="F878" s="109">
        <v>104</v>
      </c>
      <c r="G878" s="58">
        <v>0.1</v>
      </c>
      <c r="H878" s="61">
        <f t="shared" si="30"/>
        <v>10.4</v>
      </c>
      <c r="I878" s="112" t="s">
        <v>1760</v>
      </c>
    </row>
    <row r="879" spans="1:9" x14ac:dyDescent="0.3">
      <c r="A879" s="57" t="s">
        <v>1739</v>
      </c>
      <c r="B879" s="58" t="s">
        <v>868</v>
      </c>
      <c r="C879" s="59" t="s">
        <v>1761</v>
      </c>
      <c r="D879" s="111" t="s">
        <v>30</v>
      </c>
      <c r="E879" s="1">
        <v>650</v>
      </c>
      <c r="F879" s="109">
        <v>650</v>
      </c>
      <c r="G879" s="58">
        <v>0.1</v>
      </c>
      <c r="H879" s="61">
        <f t="shared" si="30"/>
        <v>65</v>
      </c>
      <c r="I879" s="112" t="s">
        <v>1762</v>
      </c>
    </row>
    <row r="880" spans="1:9" x14ac:dyDescent="0.3">
      <c r="A880" s="57" t="s">
        <v>1740</v>
      </c>
      <c r="B880" s="58" t="s">
        <v>1245</v>
      </c>
      <c r="C880" s="59" t="s">
        <v>1246</v>
      </c>
      <c r="D880" s="111" t="s">
        <v>30</v>
      </c>
      <c r="E880" s="1">
        <v>335.22</v>
      </c>
      <c r="F880" s="109">
        <v>335.22</v>
      </c>
      <c r="G880" s="58">
        <v>0.1</v>
      </c>
      <c r="H880" s="61">
        <f t="shared" si="30"/>
        <v>33.520000000000003</v>
      </c>
      <c r="I880" s="112" t="s">
        <v>1247</v>
      </c>
    </row>
    <row r="881" spans="1:9" ht="28.8" x14ac:dyDescent="0.3">
      <c r="A881" s="57" t="s">
        <v>1741</v>
      </c>
      <c r="B881" s="58" t="s">
        <v>1245</v>
      </c>
      <c r="C881" s="59" t="s">
        <v>1249</v>
      </c>
      <c r="D881" s="111" t="s">
        <v>30</v>
      </c>
      <c r="E881" s="1">
        <v>195</v>
      </c>
      <c r="F881" s="109">
        <v>195</v>
      </c>
      <c r="G881" s="58">
        <v>1</v>
      </c>
      <c r="H881" s="61">
        <f t="shared" si="30"/>
        <v>195</v>
      </c>
      <c r="I881" s="112" t="s">
        <v>1250</v>
      </c>
    </row>
    <row r="882" spans="1:9" x14ac:dyDescent="0.3">
      <c r="A882" s="57" t="s">
        <v>1742</v>
      </c>
      <c r="B882" s="58" t="s">
        <v>1245</v>
      </c>
      <c r="C882" s="59" t="s">
        <v>1252</v>
      </c>
      <c r="D882" s="111" t="s">
        <v>30</v>
      </c>
      <c r="E882" s="1">
        <v>520</v>
      </c>
      <c r="F882" s="109">
        <v>520</v>
      </c>
      <c r="G882" s="58">
        <v>0.1</v>
      </c>
      <c r="H882" s="61">
        <f t="shared" si="30"/>
        <v>52</v>
      </c>
      <c r="I882" s="112" t="s">
        <v>1253</v>
      </c>
    </row>
    <row r="883" spans="1:9" ht="28.8" x14ac:dyDescent="0.3">
      <c r="A883" s="57" t="s">
        <v>1743</v>
      </c>
      <c r="B883" s="58" t="s">
        <v>1245</v>
      </c>
      <c r="C883" s="59" t="s">
        <v>1255</v>
      </c>
      <c r="D883" s="111" t="s">
        <v>30</v>
      </c>
      <c r="E883" s="1">
        <v>104</v>
      </c>
      <c r="F883" s="109">
        <v>104</v>
      </c>
      <c r="G883" s="58">
        <v>1</v>
      </c>
      <c r="H883" s="61">
        <f t="shared" si="30"/>
        <v>104</v>
      </c>
      <c r="I883" s="112" t="s">
        <v>1256</v>
      </c>
    </row>
    <row r="884" spans="1:9" ht="57.6" x14ac:dyDescent="0.3">
      <c r="A884" s="57" t="s">
        <v>1744</v>
      </c>
      <c r="B884" s="58" t="s">
        <v>1245</v>
      </c>
      <c r="C884" s="59" t="s">
        <v>1258</v>
      </c>
      <c r="D884" s="111" t="s">
        <v>30</v>
      </c>
      <c r="E884" s="1">
        <v>660.16</v>
      </c>
      <c r="F884" s="109">
        <v>660.16</v>
      </c>
      <c r="G884" s="58">
        <v>0.1</v>
      </c>
      <c r="H884" s="61">
        <f t="shared" si="30"/>
        <v>66.02</v>
      </c>
      <c r="I884" s="112" t="s">
        <v>1259</v>
      </c>
    </row>
    <row r="885" spans="1:9" x14ac:dyDescent="0.3">
      <c r="A885" s="57" t="s">
        <v>1745</v>
      </c>
      <c r="B885" s="58" t="s">
        <v>1245</v>
      </c>
      <c r="C885" s="59" t="s">
        <v>1261</v>
      </c>
      <c r="D885" s="111" t="s">
        <v>120</v>
      </c>
      <c r="E885" s="1">
        <v>295.75</v>
      </c>
      <c r="F885" s="109">
        <v>295.75</v>
      </c>
      <c r="G885" s="58">
        <v>1</v>
      </c>
      <c r="H885" s="61">
        <f t="shared" si="30"/>
        <v>295.75</v>
      </c>
      <c r="I885" s="112" t="s">
        <v>1262</v>
      </c>
    </row>
    <row r="886" spans="1:9" x14ac:dyDescent="0.3">
      <c r="A886" s="57" t="s">
        <v>1746</v>
      </c>
      <c r="B886" s="58" t="s">
        <v>1245</v>
      </c>
      <c r="C886" s="59" t="s">
        <v>1264</v>
      </c>
      <c r="D886" s="111" t="s">
        <v>30</v>
      </c>
      <c r="E886" s="1">
        <v>39</v>
      </c>
      <c r="F886" s="109">
        <v>39</v>
      </c>
      <c r="G886" s="58">
        <v>3</v>
      </c>
      <c r="H886" s="61">
        <f t="shared" si="30"/>
        <v>117</v>
      </c>
      <c r="I886" s="112" t="s">
        <v>1265</v>
      </c>
    </row>
    <row r="887" spans="1:9" ht="28.8" x14ac:dyDescent="0.3">
      <c r="A887" s="57" t="s">
        <v>1747</v>
      </c>
      <c r="B887" s="58" t="s">
        <v>1245</v>
      </c>
      <c r="C887" s="59" t="s">
        <v>1267</v>
      </c>
      <c r="D887" s="58" t="s">
        <v>30</v>
      </c>
      <c r="E887" s="1">
        <v>325</v>
      </c>
      <c r="F887" s="109">
        <v>325</v>
      </c>
      <c r="G887" s="58">
        <v>0.1</v>
      </c>
      <c r="H887" s="61">
        <f t="shared" si="30"/>
        <v>32.5</v>
      </c>
      <c r="I887" s="62" t="s">
        <v>1268</v>
      </c>
    </row>
    <row r="888" spans="1:9" x14ac:dyDescent="0.3">
      <c r="A888" s="57" t="s">
        <v>2039</v>
      </c>
      <c r="B888" s="58" t="s">
        <v>1245</v>
      </c>
      <c r="C888" s="59" t="s">
        <v>1270</v>
      </c>
      <c r="D888" s="58" t="s">
        <v>30</v>
      </c>
      <c r="E888" s="1">
        <v>29.55</v>
      </c>
      <c r="F888" s="109">
        <v>29.55</v>
      </c>
      <c r="G888" s="58">
        <v>3</v>
      </c>
      <c r="H888" s="61">
        <f t="shared" si="30"/>
        <v>88.65</v>
      </c>
      <c r="I888" s="62" t="s">
        <v>1271</v>
      </c>
    </row>
    <row r="889" spans="1:9" x14ac:dyDescent="0.3">
      <c r="A889" s="57" t="s">
        <v>2040</v>
      </c>
      <c r="B889" s="58" t="s">
        <v>1245</v>
      </c>
      <c r="C889" s="59" t="s">
        <v>1273</v>
      </c>
      <c r="D889" s="58" t="s">
        <v>30</v>
      </c>
      <c r="E889" s="1">
        <v>500.89</v>
      </c>
      <c r="F889" s="109">
        <v>500.89</v>
      </c>
      <c r="G889" s="58">
        <v>0.1</v>
      </c>
      <c r="H889" s="61">
        <f t="shared" si="30"/>
        <v>50.09</v>
      </c>
      <c r="I889" s="62" t="s">
        <v>1274</v>
      </c>
    </row>
    <row r="890" spans="1:9" x14ac:dyDescent="0.3">
      <c r="A890" s="57" t="s">
        <v>2041</v>
      </c>
      <c r="B890" s="58" t="s">
        <v>1245</v>
      </c>
      <c r="C890" s="59" t="s">
        <v>1276</v>
      </c>
      <c r="D890" s="58" t="s">
        <v>120</v>
      </c>
      <c r="E890" s="1">
        <v>39</v>
      </c>
      <c r="F890" s="109">
        <v>39</v>
      </c>
      <c r="G890" s="58">
        <v>3</v>
      </c>
      <c r="H890" s="61">
        <f t="shared" ref="H890:H902" si="31">ROUND(E890*G890,2)</f>
        <v>117</v>
      </c>
      <c r="I890" s="62" t="s">
        <v>1277</v>
      </c>
    </row>
    <row r="891" spans="1:9" x14ac:dyDescent="0.3">
      <c r="A891" s="57" t="s">
        <v>2042</v>
      </c>
      <c r="B891" s="58" t="s">
        <v>1245</v>
      </c>
      <c r="C891" s="59" t="s">
        <v>1279</v>
      </c>
      <c r="D891" s="58" t="s">
        <v>120</v>
      </c>
      <c r="E891" s="1">
        <v>10.4</v>
      </c>
      <c r="F891" s="60">
        <v>10.4</v>
      </c>
      <c r="G891" s="58">
        <v>3</v>
      </c>
      <c r="H891" s="61">
        <f t="shared" si="31"/>
        <v>31.2</v>
      </c>
      <c r="I891" s="62" t="s">
        <v>1280</v>
      </c>
    </row>
    <row r="892" spans="1:9" x14ac:dyDescent="0.3">
      <c r="A892" s="57" t="s">
        <v>2043</v>
      </c>
      <c r="B892" s="58" t="s">
        <v>1245</v>
      </c>
      <c r="C892" s="59" t="s">
        <v>1282</v>
      </c>
      <c r="D892" s="58" t="s">
        <v>120</v>
      </c>
      <c r="E892" s="1">
        <v>26</v>
      </c>
      <c r="F892" s="60">
        <v>26</v>
      </c>
      <c r="G892" s="58">
        <v>3</v>
      </c>
      <c r="H892" s="61">
        <f t="shared" si="31"/>
        <v>78</v>
      </c>
      <c r="I892" s="62" t="s">
        <v>1283</v>
      </c>
    </row>
    <row r="893" spans="1:9" x14ac:dyDescent="0.3">
      <c r="A893" s="57" t="s">
        <v>2044</v>
      </c>
      <c r="B893" s="58" t="s">
        <v>1245</v>
      </c>
      <c r="C893" s="59" t="s">
        <v>1285</v>
      </c>
      <c r="D893" s="58" t="s">
        <v>30</v>
      </c>
      <c r="E893" s="1">
        <v>56.19</v>
      </c>
      <c r="F893" s="60">
        <v>56.19</v>
      </c>
      <c r="G893" s="58">
        <v>3</v>
      </c>
      <c r="H893" s="61">
        <f t="shared" si="31"/>
        <v>168.57</v>
      </c>
      <c r="I893" s="62" t="s">
        <v>1286</v>
      </c>
    </row>
    <row r="894" spans="1:9" x14ac:dyDescent="0.3">
      <c r="A894" s="57" t="s">
        <v>2045</v>
      </c>
      <c r="B894" s="58" t="s">
        <v>1245</v>
      </c>
      <c r="C894" s="59" t="s">
        <v>1288</v>
      </c>
      <c r="D894" s="58" t="s">
        <v>120</v>
      </c>
      <c r="E894" s="1">
        <v>0.57999999999999996</v>
      </c>
      <c r="F894" s="60">
        <v>0.57999999999999996</v>
      </c>
      <c r="G894" s="58">
        <v>3</v>
      </c>
      <c r="H894" s="61">
        <f t="shared" si="31"/>
        <v>1.74</v>
      </c>
      <c r="I894" s="62" t="s">
        <v>1289</v>
      </c>
    </row>
    <row r="895" spans="1:9" x14ac:dyDescent="0.3">
      <c r="A895" s="57" t="s">
        <v>2046</v>
      </c>
      <c r="B895" s="58" t="s">
        <v>1245</v>
      </c>
      <c r="C895" s="59" t="s">
        <v>1291</v>
      </c>
      <c r="D895" s="58" t="s">
        <v>120</v>
      </c>
      <c r="E895" s="1">
        <v>23.4</v>
      </c>
      <c r="F895" s="60">
        <v>23.400000000000002</v>
      </c>
      <c r="G895" s="58">
        <v>3</v>
      </c>
      <c r="H895" s="61">
        <f t="shared" si="31"/>
        <v>70.2</v>
      </c>
      <c r="I895" s="62" t="s">
        <v>1292</v>
      </c>
    </row>
    <row r="896" spans="1:9" x14ac:dyDescent="0.3">
      <c r="A896" s="57" t="s">
        <v>2047</v>
      </c>
      <c r="B896" s="58" t="s">
        <v>1245</v>
      </c>
      <c r="C896" s="59" t="s">
        <v>1294</v>
      </c>
      <c r="D896" s="58" t="s">
        <v>30</v>
      </c>
      <c r="E896" s="1">
        <v>94.64</v>
      </c>
      <c r="F896" s="60">
        <v>94.64</v>
      </c>
      <c r="G896" s="58">
        <v>3</v>
      </c>
      <c r="H896" s="61">
        <f t="shared" si="31"/>
        <v>283.92</v>
      </c>
      <c r="I896" s="62" t="s">
        <v>1295</v>
      </c>
    </row>
    <row r="897" spans="1:9" x14ac:dyDescent="0.3">
      <c r="A897" s="57" t="s">
        <v>2048</v>
      </c>
      <c r="B897" s="58" t="s">
        <v>1245</v>
      </c>
      <c r="C897" s="59" t="s">
        <v>1297</v>
      </c>
      <c r="D897" s="58" t="s">
        <v>30</v>
      </c>
      <c r="E897" s="1">
        <v>77.52</v>
      </c>
      <c r="F897" s="60">
        <v>77.52</v>
      </c>
      <c r="G897" s="58">
        <v>2</v>
      </c>
      <c r="H897" s="61">
        <f t="shared" si="31"/>
        <v>155.04</v>
      </c>
      <c r="I897" s="62" t="s">
        <v>1298</v>
      </c>
    </row>
    <row r="898" spans="1:9" x14ac:dyDescent="0.3">
      <c r="A898" s="57" t="s">
        <v>2049</v>
      </c>
      <c r="B898" s="58" t="s">
        <v>1245</v>
      </c>
      <c r="C898" s="59" t="s">
        <v>1300</v>
      </c>
      <c r="D898" s="58" t="s">
        <v>30</v>
      </c>
      <c r="E898" s="1">
        <v>186.8</v>
      </c>
      <c r="F898" s="60">
        <v>186.8</v>
      </c>
      <c r="G898" s="58">
        <v>1</v>
      </c>
      <c r="H898" s="61">
        <f t="shared" si="31"/>
        <v>186.8</v>
      </c>
      <c r="I898" s="62" t="s">
        <v>1301</v>
      </c>
    </row>
    <row r="899" spans="1:9" x14ac:dyDescent="0.3">
      <c r="A899" s="57" t="s">
        <v>2050</v>
      </c>
      <c r="B899" s="58" t="s">
        <v>1245</v>
      </c>
      <c r="C899" s="59" t="s">
        <v>1303</v>
      </c>
      <c r="D899" s="58" t="s">
        <v>30</v>
      </c>
      <c r="E899" s="1">
        <v>416</v>
      </c>
      <c r="F899" s="60">
        <v>416</v>
      </c>
      <c r="G899" s="58">
        <v>0.1</v>
      </c>
      <c r="H899" s="61">
        <f t="shared" si="31"/>
        <v>41.6</v>
      </c>
      <c r="I899" s="62" t="s">
        <v>1304</v>
      </c>
    </row>
    <row r="900" spans="1:9" x14ac:dyDescent="0.3">
      <c r="A900" s="57" t="s">
        <v>2051</v>
      </c>
      <c r="B900" s="58" t="s">
        <v>1245</v>
      </c>
      <c r="C900" s="59" t="s">
        <v>1306</v>
      </c>
      <c r="D900" s="58" t="s">
        <v>1307</v>
      </c>
      <c r="E900" s="1">
        <v>29.43</v>
      </c>
      <c r="F900" s="60">
        <v>29.43</v>
      </c>
      <c r="G900" s="58">
        <v>4</v>
      </c>
      <c r="H900" s="61">
        <f t="shared" si="31"/>
        <v>117.72</v>
      </c>
      <c r="I900" s="62" t="s">
        <v>1308</v>
      </c>
    </row>
    <row r="901" spans="1:9" x14ac:dyDescent="0.3">
      <c r="A901" s="57" t="s">
        <v>2052</v>
      </c>
      <c r="B901" s="58" t="s">
        <v>1245</v>
      </c>
      <c r="C901" s="59" t="s">
        <v>1310</v>
      </c>
      <c r="D901" s="58" t="s">
        <v>120</v>
      </c>
      <c r="E901" s="1">
        <v>91</v>
      </c>
      <c r="F901" s="60">
        <v>91</v>
      </c>
      <c r="G901" s="58">
        <v>3</v>
      </c>
      <c r="H901" s="61">
        <f t="shared" si="31"/>
        <v>273</v>
      </c>
      <c r="I901" s="62" t="s">
        <v>1311</v>
      </c>
    </row>
    <row r="902" spans="1:9" ht="43.2" x14ac:dyDescent="0.3">
      <c r="A902" s="57" t="s">
        <v>2053</v>
      </c>
      <c r="B902" s="63" t="s">
        <v>462</v>
      </c>
      <c r="C902" s="64" t="s">
        <v>1313</v>
      </c>
      <c r="D902" s="58" t="s">
        <v>30</v>
      </c>
      <c r="E902" s="28">
        <v>156</v>
      </c>
      <c r="F902" s="60">
        <v>156</v>
      </c>
      <c r="G902" s="63">
        <v>1</v>
      </c>
      <c r="H902" s="61">
        <f t="shared" si="31"/>
        <v>156</v>
      </c>
      <c r="I902" s="62" t="s">
        <v>1314</v>
      </c>
    </row>
    <row r="903" spans="1:9" ht="18" x14ac:dyDescent="0.3">
      <c r="A903" s="119"/>
      <c r="B903" s="131" t="s">
        <v>1748</v>
      </c>
      <c r="C903" s="132"/>
      <c r="D903" s="132"/>
      <c r="E903" s="132"/>
      <c r="F903" s="132"/>
      <c r="G903" s="133"/>
      <c r="H903" s="67">
        <f>ROUND(SUM(H457:H902),2)</f>
        <v>144683.09</v>
      </c>
      <c r="I903" s="68"/>
    </row>
    <row r="904" spans="1:9" ht="15" x14ac:dyDescent="0.3">
      <c r="A904" s="69"/>
      <c r="B904" s="114"/>
      <c r="C904" s="27"/>
      <c r="D904" s="114"/>
      <c r="E904" s="35"/>
      <c r="F904" s="36"/>
      <c r="G904" s="114"/>
      <c r="H904" s="37"/>
      <c r="I904" s="38"/>
    </row>
    <row r="905" spans="1:9" ht="15" x14ac:dyDescent="0.3">
      <c r="A905" s="69" t="s">
        <v>1749</v>
      </c>
      <c r="B905" s="114"/>
      <c r="C905" s="27"/>
      <c r="D905" s="114"/>
      <c r="E905" s="35"/>
      <c r="F905" s="36"/>
      <c r="G905" s="114"/>
      <c r="H905" s="37"/>
      <c r="I905" s="38"/>
    </row>
    <row r="908" spans="1:9" s="71" customFormat="1" x14ac:dyDescent="0.3">
      <c r="A908" s="70"/>
      <c r="B908" s="70"/>
      <c r="C908" s="70"/>
      <c r="G908" s="70"/>
      <c r="I908" s="70"/>
    </row>
    <row r="909" spans="1:9" s="71" customFormat="1" x14ac:dyDescent="0.3">
      <c r="A909" s="70"/>
      <c r="B909" s="70"/>
      <c r="C909" s="70"/>
      <c r="G909" s="70"/>
      <c r="I909" s="70"/>
    </row>
  </sheetData>
  <sheetProtection algorithmName="SHA-512" hashValue="/TDjb0hpXAV6L0Dlf3LiHHVHBty6yXz2uLppyZjrsW4hFhsCp28Ms2a2BGUb2ibFjEvmUzhT+aUPAIbFYYv6Zw==" saltValue="bOHSThp0iN4D++qyWbt7hQ==" spinCount="100000" sheet="1" objects="1" scenarios="1"/>
  <autoFilter ref="A7:I903" xr:uid="{AEF183FE-E96B-402C-8F15-D067C251BA82}"/>
  <mergeCells count="1">
    <mergeCell ref="B903:G903"/>
  </mergeCells>
  <phoneticPr fontId="32" type="noConversion"/>
  <conditionalFormatting sqref="E9:E454 E457:E902">
    <cfRule type="containsBlanks" dxfId="9" priority="6">
      <formula>LEN(TRIM(E9))=0</formula>
    </cfRule>
    <cfRule type="expression" dxfId="8" priority="7">
      <formula>ISBLANK(E9)</formula>
    </cfRule>
    <cfRule type="cellIs" dxfId="7" priority="8" operator="greaterThan">
      <formula>F9</formula>
    </cfRule>
    <cfRule type="cellIs" dxfId="6" priority="9" operator="lessThan">
      <formula>(F9/2)</formula>
    </cfRule>
    <cfRule type="cellIs" dxfId="5"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7:E902 E9:E454" xr:uid="{76B480B2-FD9F-4AE9-9490-F82C142AE973}">
      <formula1>ROUND(E9,2)=E9</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A423-2B82-487E-8C2C-18B21E2271AC}">
  <dimension ref="A1:I196"/>
  <sheetViews>
    <sheetView topLeftCell="A174" zoomScale="85" zoomScaleNormal="85" workbookViewId="0">
      <selection activeCell="C192" sqref="C192"/>
    </sheetView>
  </sheetViews>
  <sheetFormatPr defaultColWidth="9.21875" defaultRowHeight="11.4" x14ac:dyDescent="0.2"/>
  <cols>
    <col min="1" max="1" width="4.21875" style="94" customWidth="1"/>
    <col min="2" max="2" width="61.44140625" style="92" customWidth="1"/>
    <col min="3" max="3" width="27.77734375" style="93" customWidth="1"/>
    <col min="4" max="4" width="28.21875" style="94" customWidth="1"/>
    <col min="5" max="5" width="13.21875" style="95" customWidth="1"/>
    <col min="6" max="6" width="9.21875" style="95"/>
    <col min="7" max="7" width="12.5546875" style="94" customWidth="1"/>
    <col min="8" max="8" width="21" style="94" customWidth="1"/>
    <col min="9" max="9" width="21" style="95" customWidth="1"/>
    <col min="10" max="10" width="36.77734375" style="94" customWidth="1"/>
    <col min="11" max="16384" width="9.21875" style="94"/>
  </cols>
  <sheetData>
    <row r="1" spans="1:9" ht="21" customHeight="1" x14ac:dyDescent="0.2">
      <c r="A1" s="91" t="s">
        <v>1777</v>
      </c>
    </row>
    <row r="2" spans="1:9" ht="13.2" x14ac:dyDescent="0.2">
      <c r="A2" s="39" t="s">
        <v>13</v>
      </c>
      <c r="B2" s="39"/>
      <c r="C2" s="39"/>
      <c r="D2" s="39"/>
      <c r="E2" s="39"/>
      <c r="F2" s="39"/>
    </row>
    <row r="3" spans="1:9" ht="13.2" x14ac:dyDescent="0.2">
      <c r="A3" s="40" t="s">
        <v>14</v>
      </c>
      <c r="B3" s="41"/>
      <c r="C3" s="41"/>
      <c r="D3" s="41"/>
      <c r="E3" s="41"/>
      <c r="F3" s="41"/>
    </row>
    <row r="4" spans="1:9" ht="13.2" x14ac:dyDescent="0.2">
      <c r="A4" s="42" t="s">
        <v>15</v>
      </c>
      <c r="B4" s="42"/>
      <c r="C4" s="42"/>
      <c r="D4" s="42"/>
      <c r="E4" s="42"/>
      <c r="F4" s="42"/>
    </row>
    <row r="5" spans="1:9" ht="13.2" x14ac:dyDescent="0.2">
      <c r="A5" s="43" t="s">
        <v>16</v>
      </c>
      <c r="B5" s="44"/>
      <c r="C5" s="44"/>
      <c r="D5" s="44"/>
      <c r="E5" s="44"/>
      <c r="F5" s="44"/>
    </row>
    <row r="6" spans="1:9" ht="13.2" x14ac:dyDescent="0.2">
      <c r="A6" s="45" t="s">
        <v>17</v>
      </c>
      <c r="B6" s="46"/>
      <c r="C6" s="46"/>
      <c r="D6" s="46"/>
      <c r="E6" s="46"/>
      <c r="F6" s="46"/>
    </row>
    <row r="9" spans="1:9" ht="48" x14ac:dyDescent="0.2">
      <c r="A9" s="96" t="s">
        <v>18</v>
      </c>
      <c r="B9" s="96" t="s">
        <v>1778</v>
      </c>
      <c r="C9" s="96" t="s">
        <v>1779</v>
      </c>
      <c r="D9" s="96" t="s">
        <v>1780</v>
      </c>
      <c r="E9" s="96" t="s">
        <v>1781</v>
      </c>
      <c r="F9" s="96" t="s">
        <v>21</v>
      </c>
      <c r="G9" s="96" t="s">
        <v>1782</v>
      </c>
      <c r="H9" s="96" t="s">
        <v>1783</v>
      </c>
      <c r="I9" s="96" t="s">
        <v>1776</v>
      </c>
    </row>
    <row r="10" spans="1:9" ht="14.4" x14ac:dyDescent="0.3">
      <c r="A10" s="97">
        <v>1</v>
      </c>
      <c r="B10" s="98" t="s">
        <v>1784</v>
      </c>
      <c r="C10" s="29" t="s">
        <v>2058</v>
      </c>
      <c r="D10" s="29" t="s">
        <v>2059</v>
      </c>
      <c r="E10" s="99">
        <v>2</v>
      </c>
      <c r="F10" s="99" t="s">
        <v>1785</v>
      </c>
      <c r="G10" s="30">
        <v>0.62</v>
      </c>
      <c r="H10" s="100">
        <f>ROUND(E10*G10,2)</f>
        <v>1.24</v>
      </c>
      <c r="I10" s="120">
        <v>0.62</v>
      </c>
    </row>
    <row r="11" spans="1:9" ht="14.4" x14ac:dyDescent="0.3">
      <c r="A11" s="97">
        <v>2</v>
      </c>
      <c r="B11" s="98" t="s">
        <v>1786</v>
      </c>
      <c r="C11" s="29" t="s">
        <v>2058</v>
      </c>
      <c r="D11" s="29" t="s">
        <v>2059</v>
      </c>
      <c r="E11" s="99">
        <v>10</v>
      </c>
      <c r="F11" s="99" t="s">
        <v>1785</v>
      </c>
      <c r="G11" s="30">
        <v>0.97</v>
      </c>
      <c r="H11" s="100">
        <f t="shared" ref="H11:H74" si="0">ROUND(E11*G11,2)</f>
        <v>9.6999999999999993</v>
      </c>
      <c r="I11" s="120">
        <v>0.97</v>
      </c>
    </row>
    <row r="12" spans="1:9" ht="14.4" x14ac:dyDescent="0.3">
      <c r="A12" s="97">
        <v>3</v>
      </c>
      <c r="B12" s="98" t="s">
        <v>1787</v>
      </c>
      <c r="C12" s="29" t="s">
        <v>2058</v>
      </c>
      <c r="D12" s="29" t="s">
        <v>2059</v>
      </c>
      <c r="E12" s="99">
        <v>3</v>
      </c>
      <c r="F12" s="99" t="s">
        <v>1785</v>
      </c>
      <c r="G12" s="30">
        <v>0.67</v>
      </c>
      <c r="H12" s="100">
        <f t="shared" si="0"/>
        <v>2.0099999999999998</v>
      </c>
      <c r="I12" s="120">
        <v>0.67</v>
      </c>
    </row>
    <row r="13" spans="1:9" ht="14.4" x14ac:dyDescent="0.3">
      <c r="A13" s="97">
        <v>4</v>
      </c>
      <c r="B13" s="98" t="s">
        <v>1788</v>
      </c>
      <c r="C13" s="29" t="s">
        <v>2058</v>
      </c>
      <c r="D13" s="29" t="s">
        <v>2059</v>
      </c>
      <c r="E13" s="99">
        <v>10</v>
      </c>
      <c r="F13" s="99" t="s">
        <v>1785</v>
      </c>
      <c r="G13" s="30">
        <v>1.21</v>
      </c>
      <c r="H13" s="100">
        <f t="shared" si="0"/>
        <v>12.1</v>
      </c>
      <c r="I13" s="120">
        <v>1.21</v>
      </c>
    </row>
    <row r="14" spans="1:9" ht="14.4" x14ac:dyDescent="0.3">
      <c r="A14" s="97">
        <v>5</v>
      </c>
      <c r="B14" s="98" t="s">
        <v>1789</v>
      </c>
      <c r="C14" s="29" t="s">
        <v>2058</v>
      </c>
      <c r="D14" s="29" t="s">
        <v>2059</v>
      </c>
      <c r="E14" s="99">
        <v>10</v>
      </c>
      <c r="F14" s="99" t="s">
        <v>1785</v>
      </c>
      <c r="G14" s="30">
        <v>11.47</v>
      </c>
      <c r="H14" s="100">
        <f t="shared" si="0"/>
        <v>114.7</v>
      </c>
      <c r="I14" s="120">
        <v>11.47</v>
      </c>
    </row>
    <row r="15" spans="1:9" ht="12" customHeight="1" x14ac:dyDescent="0.3">
      <c r="A15" s="97">
        <v>6</v>
      </c>
      <c r="B15" s="98" t="s">
        <v>1790</v>
      </c>
      <c r="C15" s="29" t="s">
        <v>2058</v>
      </c>
      <c r="D15" s="29" t="s">
        <v>2059</v>
      </c>
      <c r="E15" s="99">
        <v>12</v>
      </c>
      <c r="F15" s="99" t="s">
        <v>1785</v>
      </c>
      <c r="G15" s="30">
        <v>1.56</v>
      </c>
      <c r="H15" s="100">
        <f t="shared" si="0"/>
        <v>18.72</v>
      </c>
      <c r="I15" s="120">
        <v>1.56</v>
      </c>
    </row>
    <row r="16" spans="1:9" ht="12" customHeight="1" x14ac:dyDescent="0.3">
      <c r="A16" s="97">
        <v>7</v>
      </c>
      <c r="B16" s="98" t="s">
        <v>1791</v>
      </c>
      <c r="C16" s="29" t="s">
        <v>2058</v>
      </c>
      <c r="D16" s="29" t="s">
        <v>2059</v>
      </c>
      <c r="E16" s="99">
        <v>10</v>
      </c>
      <c r="F16" s="99" t="s">
        <v>1785</v>
      </c>
      <c r="G16" s="30">
        <v>15.64</v>
      </c>
      <c r="H16" s="100">
        <f t="shared" si="0"/>
        <v>156.4</v>
      </c>
      <c r="I16" s="120">
        <v>15.64</v>
      </c>
    </row>
    <row r="17" spans="1:9" ht="12" customHeight="1" x14ac:dyDescent="0.3">
      <c r="A17" s="97">
        <v>8</v>
      </c>
      <c r="B17" s="98" t="s">
        <v>1792</v>
      </c>
      <c r="C17" s="29" t="s">
        <v>2058</v>
      </c>
      <c r="D17" s="29" t="s">
        <v>2059</v>
      </c>
      <c r="E17" s="99">
        <v>3</v>
      </c>
      <c r="F17" s="99" t="s">
        <v>1785</v>
      </c>
      <c r="G17" s="30">
        <v>2.5299999999999998</v>
      </c>
      <c r="H17" s="100">
        <f t="shared" si="0"/>
        <v>7.59</v>
      </c>
      <c r="I17" s="120">
        <v>2.5299999999999998</v>
      </c>
    </row>
    <row r="18" spans="1:9" ht="12" customHeight="1" x14ac:dyDescent="0.3">
      <c r="A18" s="97">
        <v>9</v>
      </c>
      <c r="B18" s="98" t="s">
        <v>1793</v>
      </c>
      <c r="C18" s="29" t="s">
        <v>2058</v>
      </c>
      <c r="D18" s="29" t="s">
        <v>2059</v>
      </c>
      <c r="E18" s="99">
        <v>4</v>
      </c>
      <c r="F18" s="99" t="s">
        <v>1785</v>
      </c>
      <c r="G18" s="30">
        <v>3.83</v>
      </c>
      <c r="H18" s="100">
        <f t="shared" si="0"/>
        <v>15.32</v>
      </c>
      <c r="I18" s="120">
        <v>3.83</v>
      </c>
    </row>
    <row r="19" spans="1:9" ht="28.8" x14ac:dyDescent="0.3">
      <c r="A19" s="97">
        <v>10</v>
      </c>
      <c r="B19" s="98" t="s">
        <v>1794</v>
      </c>
      <c r="C19" s="29" t="s">
        <v>2057</v>
      </c>
      <c r="D19" s="29"/>
      <c r="E19" s="99">
        <v>1</v>
      </c>
      <c r="F19" s="99" t="s">
        <v>30</v>
      </c>
      <c r="G19" s="30">
        <v>650</v>
      </c>
      <c r="H19" s="100">
        <f t="shared" si="0"/>
        <v>650</v>
      </c>
      <c r="I19" s="120">
        <v>650</v>
      </c>
    </row>
    <row r="20" spans="1:9" ht="28.8" x14ac:dyDescent="0.3">
      <c r="A20" s="97">
        <v>11</v>
      </c>
      <c r="B20" s="98" t="s">
        <v>1795</v>
      </c>
      <c r="C20" s="29" t="s">
        <v>2060</v>
      </c>
      <c r="D20" s="29" t="s">
        <v>2061</v>
      </c>
      <c r="E20" s="99">
        <v>1</v>
      </c>
      <c r="F20" s="99" t="s">
        <v>30</v>
      </c>
      <c r="G20" s="30">
        <v>130</v>
      </c>
      <c r="H20" s="100">
        <f t="shared" si="0"/>
        <v>130</v>
      </c>
      <c r="I20" s="120">
        <v>130</v>
      </c>
    </row>
    <row r="21" spans="1:9" ht="14.4" x14ac:dyDescent="0.3">
      <c r="A21" s="97">
        <v>12</v>
      </c>
      <c r="B21" s="98" t="s">
        <v>1796</v>
      </c>
      <c r="C21" s="29" t="s">
        <v>2084</v>
      </c>
      <c r="D21" s="29"/>
      <c r="E21" s="99">
        <v>7</v>
      </c>
      <c r="F21" s="99" t="s">
        <v>30</v>
      </c>
      <c r="G21" s="30">
        <v>18.829999999999998</v>
      </c>
      <c r="H21" s="100">
        <f t="shared" si="0"/>
        <v>131.81</v>
      </c>
      <c r="I21" s="120">
        <v>18.829999999999998</v>
      </c>
    </row>
    <row r="22" spans="1:9" ht="14.4" x14ac:dyDescent="0.3">
      <c r="A22" s="97">
        <v>13</v>
      </c>
      <c r="B22" s="98" t="s">
        <v>1797</v>
      </c>
      <c r="C22" s="29" t="s">
        <v>2085</v>
      </c>
      <c r="D22" s="29"/>
      <c r="E22" s="99">
        <v>7</v>
      </c>
      <c r="F22" s="99" t="s">
        <v>30</v>
      </c>
      <c r="G22" s="30">
        <v>28.96</v>
      </c>
      <c r="H22" s="100">
        <f t="shared" si="0"/>
        <v>202.72</v>
      </c>
      <c r="I22" s="120">
        <v>28.96</v>
      </c>
    </row>
    <row r="23" spans="1:9" ht="28.8" x14ac:dyDescent="0.3">
      <c r="A23" s="97">
        <v>14</v>
      </c>
      <c r="B23" s="98" t="s">
        <v>1798</v>
      </c>
      <c r="C23" s="29" t="s">
        <v>2062</v>
      </c>
      <c r="D23" s="29" t="s">
        <v>2063</v>
      </c>
      <c r="E23" s="99">
        <v>1</v>
      </c>
      <c r="F23" s="99" t="s">
        <v>1785</v>
      </c>
      <c r="G23" s="30">
        <v>10.43</v>
      </c>
      <c r="H23" s="100">
        <f t="shared" si="0"/>
        <v>10.43</v>
      </c>
      <c r="I23" s="121">
        <v>10.43</v>
      </c>
    </row>
    <row r="24" spans="1:9" ht="14.4" x14ac:dyDescent="0.3">
      <c r="A24" s="97">
        <v>15</v>
      </c>
      <c r="B24" s="98" t="s">
        <v>1799</v>
      </c>
      <c r="C24" s="29" t="s">
        <v>2064</v>
      </c>
      <c r="D24" s="29" t="s">
        <v>2076</v>
      </c>
      <c r="E24" s="99">
        <v>1</v>
      </c>
      <c r="F24" s="99" t="s">
        <v>1785</v>
      </c>
      <c r="G24" s="30">
        <v>13.9</v>
      </c>
      <c r="H24" s="100">
        <f t="shared" si="0"/>
        <v>13.9</v>
      </c>
      <c r="I24" s="121">
        <v>13.9</v>
      </c>
    </row>
    <row r="25" spans="1:9" ht="28.8" x14ac:dyDescent="0.3">
      <c r="A25" s="97">
        <v>16</v>
      </c>
      <c r="B25" s="98" t="s">
        <v>1800</v>
      </c>
      <c r="C25" s="29" t="s">
        <v>2062</v>
      </c>
      <c r="D25" s="29" t="s">
        <v>2063</v>
      </c>
      <c r="E25" s="99">
        <v>1</v>
      </c>
      <c r="F25" s="99" t="s">
        <v>1785</v>
      </c>
      <c r="G25" s="30">
        <v>12.86</v>
      </c>
      <c r="H25" s="100">
        <f t="shared" si="0"/>
        <v>12.86</v>
      </c>
      <c r="I25" s="121">
        <v>12.86</v>
      </c>
    </row>
    <row r="26" spans="1:9" ht="14.4" x14ac:dyDescent="0.3">
      <c r="A26" s="97">
        <v>17</v>
      </c>
      <c r="B26" s="98" t="s">
        <v>1801</v>
      </c>
      <c r="C26" s="29" t="s">
        <v>2064</v>
      </c>
      <c r="D26" s="29" t="s">
        <v>2076</v>
      </c>
      <c r="E26" s="99">
        <v>1</v>
      </c>
      <c r="F26" s="99" t="s">
        <v>1785</v>
      </c>
      <c r="G26" s="30">
        <v>17.38</v>
      </c>
      <c r="H26" s="100">
        <f t="shared" si="0"/>
        <v>17.38</v>
      </c>
      <c r="I26" s="121">
        <v>17.38</v>
      </c>
    </row>
    <row r="27" spans="1:9" ht="28.8" x14ac:dyDescent="0.3">
      <c r="A27" s="97">
        <v>18</v>
      </c>
      <c r="B27" s="98" t="s">
        <v>1802</v>
      </c>
      <c r="C27" s="29" t="s">
        <v>2062</v>
      </c>
      <c r="D27" s="29" t="s">
        <v>2063</v>
      </c>
      <c r="E27" s="99">
        <v>1</v>
      </c>
      <c r="F27" s="99" t="s">
        <v>1785</v>
      </c>
      <c r="G27" s="30">
        <v>8.34</v>
      </c>
      <c r="H27" s="100">
        <f t="shared" si="0"/>
        <v>8.34</v>
      </c>
      <c r="I27" s="121">
        <v>8.34</v>
      </c>
    </row>
    <row r="28" spans="1:9" ht="14.4" x14ac:dyDescent="0.3">
      <c r="A28" s="97">
        <v>19</v>
      </c>
      <c r="B28" s="98" t="s">
        <v>1803</v>
      </c>
      <c r="C28" s="29" t="s">
        <v>2064</v>
      </c>
      <c r="D28" s="29" t="s">
        <v>2076</v>
      </c>
      <c r="E28" s="99">
        <v>1</v>
      </c>
      <c r="F28" s="99" t="s">
        <v>1785</v>
      </c>
      <c r="G28" s="30">
        <v>7.99</v>
      </c>
      <c r="H28" s="100">
        <f t="shared" si="0"/>
        <v>7.99</v>
      </c>
      <c r="I28" s="121">
        <v>7.99</v>
      </c>
    </row>
    <row r="29" spans="1:9" ht="14.4" x14ac:dyDescent="0.3">
      <c r="A29" s="97">
        <v>20</v>
      </c>
      <c r="B29" s="98" t="s">
        <v>1804</v>
      </c>
      <c r="C29" s="29" t="s">
        <v>2060</v>
      </c>
      <c r="D29" s="29" t="s">
        <v>2061</v>
      </c>
      <c r="E29" s="99">
        <v>2</v>
      </c>
      <c r="F29" s="99" t="s">
        <v>30</v>
      </c>
      <c r="G29" s="30">
        <v>150</v>
      </c>
      <c r="H29" s="100">
        <f t="shared" si="0"/>
        <v>300</v>
      </c>
      <c r="I29" s="120">
        <v>150</v>
      </c>
    </row>
    <row r="30" spans="1:9" ht="14.4" x14ac:dyDescent="0.3">
      <c r="A30" s="97">
        <v>21</v>
      </c>
      <c r="B30" s="98" t="s">
        <v>1805</v>
      </c>
      <c r="C30" s="29" t="s">
        <v>2060</v>
      </c>
      <c r="D30" s="29" t="s">
        <v>2061</v>
      </c>
      <c r="E30" s="99">
        <v>2</v>
      </c>
      <c r="F30" s="99" t="s">
        <v>30</v>
      </c>
      <c r="G30" s="30">
        <v>180</v>
      </c>
      <c r="H30" s="100">
        <f t="shared" si="0"/>
        <v>360</v>
      </c>
      <c r="I30" s="120">
        <v>180</v>
      </c>
    </row>
    <row r="31" spans="1:9" ht="14.4" x14ac:dyDescent="0.3">
      <c r="A31" s="97">
        <v>22</v>
      </c>
      <c r="B31" s="98" t="s">
        <v>1806</v>
      </c>
      <c r="C31" s="29" t="s">
        <v>2065</v>
      </c>
      <c r="D31" s="29" t="s">
        <v>2066</v>
      </c>
      <c r="E31" s="99">
        <v>2</v>
      </c>
      <c r="F31" s="99" t="s">
        <v>30</v>
      </c>
      <c r="G31" s="30">
        <v>150</v>
      </c>
      <c r="H31" s="100">
        <f t="shared" si="0"/>
        <v>300</v>
      </c>
      <c r="I31" s="120">
        <v>150</v>
      </c>
    </row>
    <row r="32" spans="1:9" ht="14.4" x14ac:dyDescent="0.3">
      <c r="A32" s="97">
        <v>23</v>
      </c>
      <c r="B32" s="98" t="s">
        <v>1807</v>
      </c>
      <c r="C32" s="29" t="s">
        <v>2065</v>
      </c>
      <c r="D32" s="29" t="s">
        <v>2066</v>
      </c>
      <c r="E32" s="99">
        <v>2</v>
      </c>
      <c r="F32" s="99" t="s">
        <v>30</v>
      </c>
      <c r="G32" s="30">
        <v>180</v>
      </c>
      <c r="H32" s="100">
        <f t="shared" si="0"/>
        <v>360</v>
      </c>
      <c r="I32" s="120">
        <v>180</v>
      </c>
    </row>
    <row r="33" spans="1:9" ht="14.4" x14ac:dyDescent="0.3">
      <c r="A33" s="97">
        <v>24</v>
      </c>
      <c r="B33" s="98" t="s">
        <v>1808</v>
      </c>
      <c r="C33" s="29" t="s">
        <v>2067</v>
      </c>
      <c r="D33" s="29" t="s">
        <v>2068</v>
      </c>
      <c r="E33" s="99">
        <v>1</v>
      </c>
      <c r="F33" s="99" t="s">
        <v>30</v>
      </c>
      <c r="G33" s="30">
        <v>20</v>
      </c>
      <c r="H33" s="100">
        <f t="shared" si="0"/>
        <v>20</v>
      </c>
      <c r="I33" s="120">
        <v>20</v>
      </c>
    </row>
    <row r="34" spans="1:9" ht="28.8" x14ac:dyDescent="0.3">
      <c r="A34" s="97">
        <v>25</v>
      </c>
      <c r="B34" s="98" t="s">
        <v>1809</v>
      </c>
      <c r="C34" s="29" t="s">
        <v>2066</v>
      </c>
      <c r="D34" s="29" t="s">
        <v>2069</v>
      </c>
      <c r="E34" s="99">
        <v>1</v>
      </c>
      <c r="F34" s="99" t="s">
        <v>236</v>
      </c>
      <c r="G34" s="30">
        <v>400</v>
      </c>
      <c r="H34" s="100">
        <f t="shared" si="0"/>
        <v>400</v>
      </c>
      <c r="I34" s="120">
        <v>400</v>
      </c>
    </row>
    <row r="35" spans="1:9" ht="28.8" x14ac:dyDescent="0.3">
      <c r="A35" s="97">
        <v>26</v>
      </c>
      <c r="B35" s="98" t="s">
        <v>1810</v>
      </c>
      <c r="C35" s="29" t="s">
        <v>2066</v>
      </c>
      <c r="D35" s="29" t="s">
        <v>2069</v>
      </c>
      <c r="E35" s="99">
        <v>1</v>
      </c>
      <c r="F35" s="99" t="s">
        <v>236</v>
      </c>
      <c r="G35" s="30">
        <v>350</v>
      </c>
      <c r="H35" s="100">
        <f t="shared" si="0"/>
        <v>350</v>
      </c>
      <c r="I35" s="120">
        <v>350</v>
      </c>
    </row>
    <row r="36" spans="1:9" ht="14.4" x14ac:dyDescent="0.3">
      <c r="A36" s="97">
        <v>27</v>
      </c>
      <c r="B36" s="98" t="s">
        <v>1811</v>
      </c>
      <c r="C36" s="29" t="s">
        <v>2070</v>
      </c>
      <c r="D36" s="29" t="s">
        <v>2071</v>
      </c>
      <c r="E36" s="99">
        <v>1</v>
      </c>
      <c r="F36" s="99" t="s">
        <v>30</v>
      </c>
      <c r="G36" s="30">
        <v>1500</v>
      </c>
      <c r="H36" s="100">
        <f t="shared" si="0"/>
        <v>1500</v>
      </c>
      <c r="I36" s="120">
        <v>1500</v>
      </c>
    </row>
    <row r="37" spans="1:9" ht="28.8" x14ac:dyDescent="0.3">
      <c r="A37" s="97">
        <v>28</v>
      </c>
      <c r="B37" s="98" t="s">
        <v>1812</v>
      </c>
      <c r="C37" s="29" t="s">
        <v>2072</v>
      </c>
      <c r="D37" s="29" t="s">
        <v>2073</v>
      </c>
      <c r="E37" s="99">
        <v>1</v>
      </c>
      <c r="F37" s="99" t="s">
        <v>236</v>
      </c>
      <c r="G37" s="30">
        <v>1150</v>
      </c>
      <c r="H37" s="100">
        <f t="shared" si="0"/>
        <v>1150</v>
      </c>
      <c r="I37" s="120">
        <v>1150</v>
      </c>
    </row>
    <row r="38" spans="1:9" ht="14.4" x14ac:dyDescent="0.3">
      <c r="A38" s="97">
        <v>29</v>
      </c>
      <c r="B38" s="98" t="s">
        <v>1813</v>
      </c>
      <c r="C38" s="29" t="s">
        <v>2074</v>
      </c>
      <c r="D38" s="29" t="s">
        <v>2075</v>
      </c>
      <c r="E38" s="99">
        <v>1</v>
      </c>
      <c r="F38" s="99" t="s">
        <v>30</v>
      </c>
      <c r="G38" s="30">
        <v>1500</v>
      </c>
      <c r="H38" s="100">
        <f t="shared" si="0"/>
        <v>1500</v>
      </c>
      <c r="I38" s="120">
        <v>1500</v>
      </c>
    </row>
    <row r="39" spans="1:9" ht="36" customHeight="1" x14ac:dyDescent="0.3">
      <c r="A39" s="97">
        <v>30</v>
      </c>
      <c r="B39" s="98" t="s">
        <v>1814</v>
      </c>
      <c r="C39" s="29" t="s">
        <v>2084</v>
      </c>
      <c r="D39" s="32"/>
      <c r="E39" s="99">
        <v>7</v>
      </c>
      <c r="F39" s="99" t="s">
        <v>30</v>
      </c>
      <c r="G39" s="30">
        <v>28.96</v>
      </c>
      <c r="H39" s="100">
        <f t="shared" si="0"/>
        <v>202.72</v>
      </c>
      <c r="I39" s="120">
        <v>28.96</v>
      </c>
    </row>
    <row r="40" spans="1:9" ht="14.4" x14ac:dyDescent="0.3">
      <c r="A40" s="97">
        <v>31</v>
      </c>
      <c r="B40" s="98" t="s">
        <v>1815</v>
      </c>
      <c r="C40" s="29" t="s">
        <v>2085</v>
      </c>
      <c r="D40" s="29"/>
      <c r="E40" s="99">
        <v>1</v>
      </c>
      <c r="F40" s="99" t="s">
        <v>30</v>
      </c>
      <c r="G40" s="30">
        <v>86.89</v>
      </c>
      <c r="H40" s="100">
        <f t="shared" si="0"/>
        <v>86.89</v>
      </c>
      <c r="I40" s="120">
        <v>86.89</v>
      </c>
    </row>
    <row r="41" spans="1:9" ht="14.4" x14ac:dyDescent="0.3">
      <c r="A41" s="97">
        <v>32</v>
      </c>
      <c r="B41" s="98" t="s">
        <v>1816</v>
      </c>
      <c r="C41" s="29" t="s">
        <v>2081</v>
      </c>
      <c r="D41" s="29" t="s">
        <v>2077</v>
      </c>
      <c r="E41" s="99">
        <v>1</v>
      </c>
      <c r="F41" s="99" t="s">
        <v>1785</v>
      </c>
      <c r="G41" s="30">
        <v>12.86</v>
      </c>
      <c r="H41" s="100">
        <f t="shared" si="0"/>
        <v>12.86</v>
      </c>
      <c r="I41" s="120">
        <v>12.86</v>
      </c>
    </row>
    <row r="42" spans="1:9" ht="14.4" x14ac:dyDescent="0.3">
      <c r="A42" s="97">
        <v>33</v>
      </c>
      <c r="B42" s="98" t="s">
        <v>1817</v>
      </c>
      <c r="C42" s="29" t="s">
        <v>2078</v>
      </c>
      <c r="D42" s="29" t="s">
        <v>2079</v>
      </c>
      <c r="E42" s="99">
        <v>1</v>
      </c>
      <c r="F42" s="99" t="s">
        <v>1785</v>
      </c>
      <c r="G42" s="30">
        <v>27.8</v>
      </c>
      <c r="H42" s="100">
        <f t="shared" si="0"/>
        <v>27.8</v>
      </c>
      <c r="I42" s="120">
        <v>27.8</v>
      </c>
    </row>
    <row r="43" spans="1:9" ht="14.4" x14ac:dyDescent="0.3">
      <c r="A43" s="97">
        <v>34</v>
      </c>
      <c r="B43" s="98" t="s">
        <v>1818</v>
      </c>
      <c r="C43" s="29" t="s">
        <v>2081</v>
      </c>
      <c r="D43" s="29" t="s">
        <v>2077</v>
      </c>
      <c r="E43" s="99">
        <v>1</v>
      </c>
      <c r="F43" s="99" t="s">
        <v>1785</v>
      </c>
      <c r="G43" s="30">
        <v>15.64</v>
      </c>
      <c r="H43" s="100">
        <f t="shared" si="0"/>
        <v>15.64</v>
      </c>
      <c r="I43" s="120">
        <v>15.64</v>
      </c>
    </row>
    <row r="44" spans="1:9" ht="14.4" x14ac:dyDescent="0.3">
      <c r="A44" s="97">
        <v>35</v>
      </c>
      <c r="B44" s="98" t="s">
        <v>1819</v>
      </c>
      <c r="C44" s="29" t="s">
        <v>2078</v>
      </c>
      <c r="D44" s="29" t="s">
        <v>2079</v>
      </c>
      <c r="E44" s="99">
        <v>1</v>
      </c>
      <c r="F44" s="99" t="s">
        <v>1785</v>
      </c>
      <c r="G44" s="30">
        <v>34.75</v>
      </c>
      <c r="H44" s="100">
        <f t="shared" si="0"/>
        <v>34.75</v>
      </c>
      <c r="I44" s="120">
        <v>34.75</v>
      </c>
    </row>
    <row r="45" spans="1:9" ht="14.4" x14ac:dyDescent="0.3">
      <c r="A45" s="97">
        <v>36</v>
      </c>
      <c r="B45" s="98" t="s">
        <v>1820</v>
      </c>
      <c r="C45" s="29" t="s">
        <v>2081</v>
      </c>
      <c r="D45" s="29" t="s">
        <v>2077</v>
      </c>
      <c r="E45" s="99">
        <v>1</v>
      </c>
      <c r="F45" s="99" t="s">
        <v>1785</v>
      </c>
      <c r="G45" s="30">
        <v>9.73</v>
      </c>
      <c r="H45" s="100">
        <f t="shared" si="0"/>
        <v>9.73</v>
      </c>
      <c r="I45" s="120">
        <v>9.73</v>
      </c>
    </row>
    <row r="46" spans="1:9" ht="14.4" x14ac:dyDescent="0.3">
      <c r="A46" s="97">
        <v>37</v>
      </c>
      <c r="B46" s="98" t="s">
        <v>1821</v>
      </c>
      <c r="C46" s="29" t="s">
        <v>2078</v>
      </c>
      <c r="D46" s="29" t="s">
        <v>2079</v>
      </c>
      <c r="E46" s="99">
        <v>1</v>
      </c>
      <c r="F46" s="99" t="s">
        <v>1785</v>
      </c>
      <c r="G46" s="30">
        <v>15.99</v>
      </c>
      <c r="H46" s="100">
        <f t="shared" si="0"/>
        <v>15.99</v>
      </c>
      <c r="I46" s="120">
        <v>15.99</v>
      </c>
    </row>
    <row r="47" spans="1:9" ht="14.4" x14ac:dyDescent="0.3">
      <c r="A47" s="97">
        <v>38</v>
      </c>
      <c r="B47" s="98" t="s">
        <v>1822</v>
      </c>
      <c r="C47" s="29" t="s">
        <v>2072</v>
      </c>
      <c r="D47" s="29" t="s">
        <v>2073</v>
      </c>
      <c r="E47" s="99">
        <v>1</v>
      </c>
      <c r="F47" s="99" t="s">
        <v>30</v>
      </c>
      <c r="G47" s="30">
        <v>980</v>
      </c>
      <c r="H47" s="100">
        <f t="shared" si="0"/>
        <v>980</v>
      </c>
      <c r="I47" s="120">
        <v>980</v>
      </c>
    </row>
    <row r="48" spans="1:9" ht="14.4" x14ac:dyDescent="0.3">
      <c r="A48" s="97">
        <v>39</v>
      </c>
      <c r="B48" s="98" t="s">
        <v>1823</v>
      </c>
      <c r="C48" s="29" t="s">
        <v>2080</v>
      </c>
      <c r="D48" s="29"/>
      <c r="E48" s="99">
        <v>1</v>
      </c>
      <c r="F48" s="99" t="s">
        <v>1785</v>
      </c>
      <c r="G48" s="30">
        <v>21.6</v>
      </c>
      <c r="H48" s="100">
        <f t="shared" si="0"/>
        <v>21.6</v>
      </c>
      <c r="I48" s="122">
        <v>21.6</v>
      </c>
    </row>
    <row r="49" spans="1:9" ht="28.8" x14ac:dyDescent="0.3">
      <c r="A49" s="97">
        <v>40</v>
      </c>
      <c r="B49" s="98" t="s">
        <v>1824</v>
      </c>
      <c r="C49" s="29" t="s">
        <v>2086</v>
      </c>
      <c r="D49" s="29"/>
      <c r="E49" s="99">
        <v>1</v>
      </c>
      <c r="F49" s="99" t="s">
        <v>30</v>
      </c>
      <c r="G49" s="30">
        <v>10</v>
      </c>
      <c r="H49" s="100">
        <f t="shared" si="0"/>
        <v>10</v>
      </c>
      <c r="I49" s="120">
        <v>10</v>
      </c>
    </row>
    <row r="50" spans="1:9" ht="14.4" x14ac:dyDescent="0.3">
      <c r="A50" s="97">
        <v>41</v>
      </c>
      <c r="B50" s="98" t="s">
        <v>1825</v>
      </c>
      <c r="C50" s="29" t="s">
        <v>2082</v>
      </c>
      <c r="D50" s="29"/>
      <c r="E50" s="99">
        <v>1</v>
      </c>
      <c r="F50" s="99" t="s">
        <v>30</v>
      </c>
      <c r="G50" s="30">
        <v>20</v>
      </c>
      <c r="H50" s="100">
        <f t="shared" si="0"/>
        <v>20</v>
      </c>
      <c r="I50" s="120">
        <v>20</v>
      </c>
    </row>
    <row r="51" spans="1:9" ht="14.4" x14ac:dyDescent="0.3">
      <c r="A51" s="97">
        <v>42</v>
      </c>
      <c r="B51" s="98" t="s">
        <v>1826</v>
      </c>
      <c r="C51" s="29" t="s">
        <v>2083</v>
      </c>
      <c r="D51" s="29"/>
      <c r="E51" s="99">
        <v>5</v>
      </c>
      <c r="F51" s="99" t="s">
        <v>30</v>
      </c>
      <c r="G51" s="30">
        <v>80</v>
      </c>
      <c r="H51" s="100">
        <f t="shared" si="0"/>
        <v>400</v>
      </c>
      <c r="I51" s="120">
        <v>80</v>
      </c>
    </row>
    <row r="52" spans="1:9" ht="24" customHeight="1" x14ac:dyDescent="0.3">
      <c r="A52" s="97">
        <v>43</v>
      </c>
      <c r="B52" s="98" t="s">
        <v>1827</v>
      </c>
      <c r="C52" s="29" t="s">
        <v>2187</v>
      </c>
      <c r="D52" s="29"/>
      <c r="E52" s="99">
        <v>1</v>
      </c>
      <c r="F52" s="99" t="s">
        <v>30</v>
      </c>
      <c r="G52" s="30">
        <v>40</v>
      </c>
      <c r="H52" s="100">
        <f t="shared" si="0"/>
        <v>40</v>
      </c>
      <c r="I52" s="120">
        <v>40</v>
      </c>
    </row>
    <row r="53" spans="1:9" ht="24" customHeight="1" x14ac:dyDescent="0.3">
      <c r="A53" s="97">
        <v>44</v>
      </c>
      <c r="B53" s="98" t="s">
        <v>1828</v>
      </c>
      <c r="C53" s="29" t="s">
        <v>2087</v>
      </c>
      <c r="D53" s="29" t="s">
        <v>2088</v>
      </c>
      <c r="E53" s="99">
        <v>1</v>
      </c>
      <c r="F53" s="99" t="s">
        <v>30</v>
      </c>
      <c r="G53" s="30">
        <v>5000</v>
      </c>
      <c r="H53" s="100">
        <f t="shared" si="0"/>
        <v>5000</v>
      </c>
      <c r="I53" s="120">
        <v>5000</v>
      </c>
    </row>
    <row r="54" spans="1:9" ht="14.4" x14ac:dyDescent="0.3">
      <c r="A54" s="97">
        <v>45</v>
      </c>
      <c r="B54" s="98" t="s">
        <v>1829</v>
      </c>
      <c r="C54" s="29" t="s">
        <v>2089</v>
      </c>
      <c r="D54" s="29" t="s">
        <v>2090</v>
      </c>
      <c r="E54" s="99">
        <v>3</v>
      </c>
      <c r="F54" s="99" t="s">
        <v>30</v>
      </c>
      <c r="G54" s="30">
        <v>28.96</v>
      </c>
      <c r="H54" s="100">
        <f t="shared" si="0"/>
        <v>86.88</v>
      </c>
      <c r="I54" s="120">
        <v>28.96</v>
      </c>
    </row>
    <row r="55" spans="1:9" ht="14.4" x14ac:dyDescent="0.3">
      <c r="A55" s="97">
        <v>46</v>
      </c>
      <c r="B55" s="98" t="s">
        <v>1830</v>
      </c>
      <c r="C55" s="29" t="s">
        <v>2091</v>
      </c>
      <c r="D55" s="29" t="s">
        <v>2092</v>
      </c>
      <c r="E55" s="99">
        <v>2</v>
      </c>
      <c r="F55" s="99" t="s">
        <v>30</v>
      </c>
      <c r="G55" s="30">
        <v>1100</v>
      </c>
      <c r="H55" s="100">
        <f t="shared" si="0"/>
        <v>2200</v>
      </c>
      <c r="I55" s="120">
        <v>1100</v>
      </c>
    </row>
    <row r="56" spans="1:9" ht="14.4" x14ac:dyDescent="0.3">
      <c r="A56" s="97">
        <v>47</v>
      </c>
      <c r="B56" s="98" t="s">
        <v>1831</v>
      </c>
      <c r="C56" s="29" t="s">
        <v>2093</v>
      </c>
      <c r="D56" s="29"/>
      <c r="E56" s="99">
        <v>2</v>
      </c>
      <c r="F56" s="99" t="s">
        <v>1785</v>
      </c>
      <c r="G56" s="30">
        <v>6.95</v>
      </c>
      <c r="H56" s="100">
        <f t="shared" si="0"/>
        <v>13.9</v>
      </c>
      <c r="I56" s="121">
        <v>6.95</v>
      </c>
    </row>
    <row r="57" spans="1:9" ht="14.4" x14ac:dyDescent="0.3">
      <c r="A57" s="97">
        <v>48</v>
      </c>
      <c r="B57" s="98" t="s">
        <v>1832</v>
      </c>
      <c r="C57" s="29" t="s">
        <v>2094</v>
      </c>
      <c r="D57" s="29"/>
      <c r="E57" s="99">
        <v>5</v>
      </c>
      <c r="F57" s="99" t="s">
        <v>30</v>
      </c>
      <c r="G57" s="30">
        <v>63.72</v>
      </c>
      <c r="H57" s="100">
        <f t="shared" si="0"/>
        <v>318.60000000000002</v>
      </c>
      <c r="I57" s="120">
        <v>63.72</v>
      </c>
    </row>
    <row r="58" spans="1:9" ht="14.4" x14ac:dyDescent="0.3">
      <c r="A58" s="97">
        <v>49</v>
      </c>
      <c r="B58" s="98" t="s">
        <v>1833</v>
      </c>
      <c r="C58" s="29" t="s">
        <v>2095</v>
      </c>
      <c r="D58" s="29"/>
      <c r="E58" s="99">
        <v>3</v>
      </c>
      <c r="F58" s="99" t="s">
        <v>30</v>
      </c>
      <c r="G58" s="30">
        <v>9.85</v>
      </c>
      <c r="H58" s="100">
        <f t="shared" si="0"/>
        <v>29.55</v>
      </c>
      <c r="I58" s="120">
        <v>9.85</v>
      </c>
    </row>
    <row r="59" spans="1:9" ht="14.4" x14ac:dyDescent="0.3">
      <c r="A59" s="97">
        <v>50</v>
      </c>
      <c r="B59" s="98" t="s">
        <v>1834</v>
      </c>
      <c r="C59" s="29" t="s">
        <v>2095</v>
      </c>
      <c r="D59" s="29"/>
      <c r="E59" s="99">
        <v>3</v>
      </c>
      <c r="F59" s="99" t="s">
        <v>30</v>
      </c>
      <c r="G59" s="30">
        <v>10.14</v>
      </c>
      <c r="H59" s="100">
        <f t="shared" si="0"/>
        <v>30.42</v>
      </c>
      <c r="I59" s="120">
        <v>10.14</v>
      </c>
    </row>
    <row r="60" spans="1:9" ht="14.4" x14ac:dyDescent="0.3">
      <c r="A60" s="97">
        <v>51</v>
      </c>
      <c r="B60" s="98" t="s">
        <v>1835</v>
      </c>
      <c r="C60" s="29" t="s">
        <v>2095</v>
      </c>
      <c r="D60" s="29"/>
      <c r="E60" s="99">
        <v>3</v>
      </c>
      <c r="F60" s="99" t="s">
        <v>30</v>
      </c>
      <c r="G60" s="30">
        <v>12.45</v>
      </c>
      <c r="H60" s="100">
        <f t="shared" si="0"/>
        <v>37.35</v>
      </c>
      <c r="I60" s="120">
        <v>12.45</v>
      </c>
    </row>
    <row r="61" spans="1:9" ht="14.4" x14ac:dyDescent="0.3">
      <c r="A61" s="97">
        <v>52</v>
      </c>
      <c r="B61" s="98" t="s">
        <v>1836</v>
      </c>
      <c r="C61" s="29" t="s">
        <v>2095</v>
      </c>
      <c r="D61" s="29"/>
      <c r="E61" s="99">
        <v>3</v>
      </c>
      <c r="F61" s="99" t="s">
        <v>30</v>
      </c>
      <c r="G61" s="30">
        <v>5.79</v>
      </c>
      <c r="H61" s="100">
        <f t="shared" si="0"/>
        <v>17.37</v>
      </c>
      <c r="I61" s="120">
        <v>5.79</v>
      </c>
    </row>
    <row r="62" spans="1:9" ht="14.4" x14ac:dyDescent="0.3">
      <c r="A62" s="97">
        <v>53</v>
      </c>
      <c r="B62" s="98" t="s">
        <v>1837</v>
      </c>
      <c r="C62" s="29" t="s">
        <v>2095</v>
      </c>
      <c r="D62" s="29"/>
      <c r="E62" s="99">
        <v>3</v>
      </c>
      <c r="F62" s="99" t="s">
        <v>30</v>
      </c>
      <c r="G62" s="30">
        <v>6.66</v>
      </c>
      <c r="H62" s="100">
        <f t="shared" si="0"/>
        <v>19.98</v>
      </c>
      <c r="I62" s="120">
        <v>6.66</v>
      </c>
    </row>
    <row r="63" spans="1:9" ht="14.4" x14ac:dyDescent="0.3">
      <c r="A63" s="97">
        <v>54</v>
      </c>
      <c r="B63" s="98" t="s">
        <v>1838</v>
      </c>
      <c r="C63" s="29" t="s">
        <v>2095</v>
      </c>
      <c r="D63" s="29"/>
      <c r="E63" s="99">
        <v>3</v>
      </c>
      <c r="F63" s="99" t="s">
        <v>30</v>
      </c>
      <c r="G63" s="30">
        <v>8.4</v>
      </c>
      <c r="H63" s="100">
        <f t="shared" si="0"/>
        <v>25.2</v>
      </c>
      <c r="I63" s="120">
        <v>8.4</v>
      </c>
    </row>
    <row r="64" spans="1:9" ht="14.4" x14ac:dyDescent="0.3">
      <c r="A64" s="97">
        <v>55</v>
      </c>
      <c r="B64" s="98" t="s">
        <v>1839</v>
      </c>
      <c r="C64" s="29" t="s">
        <v>2096</v>
      </c>
      <c r="D64" s="29"/>
      <c r="E64" s="99">
        <v>2</v>
      </c>
      <c r="F64" s="99" t="s">
        <v>30</v>
      </c>
      <c r="G64" s="30">
        <v>434.43</v>
      </c>
      <c r="H64" s="100">
        <f t="shared" si="0"/>
        <v>868.86</v>
      </c>
      <c r="I64" s="120">
        <v>434.43</v>
      </c>
    </row>
    <row r="65" spans="1:9" ht="14.4" x14ac:dyDescent="0.3">
      <c r="A65" s="97">
        <v>56</v>
      </c>
      <c r="B65" s="98" t="s">
        <v>1840</v>
      </c>
      <c r="C65" s="29" t="s">
        <v>2097</v>
      </c>
      <c r="D65" s="29"/>
      <c r="E65" s="99">
        <v>8</v>
      </c>
      <c r="F65" s="99" t="s">
        <v>1785</v>
      </c>
      <c r="G65" s="30">
        <v>4.18</v>
      </c>
      <c r="H65" s="100">
        <f t="shared" si="0"/>
        <v>33.44</v>
      </c>
      <c r="I65" s="121">
        <v>4.18</v>
      </c>
    </row>
    <row r="66" spans="1:9" ht="14.4" x14ac:dyDescent="0.3">
      <c r="A66" s="97">
        <v>57</v>
      </c>
      <c r="B66" s="98" t="s">
        <v>1841</v>
      </c>
      <c r="C66" s="29" t="s">
        <v>2097</v>
      </c>
      <c r="D66" s="29"/>
      <c r="E66" s="99">
        <v>8</v>
      </c>
      <c r="F66" s="99" t="s">
        <v>1785</v>
      </c>
      <c r="G66" s="30">
        <v>2.44</v>
      </c>
      <c r="H66" s="100">
        <f t="shared" si="0"/>
        <v>19.52</v>
      </c>
      <c r="I66" s="121">
        <v>2.44</v>
      </c>
    </row>
    <row r="67" spans="1:9" ht="14.4" x14ac:dyDescent="0.3">
      <c r="A67" s="97">
        <v>58</v>
      </c>
      <c r="B67" s="98" t="s">
        <v>1842</v>
      </c>
      <c r="C67" s="29" t="s">
        <v>2097</v>
      </c>
      <c r="D67" s="29"/>
      <c r="E67" s="99">
        <v>18</v>
      </c>
      <c r="F67" s="99" t="s">
        <v>1785</v>
      </c>
      <c r="G67" s="30">
        <v>2.78</v>
      </c>
      <c r="H67" s="100">
        <f t="shared" si="0"/>
        <v>50.04</v>
      </c>
      <c r="I67" s="121">
        <v>2.78</v>
      </c>
    </row>
    <row r="68" spans="1:9" ht="14.25" customHeight="1" x14ac:dyDescent="0.3">
      <c r="A68" s="97">
        <v>59</v>
      </c>
      <c r="B68" s="98" t="s">
        <v>1843</v>
      </c>
      <c r="C68" s="29" t="s">
        <v>2097</v>
      </c>
      <c r="D68" s="29"/>
      <c r="E68" s="99">
        <v>18</v>
      </c>
      <c r="F68" s="99" t="s">
        <v>1785</v>
      </c>
      <c r="G68" s="30">
        <v>3.48</v>
      </c>
      <c r="H68" s="100">
        <f t="shared" si="0"/>
        <v>62.64</v>
      </c>
      <c r="I68" s="121">
        <v>3.48</v>
      </c>
    </row>
    <row r="69" spans="1:9" ht="23.25" customHeight="1" x14ac:dyDescent="0.3">
      <c r="A69" s="97">
        <v>60</v>
      </c>
      <c r="B69" s="98" t="s">
        <v>1844</v>
      </c>
      <c r="C69" s="29" t="s">
        <v>2098</v>
      </c>
      <c r="D69" s="29"/>
      <c r="E69" s="99">
        <v>4</v>
      </c>
      <c r="F69" s="99" t="s">
        <v>30</v>
      </c>
      <c r="G69" s="30">
        <v>200</v>
      </c>
      <c r="H69" s="100">
        <f t="shared" si="0"/>
        <v>800</v>
      </c>
      <c r="I69" s="120">
        <v>200</v>
      </c>
    </row>
    <row r="70" spans="1:9" ht="19.5" customHeight="1" x14ac:dyDescent="0.3">
      <c r="A70" s="97">
        <v>61</v>
      </c>
      <c r="B70" s="98" t="s">
        <v>1845</v>
      </c>
      <c r="C70" s="29" t="s">
        <v>2099</v>
      </c>
      <c r="D70" s="29"/>
      <c r="E70" s="99">
        <v>2</v>
      </c>
      <c r="F70" s="99" t="s">
        <v>30</v>
      </c>
      <c r="G70" s="30">
        <v>159.29</v>
      </c>
      <c r="H70" s="100">
        <f t="shared" si="0"/>
        <v>318.58</v>
      </c>
      <c r="I70" s="120">
        <v>159.29</v>
      </c>
    </row>
    <row r="71" spans="1:9" ht="24" customHeight="1" x14ac:dyDescent="0.3">
      <c r="A71" s="97">
        <v>62</v>
      </c>
      <c r="B71" s="98" t="s">
        <v>1846</v>
      </c>
      <c r="C71" s="29" t="s">
        <v>2099</v>
      </c>
      <c r="D71" s="29"/>
      <c r="E71" s="99">
        <v>2</v>
      </c>
      <c r="F71" s="99" t="s">
        <v>30</v>
      </c>
      <c r="G71" s="30">
        <v>217.22</v>
      </c>
      <c r="H71" s="100">
        <f t="shared" si="0"/>
        <v>434.44</v>
      </c>
      <c r="I71" s="120">
        <v>217.22</v>
      </c>
    </row>
    <row r="72" spans="1:9" ht="19.5" customHeight="1" x14ac:dyDescent="0.3">
      <c r="A72" s="97">
        <v>63</v>
      </c>
      <c r="B72" s="98" t="s">
        <v>1847</v>
      </c>
      <c r="C72" s="29" t="s">
        <v>2099</v>
      </c>
      <c r="D72" s="29"/>
      <c r="E72" s="99">
        <v>2</v>
      </c>
      <c r="F72" s="99" t="s">
        <v>30</v>
      </c>
      <c r="G72" s="30">
        <v>260.66000000000003</v>
      </c>
      <c r="H72" s="100">
        <f t="shared" si="0"/>
        <v>521.32000000000005</v>
      </c>
      <c r="I72" s="120">
        <v>260.66000000000003</v>
      </c>
    </row>
    <row r="73" spans="1:9" ht="25.5" customHeight="1" x14ac:dyDescent="0.3">
      <c r="A73" s="97">
        <v>64</v>
      </c>
      <c r="B73" s="98" t="s">
        <v>1848</v>
      </c>
      <c r="C73" s="29" t="s">
        <v>2100</v>
      </c>
      <c r="D73" s="29"/>
      <c r="E73" s="99">
        <v>1</v>
      </c>
      <c r="F73" s="99" t="s">
        <v>30</v>
      </c>
      <c r="G73" s="30">
        <v>144.81</v>
      </c>
      <c r="H73" s="100">
        <f t="shared" si="0"/>
        <v>144.81</v>
      </c>
      <c r="I73" s="120">
        <v>144.81</v>
      </c>
    </row>
    <row r="74" spans="1:9" ht="25.5" customHeight="1" x14ac:dyDescent="0.3">
      <c r="A74" s="97">
        <v>65</v>
      </c>
      <c r="B74" s="98" t="s">
        <v>1849</v>
      </c>
      <c r="C74" s="29" t="s">
        <v>2101</v>
      </c>
      <c r="D74" s="29"/>
      <c r="E74" s="99">
        <v>2</v>
      </c>
      <c r="F74" s="99" t="s">
        <v>30</v>
      </c>
      <c r="G74" s="30">
        <v>86.89</v>
      </c>
      <c r="H74" s="100">
        <f t="shared" si="0"/>
        <v>173.78</v>
      </c>
      <c r="I74" s="120">
        <v>86.89</v>
      </c>
    </row>
    <row r="75" spans="1:9" ht="25.5" customHeight="1" x14ac:dyDescent="0.3">
      <c r="A75" s="97">
        <v>66</v>
      </c>
      <c r="B75" s="98" t="s">
        <v>1850</v>
      </c>
      <c r="C75" s="29" t="s">
        <v>2102</v>
      </c>
      <c r="D75" s="29"/>
      <c r="E75" s="99">
        <v>1</v>
      </c>
      <c r="F75" s="99" t="s">
        <v>30</v>
      </c>
      <c r="G75" s="30">
        <v>160</v>
      </c>
      <c r="H75" s="100">
        <f t="shared" ref="H75:H139" si="1">ROUND(E75*G75,2)</f>
        <v>160</v>
      </c>
      <c r="I75" s="120">
        <v>160</v>
      </c>
    </row>
    <row r="76" spans="1:9" ht="33" customHeight="1" x14ac:dyDescent="0.3">
      <c r="A76" s="97">
        <v>67</v>
      </c>
      <c r="B76" s="98" t="s">
        <v>1851</v>
      </c>
      <c r="C76" s="29" t="s">
        <v>2103</v>
      </c>
      <c r="D76" s="29"/>
      <c r="E76" s="99">
        <v>2</v>
      </c>
      <c r="F76" s="99" t="s">
        <v>30</v>
      </c>
      <c r="G76" s="30">
        <v>48</v>
      </c>
      <c r="H76" s="100">
        <f t="shared" si="1"/>
        <v>96</v>
      </c>
      <c r="I76" s="120">
        <v>48</v>
      </c>
    </row>
    <row r="77" spans="1:9" ht="33" customHeight="1" x14ac:dyDescent="0.3">
      <c r="A77" s="97">
        <v>68</v>
      </c>
      <c r="B77" s="98" t="s">
        <v>1852</v>
      </c>
      <c r="C77" s="29" t="s">
        <v>2104</v>
      </c>
      <c r="D77" s="29" t="s">
        <v>2105</v>
      </c>
      <c r="E77" s="99">
        <v>3</v>
      </c>
      <c r="F77" s="99" t="s">
        <v>1853</v>
      </c>
      <c r="G77" s="30">
        <v>11.58</v>
      </c>
      <c r="H77" s="100">
        <f t="shared" si="1"/>
        <v>34.74</v>
      </c>
      <c r="I77" s="120">
        <v>11.58</v>
      </c>
    </row>
    <row r="78" spans="1:9" ht="33" customHeight="1" x14ac:dyDescent="0.3">
      <c r="A78" s="97">
        <v>69</v>
      </c>
      <c r="B78" s="98" t="s">
        <v>1854</v>
      </c>
      <c r="C78" s="29" t="s">
        <v>2106</v>
      </c>
      <c r="D78" s="29" t="s">
        <v>2107</v>
      </c>
      <c r="E78" s="99">
        <v>3</v>
      </c>
      <c r="F78" s="99" t="s">
        <v>1853</v>
      </c>
      <c r="G78" s="30">
        <v>7.24</v>
      </c>
      <c r="H78" s="100">
        <f t="shared" si="1"/>
        <v>21.72</v>
      </c>
      <c r="I78" s="120">
        <v>7.24</v>
      </c>
    </row>
    <row r="79" spans="1:9" ht="28.8" x14ac:dyDescent="0.3">
      <c r="A79" s="97">
        <v>70</v>
      </c>
      <c r="B79" s="98" t="s">
        <v>1855</v>
      </c>
      <c r="C79" s="29" t="s">
        <v>2108</v>
      </c>
      <c r="D79" s="29" t="s">
        <v>2109</v>
      </c>
      <c r="E79" s="99">
        <v>8</v>
      </c>
      <c r="F79" s="99" t="s">
        <v>1785</v>
      </c>
      <c r="G79" s="30">
        <v>5.79</v>
      </c>
      <c r="H79" s="100">
        <f t="shared" si="1"/>
        <v>46.32</v>
      </c>
      <c r="I79" s="120">
        <v>5.79</v>
      </c>
    </row>
    <row r="80" spans="1:9" ht="14.4" x14ac:dyDescent="0.3">
      <c r="A80" s="97">
        <v>71</v>
      </c>
      <c r="B80" s="98" t="s">
        <v>1856</v>
      </c>
      <c r="C80" s="29" t="s">
        <v>2110</v>
      </c>
      <c r="D80" s="29"/>
      <c r="E80" s="99">
        <v>1</v>
      </c>
      <c r="F80" s="99" t="s">
        <v>30</v>
      </c>
      <c r="G80" s="30">
        <v>57.92</v>
      </c>
      <c r="H80" s="100">
        <f t="shared" si="1"/>
        <v>57.92</v>
      </c>
      <c r="I80" s="120">
        <v>57.92</v>
      </c>
    </row>
    <row r="81" spans="1:9" ht="14.4" x14ac:dyDescent="0.3">
      <c r="A81" s="97">
        <v>72</v>
      </c>
      <c r="B81" s="98" t="s">
        <v>1857</v>
      </c>
      <c r="C81" s="29" t="s">
        <v>2111</v>
      </c>
      <c r="D81" s="29" t="s">
        <v>2112</v>
      </c>
      <c r="E81" s="99">
        <v>1</v>
      </c>
      <c r="F81" s="99" t="s">
        <v>30</v>
      </c>
      <c r="G81" s="30">
        <v>57.92</v>
      </c>
      <c r="H81" s="100">
        <f t="shared" si="1"/>
        <v>57.92</v>
      </c>
      <c r="I81" s="120">
        <v>57.92</v>
      </c>
    </row>
    <row r="82" spans="1:9" ht="43.2" x14ac:dyDescent="0.3">
      <c r="A82" s="97">
        <v>73</v>
      </c>
      <c r="B82" s="98" t="s">
        <v>1858</v>
      </c>
      <c r="C82" s="29" t="s">
        <v>2113</v>
      </c>
      <c r="D82" s="29"/>
      <c r="E82" s="99">
        <v>10</v>
      </c>
      <c r="F82" s="99" t="s">
        <v>1859</v>
      </c>
      <c r="G82" s="30">
        <v>5.79</v>
      </c>
      <c r="H82" s="100">
        <f t="shared" si="1"/>
        <v>57.9</v>
      </c>
      <c r="I82" s="120">
        <v>5.79</v>
      </c>
    </row>
    <row r="83" spans="1:9" ht="28.8" x14ac:dyDescent="0.3">
      <c r="A83" s="97">
        <v>74</v>
      </c>
      <c r="B83" s="98" t="s">
        <v>1860</v>
      </c>
      <c r="C83" s="29" t="s">
        <v>2114</v>
      </c>
      <c r="D83" s="29" t="s">
        <v>2115</v>
      </c>
      <c r="E83" s="99">
        <v>2</v>
      </c>
      <c r="F83" s="99" t="s">
        <v>30</v>
      </c>
      <c r="G83" s="30">
        <v>115.85</v>
      </c>
      <c r="H83" s="100">
        <f t="shared" si="1"/>
        <v>231.7</v>
      </c>
      <c r="I83" s="120">
        <v>115.85</v>
      </c>
    </row>
    <row r="84" spans="1:9" ht="28.8" x14ac:dyDescent="0.3">
      <c r="A84" s="97">
        <v>75</v>
      </c>
      <c r="B84" s="98" t="s">
        <v>1861</v>
      </c>
      <c r="C84" s="29" t="s">
        <v>2116</v>
      </c>
      <c r="D84" s="29" t="s">
        <v>2115</v>
      </c>
      <c r="E84" s="99">
        <v>2</v>
      </c>
      <c r="F84" s="99" t="s">
        <v>30</v>
      </c>
      <c r="G84" s="30">
        <v>76.5</v>
      </c>
      <c r="H84" s="100">
        <f t="shared" si="1"/>
        <v>153</v>
      </c>
      <c r="I84" s="120">
        <v>76.5</v>
      </c>
    </row>
    <row r="85" spans="1:9" ht="72" x14ac:dyDescent="0.3">
      <c r="A85" s="97">
        <v>76</v>
      </c>
      <c r="B85" s="98" t="s">
        <v>1862</v>
      </c>
      <c r="C85" s="29" t="s">
        <v>2117</v>
      </c>
      <c r="D85" s="32"/>
      <c r="E85" s="99">
        <v>1</v>
      </c>
      <c r="F85" s="99" t="s">
        <v>30</v>
      </c>
      <c r="G85" s="30">
        <v>66.95</v>
      </c>
      <c r="H85" s="100">
        <f t="shared" si="1"/>
        <v>66.95</v>
      </c>
      <c r="I85" s="120">
        <v>66.95</v>
      </c>
    </row>
    <row r="86" spans="1:9" ht="72" x14ac:dyDescent="0.3">
      <c r="A86" s="97">
        <v>77</v>
      </c>
      <c r="B86" s="98" t="s">
        <v>1863</v>
      </c>
      <c r="C86" s="29" t="s">
        <v>2117</v>
      </c>
      <c r="D86" s="29"/>
      <c r="E86" s="99">
        <v>2</v>
      </c>
      <c r="F86" s="99" t="s">
        <v>30</v>
      </c>
      <c r="G86" s="30">
        <v>105</v>
      </c>
      <c r="H86" s="100">
        <f t="shared" si="1"/>
        <v>210</v>
      </c>
      <c r="I86" s="120">
        <v>105</v>
      </c>
    </row>
    <row r="87" spans="1:9" ht="14.4" x14ac:dyDescent="0.3">
      <c r="A87" s="97">
        <v>78</v>
      </c>
      <c r="B87" s="98" t="s">
        <v>1864</v>
      </c>
      <c r="C87" s="29" t="s">
        <v>2118</v>
      </c>
      <c r="D87" s="29"/>
      <c r="E87" s="99">
        <v>2</v>
      </c>
      <c r="F87" s="99" t="s">
        <v>30</v>
      </c>
      <c r="G87" s="30">
        <v>60</v>
      </c>
      <c r="H87" s="100">
        <f t="shared" si="1"/>
        <v>120</v>
      </c>
      <c r="I87" s="120">
        <v>60</v>
      </c>
    </row>
    <row r="88" spans="1:9" ht="14.4" x14ac:dyDescent="0.3">
      <c r="A88" s="97">
        <v>79</v>
      </c>
      <c r="B88" s="98" t="s">
        <v>1865</v>
      </c>
      <c r="C88" s="29" t="s">
        <v>2119</v>
      </c>
      <c r="D88" s="29"/>
      <c r="E88" s="99">
        <v>1</v>
      </c>
      <c r="F88" s="99" t="s">
        <v>30</v>
      </c>
      <c r="G88" s="30">
        <v>50</v>
      </c>
      <c r="H88" s="100">
        <f t="shared" si="1"/>
        <v>50</v>
      </c>
      <c r="I88" s="120">
        <v>50</v>
      </c>
    </row>
    <row r="89" spans="1:9" ht="28.8" x14ac:dyDescent="0.3">
      <c r="A89" s="97">
        <v>80</v>
      </c>
      <c r="B89" s="98" t="s">
        <v>1866</v>
      </c>
      <c r="C89" s="33" t="s">
        <v>2095</v>
      </c>
      <c r="D89" s="29" t="s">
        <v>2120</v>
      </c>
      <c r="E89" s="99">
        <v>3</v>
      </c>
      <c r="F89" s="99" t="s">
        <v>30</v>
      </c>
      <c r="G89" s="30">
        <v>9.56</v>
      </c>
      <c r="H89" s="100">
        <f t="shared" si="1"/>
        <v>28.68</v>
      </c>
      <c r="I89" s="120">
        <v>9.56</v>
      </c>
    </row>
    <row r="90" spans="1:9" ht="28.8" x14ac:dyDescent="0.3">
      <c r="A90" s="97">
        <v>81</v>
      </c>
      <c r="B90" s="98" t="s">
        <v>1867</v>
      </c>
      <c r="C90" s="29" t="s">
        <v>2095</v>
      </c>
      <c r="D90" s="29" t="s">
        <v>2121</v>
      </c>
      <c r="E90" s="99">
        <v>3</v>
      </c>
      <c r="F90" s="99" t="s">
        <v>30</v>
      </c>
      <c r="G90" s="30">
        <v>10.43</v>
      </c>
      <c r="H90" s="100">
        <f t="shared" si="1"/>
        <v>31.29</v>
      </c>
      <c r="I90" s="120">
        <v>10.43</v>
      </c>
    </row>
    <row r="91" spans="1:9" ht="14.4" x14ac:dyDescent="0.3">
      <c r="A91" s="97">
        <v>82</v>
      </c>
      <c r="B91" s="98" t="s">
        <v>1868</v>
      </c>
      <c r="C91" s="29" t="s">
        <v>2095</v>
      </c>
      <c r="D91" s="29"/>
      <c r="E91" s="99">
        <v>3</v>
      </c>
      <c r="F91" s="99" t="s">
        <v>30</v>
      </c>
      <c r="G91" s="30">
        <v>11.01</v>
      </c>
      <c r="H91" s="100">
        <f t="shared" si="1"/>
        <v>33.03</v>
      </c>
      <c r="I91" s="120">
        <v>11.01</v>
      </c>
    </row>
    <row r="92" spans="1:9" ht="28.8" x14ac:dyDescent="0.3">
      <c r="A92" s="97">
        <v>83</v>
      </c>
      <c r="B92" s="98" t="s">
        <v>1869</v>
      </c>
      <c r="C92" s="29" t="s">
        <v>2095</v>
      </c>
      <c r="D92" s="29" t="s">
        <v>2122</v>
      </c>
      <c r="E92" s="99">
        <v>3</v>
      </c>
      <c r="F92" s="99" t="s">
        <v>30</v>
      </c>
      <c r="G92" s="30">
        <v>12.45</v>
      </c>
      <c r="H92" s="100">
        <f t="shared" si="1"/>
        <v>37.35</v>
      </c>
      <c r="I92" s="120">
        <v>12.45</v>
      </c>
    </row>
    <row r="93" spans="1:9" ht="28.8" x14ac:dyDescent="0.3">
      <c r="A93" s="97">
        <v>84</v>
      </c>
      <c r="B93" s="98" t="s">
        <v>1870</v>
      </c>
      <c r="C93" s="29" t="s">
        <v>2095</v>
      </c>
      <c r="D93" s="29" t="s">
        <v>2123</v>
      </c>
      <c r="E93" s="99">
        <v>3</v>
      </c>
      <c r="F93" s="99" t="s">
        <v>30</v>
      </c>
      <c r="G93" s="30">
        <v>5.79</v>
      </c>
      <c r="H93" s="100">
        <f t="shared" si="1"/>
        <v>17.37</v>
      </c>
      <c r="I93" s="120">
        <v>5.79</v>
      </c>
    </row>
    <row r="94" spans="1:9" ht="28.8" x14ac:dyDescent="0.3">
      <c r="A94" s="97">
        <v>85</v>
      </c>
      <c r="B94" s="98" t="s">
        <v>1871</v>
      </c>
      <c r="C94" s="29" t="s">
        <v>2095</v>
      </c>
      <c r="D94" s="29" t="s">
        <v>2124</v>
      </c>
      <c r="E94" s="99">
        <v>3</v>
      </c>
      <c r="F94" s="99" t="s">
        <v>30</v>
      </c>
      <c r="G94" s="30">
        <v>7.82</v>
      </c>
      <c r="H94" s="100">
        <f t="shared" si="1"/>
        <v>23.46</v>
      </c>
      <c r="I94" s="120">
        <v>7.82</v>
      </c>
    </row>
    <row r="95" spans="1:9" ht="28.8" x14ac:dyDescent="0.3">
      <c r="A95" s="97">
        <v>86</v>
      </c>
      <c r="B95" s="98" t="s">
        <v>1872</v>
      </c>
      <c r="C95" s="29" t="s">
        <v>2127</v>
      </c>
      <c r="D95" s="29" t="s">
        <v>2125</v>
      </c>
      <c r="E95" s="99">
        <v>3</v>
      </c>
      <c r="F95" s="99" t="s">
        <v>30</v>
      </c>
      <c r="G95" s="30">
        <v>3.48</v>
      </c>
      <c r="H95" s="100">
        <f t="shared" si="1"/>
        <v>10.44</v>
      </c>
      <c r="I95" s="120">
        <v>3.48</v>
      </c>
    </row>
    <row r="96" spans="1:9" ht="28.8" x14ac:dyDescent="0.3">
      <c r="A96" s="97">
        <v>87</v>
      </c>
      <c r="B96" s="98" t="s">
        <v>1873</v>
      </c>
      <c r="C96" s="29" t="s">
        <v>2127</v>
      </c>
      <c r="D96" s="29" t="s">
        <v>2126</v>
      </c>
      <c r="E96" s="99">
        <v>2</v>
      </c>
      <c r="F96" s="99" t="s">
        <v>30</v>
      </c>
      <c r="G96" s="30">
        <v>3.77</v>
      </c>
      <c r="H96" s="100">
        <f t="shared" si="1"/>
        <v>7.54</v>
      </c>
      <c r="I96" s="120">
        <v>3.77</v>
      </c>
    </row>
    <row r="97" spans="1:9" ht="14.4" x14ac:dyDescent="0.3">
      <c r="A97" s="97">
        <v>88</v>
      </c>
      <c r="B97" s="98" t="s">
        <v>1874</v>
      </c>
      <c r="C97" s="29" t="s">
        <v>2128</v>
      </c>
      <c r="D97" s="29" t="s">
        <v>2129</v>
      </c>
      <c r="E97" s="99">
        <v>1</v>
      </c>
      <c r="F97" s="99" t="s">
        <v>30</v>
      </c>
      <c r="G97" s="30">
        <v>3</v>
      </c>
      <c r="H97" s="100">
        <f t="shared" si="1"/>
        <v>3</v>
      </c>
      <c r="I97" s="120">
        <v>3</v>
      </c>
    </row>
    <row r="98" spans="1:9" ht="14.4" x14ac:dyDescent="0.3">
      <c r="A98" s="97">
        <v>89</v>
      </c>
      <c r="B98" s="98" t="s">
        <v>1875</v>
      </c>
      <c r="C98" s="29" t="s">
        <v>2130</v>
      </c>
      <c r="D98" s="29"/>
      <c r="E98" s="99">
        <v>4</v>
      </c>
      <c r="F98" s="99" t="s">
        <v>1785</v>
      </c>
      <c r="G98" s="30">
        <v>2.9</v>
      </c>
      <c r="H98" s="100">
        <f t="shared" si="1"/>
        <v>11.6</v>
      </c>
      <c r="I98" s="120">
        <v>2.9</v>
      </c>
    </row>
    <row r="99" spans="1:9" ht="14.4" x14ac:dyDescent="0.3">
      <c r="A99" s="97">
        <v>90</v>
      </c>
      <c r="B99" s="98" t="s">
        <v>1876</v>
      </c>
      <c r="C99" s="29" t="s">
        <v>2130</v>
      </c>
      <c r="D99" s="29"/>
      <c r="E99" s="99">
        <v>6</v>
      </c>
      <c r="F99" s="99" t="s">
        <v>1785</v>
      </c>
      <c r="G99" s="30">
        <v>0.87</v>
      </c>
      <c r="H99" s="100">
        <f t="shared" si="1"/>
        <v>5.22</v>
      </c>
      <c r="I99" s="120">
        <v>0.87</v>
      </c>
    </row>
    <row r="100" spans="1:9" ht="14.4" x14ac:dyDescent="0.3">
      <c r="A100" s="97">
        <v>91</v>
      </c>
      <c r="B100" s="98" t="s">
        <v>1877</v>
      </c>
      <c r="C100" s="29" t="s">
        <v>2130</v>
      </c>
      <c r="D100" s="29"/>
      <c r="E100" s="99">
        <v>6</v>
      </c>
      <c r="F100" s="99" t="s">
        <v>1785</v>
      </c>
      <c r="G100" s="30">
        <v>2.9</v>
      </c>
      <c r="H100" s="100">
        <f t="shared" si="1"/>
        <v>17.399999999999999</v>
      </c>
      <c r="I100" s="120">
        <v>2.9</v>
      </c>
    </row>
    <row r="101" spans="1:9" ht="28.8" x14ac:dyDescent="0.3">
      <c r="A101" s="97">
        <v>92</v>
      </c>
      <c r="B101" s="98" t="s">
        <v>1878</v>
      </c>
      <c r="C101" s="29" t="s">
        <v>2131</v>
      </c>
      <c r="D101" s="29"/>
      <c r="E101" s="99">
        <v>2</v>
      </c>
      <c r="F101" s="99" t="s">
        <v>30</v>
      </c>
      <c r="G101" s="30">
        <v>360</v>
      </c>
      <c r="H101" s="100">
        <f t="shared" si="1"/>
        <v>720</v>
      </c>
      <c r="I101" s="120">
        <v>360</v>
      </c>
    </row>
    <row r="102" spans="1:9" ht="14.4" x14ac:dyDescent="0.3">
      <c r="A102" s="97">
        <v>93</v>
      </c>
      <c r="B102" s="98" t="s">
        <v>1879</v>
      </c>
      <c r="C102" s="29" t="s">
        <v>2132</v>
      </c>
      <c r="D102" s="29"/>
      <c r="E102" s="99">
        <v>2</v>
      </c>
      <c r="F102" s="99" t="s">
        <v>30</v>
      </c>
      <c r="G102" s="30">
        <v>115.85</v>
      </c>
      <c r="H102" s="100">
        <f t="shared" si="1"/>
        <v>231.7</v>
      </c>
      <c r="I102" s="120">
        <v>115.85</v>
      </c>
    </row>
    <row r="103" spans="1:9" ht="14.4" x14ac:dyDescent="0.3">
      <c r="A103" s="97">
        <v>94</v>
      </c>
      <c r="B103" s="98" t="s">
        <v>1880</v>
      </c>
      <c r="C103" s="29" t="s">
        <v>2132</v>
      </c>
      <c r="D103" s="29"/>
      <c r="E103" s="99">
        <v>2</v>
      </c>
      <c r="F103" s="99" t="s">
        <v>30</v>
      </c>
      <c r="G103" s="30">
        <v>217.22</v>
      </c>
      <c r="H103" s="100">
        <f t="shared" si="1"/>
        <v>434.44</v>
      </c>
      <c r="I103" s="120">
        <v>217.22</v>
      </c>
    </row>
    <row r="104" spans="1:9" ht="14.4" x14ac:dyDescent="0.3">
      <c r="A104" s="97">
        <v>95</v>
      </c>
      <c r="B104" s="98" t="s">
        <v>1881</v>
      </c>
      <c r="C104" s="29" t="s">
        <v>2133</v>
      </c>
      <c r="D104" s="29"/>
      <c r="E104" s="99">
        <v>2</v>
      </c>
      <c r="F104" s="99" t="s">
        <v>30</v>
      </c>
      <c r="G104" s="30">
        <v>110.06</v>
      </c>
      <c r="H104" s="100">
        <f t="shared" si="1"/>
        <v>220.12</v>
      </c>
      <c r="I104" s="120">
        <v>110.06</v>
      </c>
    </row>
    <row r="105" spans="1:9" ht="14.4" x14ac:dyDescent="0.3">
      <c r="A105" s="97">
        <v>96</v>
      </c>
      <c r="B105" s="98" t="s">
        <v>1882</v>
      </c>
      <c r="C105" s="29" t="s">
        <v>2134</v>
      </c>
      <c r="D105" s="29" t="s">
        <v>2135</v>
      </c>
      <c r="E105" s="99">
        <v>1</v>
      </c>
      <c r="F105" s="99" t="s">
        <v>1785</v>
      </c>
      <c r="G105" s="30">
        <v>289.62</v>
      </c>
      <c r="H105" s="100">
        <f t="shared" si="1"/>
        <v>289.62</v>
      </c>
      <c r="I105" s="120">
        <v>289.62</v>
      </c>
    </row>
    <row r="106" spans="1:9" ht="14.4" x14ac:dyDescent="0.3">
      <c r="A106" s="97">
        <v>97</v>
      </c>
      <c r="B106" s="98" t="s">
        <v>1883</v>
      </c>
      <c r="C106" s="29" t="s">
        <v>2136</v>
      </c>
      <c r="D106" s="29"/>
      <c r="E106" s="99">
        <v>1</v>
      </c>
      <c r="F106" s="99" t="s">
        <v>30</v>
      </c>
      <c r="G106" s="30">
        <v>28.96</v>
      </c>
      <c r="H106" s="100">
        <f t="shared" si="1"/>
        <v>28.96</v>
      </c>
      <c r="I106" s="120">
        <v>28.96</v>
      </c>
    </row>
    <row r="107" spans="1:9" ht="14.4" x14ac:dyDescent="0.3">
      <c r="A107" s="97">
        <v>98</v>
      </c>
      <c r="B107" s="98" t="s">
        <v>1884</v>
      </c>
      <c r="C107" s="29" t="s">
        <v>2137</v>
      </c>
      <c r="D107" s="29"/>
      <c r="E107" s="99">
        <v>1</v>
      </c>
      <c r="F107" s="99" t="s">
        <v>30</v>
      </c>
      <c r="G107" s="30">
        <v>28.96</v>
      </c>
      <c r="H107" s="100">
        <f t="shared" si="1"/>
        <v>28.96</v>
      </c>
      <c r="I107" s="120">
        <v>28.96</v>
      </c>
    </row>
    <row r="108" spans="1:9" ht="14.4" x14ac:dyDescent="0.3">
      <c r="A108" s="97">
        <v>99</v>
      </c>
      <c r="B108" s="98" t="s">
        <v>1885</v>
      </c>
      <c r="C108" s="29" t="s">
        <v>2138</v>
      </c>
      <c r="D108" s="29"/>
      <c r="E108" s="99">
        <v>1</v>
      </c>
      <c r="F108" s="99" t="s">
        <v>30</v>
      </c>
      <c r="G108" s="30">
        <v>28.96</v>
      </c>
      <c r="H108" s="100">
        <f t="shared" si="1"/>
        <v>28.96</v>
      </c>
      <c r="I108" s="120">
        <v>28.96</v>
      </c>
    </row>
    <row r="109" spans="1:9" ht="21" customHeight="1" x14ac:dyDescent="0.3">
      <c r="A109" s="97">
        <v>100</v>
      </c>
      <c r="B109" s="98" t="s">
        <v>1886</v>
      </c>
      <c r="C109" s="29" t="s">
        <v>2139</v>
      </c>
      <c r="D109" s="29"/>
      <c r="E109" s="99">
        <v>1</v>
      </c>
      <c r="F109" s="99" t="s">
        <v>30</v>
      </c>
      <c r="G109" s="30">
        <v>28.96</v>
      </c>
      <c r="H109" s="100">
        <f t="shared" si="1"/>
        <v>28.96</v>
      </c>
      <c r="I109" s="120">
        <v>28.96</v>
      </c>
    </row>
    <row r="110" spans="1:9" ht="14.4" x14ac:dyDescent="0.3">
      <c r="A110" s="97">
        <v>101</v>
      </c>
      <c r="B110" s="98" t="s">
        <v>1887</v>
      </c>
      <c r="C110" s="29" t="s">
        <v>2140</v>
      </c>
      <c r="D110" s="29"/>
      <c r="E110" s="99">
        <v>6</v>
      </c>
      <c r="F110" s="99" t="s">
        <v>30</v>
      </c>
      <c r="G110" s="30">
        <v>2.0299999999999998</v>
      </c>
      <c r="H110" s="100">
        <f t="shared" si="1"/>
        <v>12.18</v>
      </c>
      <c r="I110" s="120">
        <v>2.0299999999999998</v>
      </c>
    </row>
    <row r="111" spans="1:9" ht="14.4" x14ac:dyDescent="0.3">
      <c r="A111" s="97">
        <v>102</v>
      </c>
      <c r="B111" s="98" t="s">
        <v>1888</v>
      </c>
      <c r="C111" s="29" t="s">
        <v>2140</v>
      </c>
      <c r="D111" s="29"/>
      <c r="E111" s="99">
        <v>6</v>
      </c>
      <c r="F111" s="99" t="s">
        <v>30</v>
      </c>
      <c r="G111" s="30">
        <v>3.77</v>
      </c>
      <c r="H111" s="100">
        <f t="shared" si="1"/>
        <v>22.62</v>
      </c>
      <c r="I111" s="120">
        <v>3.77</v>
      </c>
    </row>
    <row r="112" spans="1:9" ht="28.8" x14ac:dyDescent="0.3">
      <c r="A112" s="97">
        <v>103</v>
      </c>
      <c r="B112" s="98" t="s">
        <v>1889</v>
      </c>
      <c r="C112" s="29" t="s">
        <v>2141</v>
      </c>
      <c r="D112" s="29"/>
      <c r="E112" s="99">
        <v>1</v>
      </c>
      <c r="F112" s="99" t="s">
        <v>30</v>
      </c>
      <c r="G112" s="30">
        <v>48.89</v>
      </c>
      <c r="H112" s="100">
        <f t="shared" si="1"/>
        <v>48.89</v>
      </c>
      <c r="I112" s="120">
        <v>48.89</v>
      </c>
    </row>
    <row r="113" spans="1:9" ht="14.4" x14ac:dyDescent="0.3">
      <c r="A113" s="97">
        <v>104</v>
      </c>
      <c r="B113" s="98" t="s">
        <v>1890</v>
      </c>
      <c r="C113" s="29" t="s">
        <v>2142</v>
      </c>
      <c r="D113" s="31" t="s">
        <v>2143</v>
      </c>
      <c r="E113" s="99">
        <v>3</v>
      </c>
      <c r="F113" s="99" t="s">
        <v>1785</v>
      </c>
      <c r="G113" s="30">
        <v>2.99</v>
      </c>
      <c r="H113" s="100">
        <f t="shared" si="1"/>
        <v>8.9700000000000006</v>
      </c>
      <c r="I113" s="120">
        <v>2.99</v>
      </c>
    </row>
    <row r="114" spans="1:9" ht="14.4" x14ac:dyDescent="0.3">
      <c r="A114" s="97">
        <v>105</v>
      </c>
      <c r="B114" s="98" t="s">
        <v>1891</v>
      </c>
      <c r="C114" s="29" t="s">
        <v>2142</v>
      </c>
      <c r="D114" s="31" t="s">
        <v>2143</v>
      </c>
      <c r="E114" s="99">
        <v>10</v>
      </c>
      <c r="F114" s="99" t="s">
        <v>1785</v>
      </c>
      <c r="G114" s="30">
        <v>3.6</v>
      </c>
      <c r="H114" s="100">
        <f t="shared" si="1"/>
        <v>36</v>
      </c>
      <c r="I114" s="120">
        <v>3.6</v>
      </c>
    </row>
    <row r="115" spans="1:9" ht="14.4" x14ac:dyDescent="0.3">
      <c r="A115" s="97">
        <v>106</v>
      </c>
      <c r="B115" s="98" t="s">
        <v>1892</v>
      </c>
      <c r="C115" s="29" t="s">
        <v>2142</v>
      </c>
      <c r="D115" s="31" t="s">
        <v>2143</v>
      </c>
      <c r="E115" s="99">
        <v>10</v>
      </c>
      <c r="F115" s="99" t="s">
        <v>1785</v>
      </c>
      <c r="G115" s="30">
        <v>4.4000000000000004</v>
      </c>
      <c r="H115" s="100">
        <f t="shared" si="1"/>
        <v>44</v>
      </c>
      <c r="I115" s="120">
        <v>4.4000000000000004</v>
      </c>
    </row>
    <row r="116" spans="1:9" ht="14.4" x14ac:dyDescent="0.3">
      <c r="A116" s="97">
        <v>107</v>
      </c>
      <c r="B116" s="98" t="s">
        <v>1893</v>
      </c>
      <c r="C116" s="29" t="s">
        <v>2142</v>
      </c>
      <c r="D116" s="31" t="s">
        <v>2143</v>
      </c>
      <c r="E116" s="99">
        <v>11</v>
      </c>
      <c r="F116" s="99" t="s">
        <v>1785</v>
      </c>
      <c r="G116" s="30">
        <v>4.8</v>
      </c>
      <c r="H116" s="100">
        <f t="shared" si="1"/>
        <v>52.8</v>
      </c>
      <c r="I116" s="120">
        <v>4.8</v>
      </c>
    </row>
    <row r="117" spans="1:9" ht="14.4" x14ac:dyDescent="0.3">
      <c r="A117" s="97">
        <v>108</v>
      </c>
      <c r="B117" s="98" t="s">
        <v>1894</v>
      </c>
      <c r="C117" s="29" t="s">
        <v>2142</v>
      </c>
      <c r="D117" s="31" t="s">
        <v>2143</v>
      </c>
      <c r="E117" s="99">
        <v>16</v>
      </c>
      <c r="F117" s="99" t="s">
        <v>1785</v>
      </c>
      <c r="G117" s="30">
        <v>1.39</v>
      </c>
      <c r="H117" s="100">
        <f t="shared" si="1"/>
        <v>22.24</v>
      </c>
      <c r="I117" s="120">
        <v>1.39</v>
      </c>
    </row>
    <row r="118" spans="1:9" ht="14.4" x14ac:dyDescent="0.3">
      <c r="A118" s="97">
        <v>109</v>
      </c>
      <c r="B118" s="98" t="s">
        <v>1895</v>
      </c>
      <c r="C118" s="29" t="s">
        <v>2142</v>
      </c>
      <c r="D118" s="31" t="s">
        <v>2143</v>
      </c>
      <c r="E118" s="99">
        <v>10</v>
      </c>
      <c r="F118" s="99" t="s">
        <v>1785</v>
      </c>
      <c r="G118" s="30">
        <v>2</v>
      </c>
      <c r="H118" s="100">
        <f t="shared" si="1"/>
        <v>20</v>
      </c>
      <c r="I118" s="120">
        <v>2</v>
      </c>
    </row>
    <row r="119" spans="1:9" ht="14.4" x14ac:dyDescent="0.3">
      <c r="A119" s="97">
        <v>110</v>
      </c>
      <c r="B119" s="98" t="s">
        <v>1896</v>
      </c>
      <c r="C119" s="29" t="s">
        <v>2142</v>
      </c>
      <c r="D119" s="31" t="s">
        <v>2143</v>
      </c>
      <c r="E119" s="99">
        <v>38</v>
      </c>
      <c r="F119" s="99" t="s">
        <v>1785</v>
      </c>
      <c r="G119" s="30">
        <v>2</v>
      </c>
      <c r="H119" s="100">
        <f t="shared" si="1"/>
        <v>76</v>
      </c>
      <c r="I119" s="120">
        <v>2</v>
      </c>
    </row>
    <row r="120" spans="1:9" ht="14.4" x14ac:dyDescent="0.3">
      <c r="A120" s="97">
        <v>111</v>
      </c>
      <c r="B120" s="98" t="s">
        <v>1897</v>
      </c>
      <c r="C120" s="29" t="s">
        <v>2142</v>
      </c>
      <c r="D120" s="31" t="s">
        <v>2143</v>
      </c>
      <c r="E120" s="99">
        <v>10</v>
      </c>
      <c r="F120" s="99" t="s">
        <v>1785</v>
      </c>
      <c r="G120" s="30">
        <v>3.2</v>
      </c>
      <c r="H120" s="100">
        <f t="shared" si="1"/>
        <v>32</v>
      </c>
      <c r="I120" s="120">
        <v>3.2</v>
      </c>
    </row>
    <row r="121" spans="1:9" ht="14.4" x14ac:dyDescent="0.3">
      <c r="A121" s="97">
        <v>112</v>
      </c>
      <c r="B121" s="98" t="s">
        <v>1898</v>
      </c>
      <c r="C121" s="29" t="s">
        <v>2144</v>
      </c>
      <c r="D121" s="29"/>
      <c r="E121" s="99">
        <v>2</v>
      </c>
      <c r="F121" s="99" t="s">
        <v>30</v>
      </c>
      <c r="G121" s="30">
        <v>34.75</v>
      </c>
      <c r="H121" s="100">
        <f t="shared" si="1"/>
        <v>69.5</v>
      </c>
      <c r="I121" s="120">
        <v>34.75</v>
      </c>
    </row>
    <row r="122" spans="1:9" ht="14.4" x14ac:dyDescent="0.3">
      <c r="A122" s="97">
        <v>113</v>
      </c>
      <c r="B122" s="98" t="s">
        <v>1899</v>
      </c>
      <c r="C122" s="29" t="s">
        <v>2144</v>
      </c>
      <c r="D122" s="29"/>
      <c r="E122" s="99">
        <v>1</v>
      </c>
      <c r="F122" s="99" t="s">
        <v>30</v>
      </c>
      <c r="G122" s="30">
        <v>34.75</v>
      </c>
      <c r="H122" s="100">
        <f t="shared" si="1"/>
        <v>34.75</v>
      </c>
      <c r="I122" s="120">
        <v>34.75</v>
      </c>
    </row>
    <row r="123" spans="1:9" ht="43.2" x14ac:dyDescent="0.3">
      <c r="A123" s="97">
        <v>114</v>
      </c>
      <c r="B123" s="98" t="s">
        <v>1900</v>
      </c>
      <c r="C123" s="29" t="s">
        <v>2145</v>
      </c>
      <c r="D123" s="29"/>
      <c r="E123" s="99">
        <v>1</v>
      </c>
      <c r="F123" s="99" t="s">
        <v>30</v>
      </c>
      <c r="G123" s="30">
        <v>77.209999999999994</v>
      </c>
      <c r="H123" s="100">
        <f t="shared" si="1"/>
        <v>77.209999999999994</v>
      </c>
      <c r="I123" s="120">
        <v>77.209999999999994</v>
      </c>
    </row>
    <row r="124" spans="1:9" ht="14.4" x14ac:dyDescent="0.3">
      <c r="A124" s="97">
        <v>115</v>
      </c>
      <c r="B124" s="98" t="s">
        <v>1901</v>
      </c>
      <c r="C124" s="29" t="s">
        <v>2130</v>
      </c>
      <c r="D124" s="29"/>
      <c r="E124" s="99">
        <v>3</v>
      </c>
      <c r="F124" s="99" t="s">
        <v>1902</v>
      </c>
      <c r="G124" s="30">
        <v>14.48</v>
      </c>
      <c r="H124" s="100">
        <f t="shared" si="1"/>
        <v>43.44</v>
      </c>
      <c r="I124" s="120">
        <v>14.48</v>
      </c>
    </row>
    <row r="125" spans="1:9" ht="14.4" x14ac:dyDescent="0.3">
      <c r="A125" s="97">
        <v>116</v>
      </c>
      <c r="B125" s="98" t="s">
        <v>1903</v>
      </c>
      <c r="C125" s="29" t="s">
        <v>2130</v>
      </c>
      <c r="D125" s="29"/>
      <c r="E125" s="99">
        <v>7</v>
      </c>
      <c r="F125" s="99" t="s">
        <v>1902</v>
      </c>
      <c r="G125" s="30">
        <v>5.79</v>
      </c>
      <c r="H125" s="100">
        <f t="shared" si="1"/>
        <v>40.53</v>
      </c>
      <c r="I125" s="120">
        <v>5.79</v>
      </c>
    </row>
    <row r="126" spans="1:9" ht="14.4" x14ac:dyDescent="0.3">
      <c r="A126" s="97">
        <v>117</v>
      </c>
      <c r="B126" s="98" t="s">
        <v>1904</v>
      </c>
      <c r="C126" s="29" t="s">
        <v>2146</v>
      </c>
      <c r="D126" s="29"/>
      <c r="E126" s="99">
        <v>1</v>
      </c>
      <c r="F126" s="99" t="s">
        <v>30</v>
      </c>
      <c r="G126" s="30">
        <v>1000</v>
      </c>
      <c r="H126" s="100">
        <f t="shared" si="1"/>
        <v>1000</v>
      </c>
      <c r="I126" s="120">
        <v>1000</v>
      </c>
    </row>
    <row r="127" spans="1:9" ht="14.4" x14ac:dyDescent="0.3">
      <c r="A127" s="97">
        <v>118</v>
      </c>
      <c r="B127" s="98" t="s">
        <v>1905</v>
      </c>
      <c r="C127" s="29" t="s">
        <v>2147</v>
      </c>
      <c r="D127" s="29"/>
      <c r="E127" s="99">
        <v>1</v>
      </c>
      <c r="F127" s="99" t="s">
        <v>30</v>
      </c>
      <c r="G127" s="30">
        <v>500</v>
      </c>
      <c r="H127" s="100">
        <f t="shared" si="1"/>
        <v>500</v>
      </c>
      <c r="I127" s="120">
        <v>500</v>
      </c>
    </row>
    <row r="128" spans="1:9" ht="14.4" x14ac:dyDescent="0.3">
      <c r="A128" s="97">
        <v>119</v>
      </c>
      <c r="B128" s="98" t="s">
        <v>1906</v>
      </c>
      <c r="C128" s="29" t="s">
        <v>2149</v>
      </c>
      <c r="D128" s="29" t="s">
        <v>2148</v>
      </c>
      <c r="E128" s="99">
        <v>8</v>
      </c>
      <c r="F128" s="99" t="s">
        <v>30</v>
      </c>
      <c r="G128" s="30">
        <v>5</v>
      </c>
      <c r="H128" s="100">
        <f t="shared" si="1"/>
        <v>40</v>
      </c>
      <c r="I128" s="120">
        <v>5</v>
      </c>
    </row>
    <row r="129" spans="1:9" ht="14.4" x14ac:dyDescent="0.3">
      <c r="A129" s="97">
        <v>120</v>
      </c>
      <c r="B129" s="98" t="s">
        <v>1907</v>
      </c>
      <c r="C129" s="29" t="s">
        <v>2149</v>
      </c>
      <c r="D129" s="29" t="s">
        <v>2148</v>
      </c>
      <c r="E129" s="99">
        <v>1</v>
      </c>
      <c r="F129" s="99" t="s">
        <v>30</v>
      </c>
      <c r="G129" s="30">
        <v>30</v>
      </c>
      <c r="H129" s="100">
        <f t="shared" si="1"/>
        <v>30</v>
      </c>
      <c r="I129" s="122">
        <v>30</v>
      </c>
    </row>
    <row r="130" spans="1:9" ht="14.4" x14ac:dyDescent="0.3">
      <c r="A130" s="97">
        <v>121</v>
      </c>
      <c r="B130" s="98" t="s">
        <v>1908</v>
      </c>
      <c r="C130" s="29" t="s">
        <v>2150</v>
      </c>
      <c r="D130" s="29"/>
      <c r="E130" s="99">
        <v>1</v>
      </c>
      <c r="F130" s="99" t="s">
        <v>30</v>
      </c>
      <c r="G130" s="30">
        <v>43.44</v>
      </c>
      <c r="H130" s="100">
        <f t="shared" si="1"/>
        <v>43.44</v>
      </c>
      <c r="I130" s="120">
        <v>43.44</v>
      </c>
    </row>
    <row r="131" spans="1:9" ht="28.8" x14ac:dyDescent="0.3">
      <c r="A131" s="97">
        <v>122</v>
      </c>
      <c r="B131" s="98" t="s">
        <v>1909</v>
      </c>
      <c r="C131" s="29" t="s">
        <v>2151</v>
      </c>
      <c r="D131" s="29"/>
      <c r="E131" s="99">
        <v>5</v>
      </c>
      <c r="F131" s="99" t="s">
        <v>30</v>
      </c>
      <c r="G131" s="30">
        <v>5.79</v>
      </c>
      <c r="H131" s="100">
        <f t="shared" si="1"/>
        <v>28.95</v>
      </c>
      <c r="I131" s="120">
        <v>5.79</v>
      </c>
    </row>
    <row r="132" spans="1:9" ht="57.6" x14ac:dyDescent="0.3">
      <c r="A132" s="97">
        <v>123</v>
      </c>
      <c r="B132" s="98" t="s">
        <v>1910</v>
      </c>
      <c r="C132" s="29" t="s">
        <v>2152</v>
      </c>
      <c r="D132" s="29"/>
      <c r="E132" s="99">
        <v>1</v>
      </c>
      <c r="F132" s="99" t="s">
        <v>30</v>
      </c>
      <c r="G132" s="30">
        <v>10.29</v>
      </c>
      <c r="H132" s="100">
        <f t="shared" si="1"/>
        <v>10.29</v>
      </c>
      <c r="I132" s="120">
        <v>10.29</v>
      </c>
    </row>
    <row r="133" spans="1:9" ht="28.8" x14ac:dyDescent="0.3">
      <c r="A133" s="97">
        <v>124</v>
      </c>
      <c r="B133" s="98" t="s">
        <v>1911</v>
      </c>
      <c r="C133" s="29" t="s">
        <v>2153</v>
      </c>
      <c r="D133" s="29"/>
      <c r="E133" s="99">
        <v>1</v>
      </c>
      <c r="F133" s="99" t="s">
        <v>30</v>
      </c>
      <c r="G133" s="30">
        <v>400</v>
      </c>
      <c r="H133" s="100">
        <f t="shared" si="1"/>
        <v>400</v>
      </c>
      <c r="I133" s="120">
        <v>400</v>
      </c>
    </row>
    <row r="134" spans="1:9" ht="14.4" x14ac:dyDescent="0.3">
      <c r="A134" s="97">
        <v>125</v>
      </c>
      <c r="B134" s="98" t="s">
        <v>1912</v>
      </c>
      <c r="C134" s="29" t="s">
        <v>2154</v>
      </c>
      <c r="D134" s="29"/>
      <c r="E134" s="99">
        <v>1</v>
      </c>
      <c r="F134" s="99" t="s">
        <v>30</v>
      </c>
      <c r="G134" s="30">
        <v>34.75</v>
      </c>
      <c r="H134" s="100">
        <f t="shared" si="1"/>
        <v>34.75</v>
      </c>
      <c r="I134" s="120">
        <v>34.75</v>
      </c>
    </row>
    <row r="135" spans="1:9" ht="14.4" x14ac:dyDescent="0.3">
      <c r="A135" s="97">
        <v>126</v>
      </c>
      <c r="B135" s="98" t="s">
        <v>1913</v>
      </c>
      <c r="C135" s="29" t="s">
        <v>2154</v>
      </c>
      <c r="D135" s="29"/>
      <c r="E135" s="99">
        <v>1</v>
      </c>
      <c r="F135" s="99" t="s">
        <v>30</v>
      </c>
      <c r="G135" s="30">
        <v>43.44</v>
      </c>
      <c r="H135" s="100">
        <f t="shared" si="1"/>
        <v>43.44</v>
      </c>
      <c r="I135" s="120">
        <v>43.44</v>
      </c>
    </row>
    <row r="136" spans="1:9" ht="14.4" x14ac:dyDescent="0.3">
      <c r="A136" s="97">
        <v>127</v>
      </c>
      <c r="B136" s="98" t="s">
        <v>1914</v>
      </c>
      <c r="C136" s="29" t="s">
        <v>2154</v>
      </c>
      <c r="D136" s="29"/>
      <c r="E136" s="99">
        <v>3</v>
      </c>
      <c r="F136" s="99" t="s">
        <v>30</v>
      </c>
      <c r="G136" s="30">
        <v>86.89</v>
      </c>
      <c r="H136" s="100">
        <f t="shared" si="1"/>
        <v>260.67</v>
      </c>
      <c r="I136" s="120">
        <v>86.89</v>
      </c>
    </row>
    <row r="137" spans="1:9" ht="14.4" x14ac:dyDescent="0.3">
      <c r="A137" s="97">
        <v>128</v>
      </c>
      <c r="B137" s="98" t="s">
        <v>1915</v>
      </c>
      <c r="C137" s="29" t="s">
        <v>2155</v>
      </c>
      <c r="D137" s="29"/>
      <c r="E137" s="99">
        <v>2</v>
      </c>
      <c r="F137" s="99" t="s">
        <v>30</v>
      </c>
      <c r="G137" s="30">
        <v>217.22</v>
      </c>
      <c r="H137" s="100">
        <f t="shared" si="1"/>
        <v>434.44</v>
      </c>
      <c r="I137" s="120">
        <v>217.22</v>
      </c>
    </row>
    <row r="138" spans="1:9" ht="14.4" x14ac:dyDescent="0.3">
      <c r="A138" s="97">
        <v>129</v>
      </c>
      <c r="B138" s="98" t="s">
        <v>1916</v>
      </c>
      <c r="C138" s="29" t="s">
        <v>2127</v>
      </c>
      <c r="D138" s="29"/>
      <c r="E138" s="99">
        <v>10</v>
      </c>
      <c r="F138" s="99" t="s">
        <v>30</v>
      </c>
      <c r="G138" s="30">
        <v>1.1599999999999999</v>
      </c>
      <c r="H138" s="100">
        <f t="shared" si="1"/>
        <v>11.6</v>
      </c>
      <c r="I138" s="120">
        <v>1.1599999999999999</v>
      </c>
    </row>
    <row r="139" spans="1:9" ht="14.4" x14ac:dyDescent="0.3">
      <c r="A139" s="97">
        <v>130</v>
      </c>
      <c r="B139" s="98" t="s">
        <v>1917</v>
      </c>
      <c r="C139" s="29" t="s">
        <v>2127</v>
      </c>
      <c r="D139" s="29"/>
      <c r="E139" s="99">
        <v>10</v>
      </c>
      <c r="F139" s="99" t="s">
        <v>30</v>
      </c>
      <c r="G139" s="30">
        <v>0.14000000000000001</v>
      </c>
      <c r="H139" s="100">
        <f t="shared" si="1"/>
        <v>1.4</v>
      </c>
      <c r="I139" s="120">
        <v>0.14000000000000001</v>
      </c>
    </row>
    <row r="140" spans="1:9" ht="14.4" x14ac:dyDescent="0.3">
      <c r="A140" s="97">
        <v>131</v>
      </c>
      <c r="B140" s="98" t="s">
        <v>1918</v>
      </c>
      <c r="C140" s="29" t="s">
        <v>2156</v>
      </c>
      <c r="D140" s="29"/>
      <c r="E140" s="99">
        <v>2</v>
      </c>
      <c r="F140" s="99" t="s">
        <v>30</v>
      </c>
      <c r="G140" s="30">
        <v>17.38</v>
      </c>
      <c r="H140" s="100">
        <f t="shared" ref="H140:H192" si="2">ROUND(E140*G140,2)</f>
        <v>34.76</v>
      </c>
      <c r="I140" s="120">
        <v>17.38</v>
      </c>
    </row>
    <row r="141" spans="1:9" ht="28.8" x14ac:dyDescent="0.3">
      <c r="A141" s="97">
        <v>132</v>
      </c>
      <c r="B141" s="98" t="s">
        <v>1919</v>
      </c>
      <c r="C141" s="29" t="s">
        <v>2157</v>
      </c>
      <c r="D141" s="29"/>
      <c r="E141" s="99">
        <v>1</v>
      </c>
      <c r="F141" s="99" t="s">
        <v>30</v>
      </c>
      <c r="G141" s="30">
        <v>28.96</v>
      </c>
      <c r="H141" s="100">
        <f t="shared" si="2"/>
        <v>28.96</v>
      </c>
      <c r="I141" s="120">
        <v>28.96</v>
      </c>
    </row>
    <row r="142" spans="1:9" ht="14.4" x14ac:dyDescent="0.3">
      <c r="A142" s="97">
        <v>133</v>
      </c>
      <c r="B142" s="98" t="s">
        <v>1920</v>
      </c>
      <c r="C142" s="29" t="s">
        <v>2158</v>
      </c>
      <c r="D142" s="29" t="s">
        <v>2159</v>
      </c>
      <c r="E142" s="99">
        <v>10</v>
      </c>
      <c r="F142" s="99" t="s">
        <v>1785</v>
      </c>
      <c r="G142" s="30">
        <v>0.19</v>
      </c>
      <c r="H142" s="100">
        <f t="shared" si="2"/>
        <v>1.9</v>
      </c>
      <c r="I142" s="121">
        <v>0.19</v>
      </c>
    </row>
    <row r="143" spans="1:9" ht="14.4" x14ac:dyDescent="0.3">
      <c r="A143" s="97">
        <v>134</v>
      </c>
      <c r="B143" s="98" t="s">
        <v>1921</v>
      </c>
      <c r="C143" s="29" t="s">
        <v>2158</v>
      </c>
      <c r="D143" s="29" t="s">
        <v>2159</v>
      </c>
      <c r="E143" s="99">
        <v>36</v>
      </c>
      <c r="F143" s="99" t="s">
        <v>1785</v>
      </c>
      <c r="G143" s="30">
        <v>0.26</v>
      </c>
      <c r="H143" s="100">
        <f t="shared" si="2"/>
        <v>9.36</v>
      </c>
      <c r="I143" s="121">
        <v>0.26</v>
      </c>
    </row>
    <row r="144" spans="1:9" ht="14.4" x14ac:dyDescent="0.3">
      <c r="A144" s="97">
        <v>135</v>
      </c>
      <c r="B144" s="98" t="s">
        <v>1922</v>
      </c>
      <c r="C144" s="29" t="s">
        <v>2158</v>
      </c>
      <c r="D144" s="29" t="s">
        <v>2159</v>
      </c>
      <c r="E144" s="99">
        <v>16</v>
      </c>
      <c r="F144" s="99" t="s">
        <v>1785</v>
      </c>
      <c r="G144" s="30">
        <v>0.42</v>
      </c>
      <c r="H144" s="100">
        <f t="shared" si="2"/>
        <v>6.72</v>
      </c>
      <c r="I144" s="121">
        <v>0.42</v>
      </c>
    </row>
    <row r="145" spans="1:9" ht="14.4" x14ac:dyDescent="0.3">
      <c r="A145" s="97">
        <v>136</v>
      </c>
      <c r="B145" s="98" t="s">
        <v>1923</v>
      </c>
      <c r="C145" s="29" t="s">
        <v>2160</v>
      </c>
      <c r="D145" s="29" t="s">
        <v>2159</v>
      </c>
      <c r="E145" s="99">
        <v>10</v>
      </c>
      <c r="F145" s="99" t="s">
        <v>1785</v>
      </c>
      <c r="G145" s="30">
        <v>0.23</v>
      </c>
      <c r="H145" s="100">
        <f t="shared" si="2"/>
        <v>2.2999999999999998</v>
      </c>
      <c r="I145" s="121">
        <v>0.23</v>
      </c>
    </row>
    <row r="146" spans="1:9" ht="14.4" x14ac:dyDescent="0.3">
      <c r="A146" s="97">
        <v>137</v>
      </c>
      <c r="B146" s="98" t="s">
        <v>1924</v>
      </c>
      <c r="C146" s="29" t="s">
        <v>2160</v>
      </c>
      <c r="D146" s="29" t="s">
        <v>2159</v>
      </c>
      <c r="E146" s="99">
        <v>1</v>
      </c>
      <c r="F146" s="99" t="s">
        <v>1785</v>
      </c>
      <c r="G146" s="30">
        <v>0.35</v>
      </c>
      <c r="H146" s="100">
        <f t="shared" si="2"/>
        <v>0.35</v>
      </c>
      <c r="I146" s="121">
        <v>0.35</v>
      </c>
    </row>
    <row r="147" spans="1:9" ht="14.4" x14ac:dyDescent="0.3">
      <c r="A147" s="97">
        <v>138</v>
      </c>
      <c r="B147" s="98" t="s">
        <v>1925</v>
      </c>
      <c r="C147" s="29" t="s">
        <v>2161</v>
      </c>
      <c r="D147" s="29"/>
      <c r="E147" s="99">
        <v>5</v>
      </c>
      <c r="F147" s="99" t="s">
        <v>30</v>
      </c>
      <c r="G147" s="30">
        <v>57.92</v>
      </c>
      <c r="H147" s="100">
        <f t="shared" si="2"/>
        <v>289.60000000000002</v>
      </c>
      <c r="I147" s="120">
        <v>57.92</v>
      </c>
    </row>
    <row r="148" spans="1:9" ht="28.8" x14ac:dyDescent="0.3">
      <c r="A148" s="97">
        <v>139</v>
      </c>
      <c r="B148" s="98" t="s">
        <v>1926</v>
      </c>
      <c r="C148" s="29" t="s">
        <v>2162</v>
      </c>
      <c r="D148" s="29"/>
      <c r="E148" s="99">
        <v>5</v>
      </c>
      <c r="F148" s="99" t="s">
        <v>30</v>
      </c>
      <c r="G148" s="30">
        <v>52.13</v>
      </c>
      <c r="H148" s="100">
        <f t="shared" si="2"/>
        <v>260.64999999999998</v>
      </c>
      <c r="I148" s="120">
        <v>52.13</v>
      </c>
    </row>
    <row r="149" spans="1:9" ht="14.4" x14ac:dyDescent="0.3">
      <c r="A149" s="97">
        <v>140</v>
      </c>
      <c r="B149" s="98" t="s">
        <v>1927</v>
      </c>
      <c r="C149" s="29" t="s">
        <v>2163</v>
      </c>
      <c r="D149" s="29"/>
      <c r="E149" s="99">
        <v>5</v>
      </c>
      <c r="F149" s="99" t="s">
        <v>30</v>
      </c>
      <c r="G149" s="30">
        <v>86.89</v>
      </c>
      <c r="H149" s="100">
        <f t="shared" si="2"/>
        <v>434.45</v>
      </c>
      <c r="I149" s="120">
        <v>86.89</v>
      </c>
    </row>
    <row r="150" spans="1:9" ht="28.8" x14ac:dyDescent="0.3">
      <c r="A150" s="97">
        <v>141</v>
      </c>
      <c r="B150" s="98" t="s">
        <v>1928</v>
      </c>
      <c r="C150" s="29" t="s">
        <v>2164</v>
      </c>
      <c r="D150" s="29" t="s">
        <v>2165</v>
      </c>
      <c r="E150" s="99">
        <v>1</v>
      </c>
      <c r="F150" s="99" t="s">
        <v>30</v>
      </c>
      <c r="G150" s="30">
        <v>1158.48</v>
      </c>
      <c r="H150" s="100">
        <f t="shared" si="2"/>
        <v>1158.48</v>
      </c>
      <c r="I150" s="120">
        <v>1158.48</v>
      </c>
    </row>
    <row r="151" spans="1:9" ht="28.8" x14ac:dyDescent="0.3">
      <c r="A151" s="97">
        <v>142</v>
      </c>
      <c r="B151" s="98" t="s">
        <v>1929</v>
      </c>
      <c r="C151" s="29" t="s">
        <v>2164</v>
      </c>
      <c r="D151" s="29" t="s">
        <v>2165</v>
      </c>
      <c r="E151" s="99">
        <v>3</v>
      </c>
      <c r="F151" s="99" t="s">
        <v>30</v>
      </c>
      <c r="G151" s="30">
        <v>1800</v>
      </c>
      <c r="H151" s="100">
        <f t="shared" si="2"/>
        <v>5400</v>
      </c>
      <c r="I151" s="120">
        <v>1800</v>
      </c>
    </row>
    <row r="152" spans="1:9" ht="28.8" x14ac:dyDescent="0.3">
      <c r="A152" s="97">
        <v>143</v>
      </c>
      <c r="B152" s="98" t="s">
        <v>1930</v>
      </c>
      <c r="C152" s="29" t="s">
        <v>2164</v>
      </c>
      <c r="D152" s="29" t="s">
        <v>2165</v>
      </c>
      <c r="E152" s="99">
        <v>1</v>
      </c>
      <c r="F152" s="99" t="s">
        <v>30</v>
      </c>
      <c r="G152" s="30">
        <v>2700</v>
      </c>
      <c r="H152" s="100">
        <f t="shared" si="2"/>
        <v>2700</v>
      </c>
      <c r="I152" s="120">
        <v>2700</v>
      </c>
    </row>
    <row r="153" spans="1:9" ht="28.8" x14ac:dyDescent="0.3">
      <c r="A153" s="97">
        <v>144</v>
      </c>
      <c r="B153" s="98" t="s">
        <v>1931</v>
      </c>
      <c r="C153" s="29" t="s">
        <v>2127</v>
      </c>
      <c r="D153" s="29" t="s">
        <v>2166</v>
      </c>
      <c r="E153" s="99">
        <v>3</v>
      </c>
      <c r="F153" s="99" t="s">
        <v>30</v>
      </c>
      <c r="G153" s="30">
        <v>3.48</v>
      </c>
      <c r="H153" s="100">
        <f t="shared" si="2"/>
        <v>10.44</v>
      </c>
      <c r="I153" s="120">
        <v>3.48</v>
      </c>
    </row>
    <row r="154" spans="1:9" ht="28.8" x14ac:dyDescent="0.3">
      <c r="A154" s="97">
        <v>145</v>
      </c>
      <c r="B154" s="98" t="s">
        <v>1932</v>
      </c>
      <c r="C154" s="29" t="s">
        <v>2127</v>
      </c>
      <c r="D154" s="29" t="s">
        <v>2167</v>
      </c>
      <c r="E154" s="99">
        <v>24</v>
      </c>
      <c r="F154" s="99" t="s">
        <v>30</v>
      </c>
      <c r="G154" s="30">
        <v>2.9</v>
      </c>
      <c r="H154" s="100">
        <f t="shared" si="2"/>
        <v>69.599999999999994</v>
      </c>
      <c r="I154" s="120">
        <v>2.9</v>
      </c>
    </row>
    <row r="155" spans="1:9" ht="28.8" x14ac:dyDescent="0.3">
      <c r="A155" s="97">
        <v>146</v>
      </c>
      <c r="B155" s="98" t="s">
        <v>1933</v>
      </c>
      <c r="C155" s="29" t="s">
        <v>2127</v>
      </c>
      <c r="D155" s="29" t="s">
        <v>2168</v>
      </c>
      <c r="E155" s="99">
        <v>3</v>
      </c>
      <c r="F155" s="99" t="s">
        <v>30</v>
      </c>
      <c r="G155" s="30">
        <v>3.48</v>
      </c>
      <c r="H155" s="100">
        <f t="shared" si="2"/>
        <v>10.44</v>
      </c>
      <c r="I155" s="120">
        <v>3.48</v>
      </c>
    </row>
    <row r="156" spans="1:9" ht="14.4" x14ac:dyDescent="0.3">
      <c r="A156" s="97">
        <v>147</v>
      </c>
      <c r="B156" s="98" t="s">
        <v>1934</v>
      </c>
      <c r="C156" s="29" t="s">
        <v>2169</v>
      </c>
      <c r="D156" s="29" t="s">
        <v>2170</v>
      </c>
      <c r="E156" s="99">
        <v>8</v>
      </c>
      <c r="F156" s="99" t="s">
        <v>30</v>
      </c>
      <c r="G156" s="30">
        <v>5.79</v>
      </c>
      <c r="H156" s="100">
        <f t="shared" si="2"/>
        <v>46.32</v>
      </c>
      <c r="I156" s="120">
        <v>5.79</v>
      </c>
    </row>
    <row r="157" spans="1:9" ht="14.4" x14ac:dyDescent="0.3">
      <c r="A157" s="97">
        <v>148</v>
      </c>
      <c r="B157" s="98" t="s">
        <v>1935</v>
      </c>
      <c r="C157" s="29" t="s">
        <v>2171</v>
      </c>
      <c r="D157" s="29"/>
      <c r="E157" s="99">
        <v>1</v>
      </c>
      <c r="F157" s="99" t="s">
        <v>30</v>
      </c>
      <c r="G157" s="30">
        <v>26.07</v>
      </c>
      <c r="H157" s="100">
        <f t="shared" si="2"/>
        <v>26.07</v>
      </c>
      <c r="I157" s="120">
        <v>26.07</v>
      </c>
    </row>
    <row r="158" spans="1:9" ht="14.4" x14ac:dyDescent="0.3">
      <c r="A158" s="97">
        <v>149</v>
      </c>
      <c r="B158" s="98" t="s">
        <v>1936</v>
      </c>
      <c r="C158" s="29" t="s">
        <v>2171</v>
      </c>
      <c r="D158" s="29"/>
      <c r="E158" s="99">
        <v>1</v>
      </c>
      <c r="F158" s="99" t="s">
        <v>30</v>
      </c>
      <c r="G158" s="30">
        <v>37.65</v>
      </c>
      <c r="H158" s="100">
        <f t="shared" si="2"/>
        <v>37.65</v>
      </c>
      <c r="I158" s="120">
        <v>37.65</v>
      </c>
    </row>
    <row r="159" spans="1:9" ht="14.4" x14ac:dyDescent="0.3">
      <c r="A159" s="97">
        <v>150</v>
      </c>
      <c r="B159" s="98" t="s">
        <v>1937</v>
      </c>
      <c r="C159" s="29" t="s">
        <v>2171</v>
      </c>
      <c r="D159" s="29"/>
      <c r="E159" s="99">
        <v>1</v>
      </c>
      <c r="F159" s="99" t="s">
        <v>30</v>
      </c>
      <c r="G159" s="30">
        <v>46.34</v>
      </c>
      <c r="H159" s="100">
        <f t="shared" si="2"/>
        <v>46.34</v>
      </c>
      <c r="I159" s="120">
        <v>46.34</v>
      </c>
    </row>
    <row r="160" spans="1:9" ht="14.4" x14ac:dyDescent="0.3">
      <c r="A160" s="97">
        <v>151</v>
      </c>
      <c r="B160" s="98" t="s">
        <v>1938</v>
      </c>
      <c r="C160" s="29" t="s">
        <v>2171</v>
      </c>
      <c r="D160" s="29"/>
      <c r="E160" s="99">
        <v>2</v>
      </c>
      <c r="F160" s="99" t="s">
        <v>30</v>
      </c>
      <c r="G160" s="30">
        <v>17.38</v>
      </c>
      <c r="H160" s="100">
        <f t="shared" si="2"/>
        <v>34.76</v>
      </c>
      <c r="I160" s="120">
        <v>17.38</v>
      </c>
    </row>
    <row r="161" spans="1:9" ht="14.4" x14ac:dyDescent="0.3">
      <c r="A161" s="97">
        <v>152</v>
      </c>
      <c r="B161" s="98" t="s">
        <v>1939</v>
      </c>
      <c r="C161" s="29" t="s">
        <v>2171</v>
      </c>
      <c r="D161" s="29"/>
      <c r="E161" s="99">
        <v>2</v>
      </c>
      <c r="F161" s="99" t="s">
        <v>30</v>
      </c>
      <c r="G161" s="30">
        <v>5.79</v>
      </c>
      <c r="H161" s="100">
        <f t="shared" si="2"/>
        <v>11.58</v>
      </c>
      <c r="I161" s="120">
        <v>5.79</v>
      </c>
    </row>
    <row r="162" spans="1:9" ht="14.4" x14ac:dyDescent="0.3">
      <c r="A162" s="97">
        <v>153</v>
      </c>
      <c r="B162" s="98" t="s">
        <v>1940</v>
      </c>
      <c r="C162" s="29" t="s">
        <v>2171</v>
      </c>
      <c r="D162" s="29"/>
      <c r="E162" s="99">
        <v>2</v>
      </c>
      <c r="F162" s="99" t="s">
        <v>30</v>
      </c>
      <c r="G162" s="30">
        <v>15.93</v>
      </c>
      <c r="H162" s="100">
        <f t="shared" si="2"/>
        <v>31.86</v>
      </c>
      <c r="I162" s="120">
        <v>15.93</v>
      </c>
    </row>
    <row r="163" spans="1:9" ht="14.4" x14ac:dyDescent="0.3">
      <c r="A163" s="97">
        <v>154</v>
      </c>
      <c r="B163" s="98" t="s">
        <v>1941</v>
      </c>
      <c r="C163" s="29" t="s">
        <v>2172</v>
      </c>
      <c r="D163" s="29"/>
      <c r="E163" s="99">
        <v>1</v>
      </c>
      <c r="F163" s="99" t="s">
        <v>30</v>
      </c>
      <c r="G163" s="30">
        <v>5</v>
      </c>
      <c r="H163" s="100">
        <f t="shared" si="2"/>
        <v>5</v>
      </c>
      <c r="I163" s="120">
        <v>5</v>
      </c>
    </row>
    <row r="164" spans="1:9" ht="14.4" x14ac:dyDescent="0.3">
      <c r="A164" s="97">
        <v>155</v>
      </c>
      <c r="B164" s="98" t="s">
        <v>1942</v>
      </c>
      <c r="C164" s="29" t="s">
        <v>2128</v>
      </c>
      <c r="D164" s="29" t="s">
        <v>2129</v>
      </c>
      <c r="E164" s="99">
        <v>1</v>
      </c>
      <c r="F164" s="99" t="s">
        <v>30</v>
      </c>
      <c r="G164" s="30">
        <v>5</v>
      </c>
      <c r="H164" s="100">
        <f t="shared" si="2"/>
        <v>5</v>
      </c>
      <c r="I164" s="120">
        <v>5</v>
      </c>
    </row>
    <row r="165" spans="1:9" ht="14.4" x14ac:dyDescent="0.3">
      <c r="A165" s="97">
        <v>156</v>
      </c>
      <c r="B165" s="98" t="s">
        <v>1943</v>
      </c>
      <c r="C165" s="29" t="s">
        <v>2173</v>
      </c>
      <c r="D165" s="29"/>
      <c r="E165" s="99">
        <v>1</v>
      </c>
      <c r="F165" s="99" t="s">
        <v>30</v>
      </c>
      <c r="G165" s="30">
        <v>50</v>
      </c>
      <c r="H165" s="100">
        <f t="shared" si="2"/>
        <v>50</v>
      </c>
      <c r="I165" s="120">
        <v>50</v>
      </c>
    </row>
    <row r="166" spans="1:9" ht="28.8" x14ac:dyDescent="0.3">
      <c r="A166" s="97">
        <v>157</v>
      </c>
      <c r="B166" s="98" t="s">
        <v>1944</v>
      </c>
      <c r="C166" s="29" t="s">
        <v>2174</v>
      </c>
      <c r="D166" s="29"/>
      <c r="E166" s="99">
        <v>10</v>
      </c>
      <c r="F166" s="99" t="s">
        <v>30</v>
      </c>
      <c r="G166" s="30">
        <v>2.9</v>
      </c>
      <c r="H166" s="100">
        <f t="shared" si="2"/>
        <v>29</v>
      </c>
      <c r="I166" s="120">
        <v>2.9</v>
      </c>
    </row>
    <row r="167" spans="1:9" ht="28.8" x14ac:dyDescent="0.3">
      <c r="A167" s="97">
        <v>158</v>
      </c>
      <c r="B167" s="98" t="s">
        <v>1945</v>
      </c>
      <c r="C167" s="29" t="s">
        <v>2175</v>
      </c>
      <c r="D167" s="29" t="s">
        <v>2176</v>
      </c>
      <c r="E167" s="99">
        <v>2</v>
      </c>
      <c r="F167" s="99" t="s">
        <v>30</v>
      </c>
      <c r="G167" s="30">
        <v>579.24</v>
      </c>
      <c r="H167" s="100">
        <f t="shared" si="2"/>
        <v>1158.48</v>
      </c>
      <c r="I167" s="120">
        <v>579.24</v>
      </c>
    </row>
    <row r="168" spans="1:9" ht="28.8" x14ac:dyDescent="0.3">
      <c r="A168" s="97">
        <v>159</v>
      </c>
      <c r="B168" s="98" t="s">
        <v>1946</v>
      </c>
      <c r="C168" s="29" t="s">
        <v>2177</v>
      </c>
      <c r="D168" s="29"/>
      <c r="E168" s="99">
        <v>8</v>
      </c>
      <c r="F168" s="99" t="s">
        <v>30</v>
      </c>
      <c r="G168" s="30">
        <v>202.73</v>
      </c>
      <c r="H168" s="100">
        <f t="shared" si="2"/>
        <v>1621.84</v>
      </c>
      <c r="I168" s="120">
        <v>202.73</v>
      </c>
    </row>
    <row r="169" spans="1:9" ht="14.4" x14ac:dyDescent="0.3">
      <c r="A169" s="97">
        <v>160</v>
      </c>
      <c r="B169" s="98" t="s">
        <v>1947</v>
      </c>
      <c r="C169" s="29" t="s">
        <v>2178</v>
      </c>
      <c r="D169" s="29"/>
      <c r="E169" s="99">
        <v>1</v>
      </c>
      <c r="F169" s="99" t="s">
        <v>30</v>
      </c>
      <c r="G169" s="30">
        <v>173.77</v>
      </c>
      <c r="H169" s="100">
        <f t="shared" si="2"/>
        <v>173.77</v>
      </c>
      <c r="I169" s="120">
        <v>173.77</v>
      </c>
    </row>
    <row r="170" spans="1:9" ht="14.4" x14ac:dyDescent="0.3">
      <c r="A170" s="97">
        <v>161</v>
      </c>
      <c r="B170" s="98" t="s">
        <v>1948</v>
      </c>
      <c r="C170" s="29" t="s">
        <v>2179</v>
      </c>
      <c r="D170" s="29"/>
      <c r="E170" s="99">
        <v>1</v>
      </c>
      <c r="F170" s="99" t="s">
        <v>30</v>
      </c>
      <c r="G170" s="30">
        <v>200</v>
      </c>
      <c r="H170" s="100">
        <f t="shared" si="2"/>
        <v>200</v>
      </c>
      <c r="I170" s="120">
        <v>200</v>
      </c>
    </row>
    <row r="171" spans="1:9" ht="14.4" x14ac:dyDescent="0.3">
      <c r="A171" s="97">
        <v>162</v>
      </c>
      <c r="B171" s="98" t="s">
        <v>1949</v>
      </c>
      <c r="C171" s="29" t="s">
        <v>2180</v>
      </c>
      <c r="D171" s="29"/>
      <c r="E171" s="99">
        <v>3</v>
      </c>
      <c r="F171" s="99" t="s">
        <v>30</v>
      </c>
      <c r="G171" s="30">
        <v>7.24</v>
      </c>
      <c r="H171" s="100">
        <f t="shared" si="2"/>
        <v>21.72</v>
      </c>
      <c r="I171" s="120">
        <v>7.24</v>
      </c>
    </row>
    <row r="172" spans="1:9" ht="14.4" x14ac:dyDescent="0.3">
      <c r="A172" s="97">
        <v>163</v>
      </c>
      <c r="B172" s="98" t="s">
        <v>1950</v>
      </c>
      <c r="C172" s="29" t="s">
        <v>2181</v>
      </c>
      <c r="D172" s="29"/>
      <c r="E172" s="99">
        <v>2</v>
      </c>
      <c r="F172" s="99" t="s">
        <v>30</v>
      </c>
      <c r="G172" s="30">
        <v>8.69</v>
      </c>
      <c r="H172" s="100">
        <f t="shared" si="2"/>
        <v>17.38</v>
      </c>
      <c r="I172" s="120">
        <v>8.69</v>
      </c>
    </row>
    <row r="173" spans="1:9" ht="14.4" x14ac:dyDescent="0.3">
      <c r="A173" s="97">
        <v>164</v>
      </c>
      <c r="B173" s="98" t="s">
        <v>1951</v>
      </c>
      <c r="C173" s="29" t="s">
        <v>2182</v>
      </c>
      <c r="D173" s="29"/>
      <c r="E173" s="99">
        <v>1</v>
      </c>
      <c r="F173" s="99" t="s">
        <v>30</v>
      </c>
      <c r="G173" s="30">
        <v>8.69</v>
      </c>
      <c r="H173" s="100">
        <f t="shared" si="2"/>
        <v>8.69</v>
      </c>
      <c r="I173" s="120">
        <v>8.69</v>
      </c>
    </row>
    <row r="174" spans="1:9" ht="28.8" x14ac:dyDescent="0.3">
      <c r="A174" s="97">
        <v>165</v>
      </c>
      <c r="B174" s="98" t="s">
        <v>1952</v>
      </c>
      <c r="C174" s="29" t="s">
        <v>2183</v>
      </c>
      <c r="D174" s="29"/>
      <c r="E174" s="99">
        <v>2</v>
      </c>
      <c r="F174" s="99" t="s">
        <v>30</v>
      </c>
      <c r="G174" s="30">
        <v>115.85</v>
      </c>
      <c r="H174" s="100">
        <f t="shared" si="2"/>
        <v>231.7</v>
      </c>
      <c r="I174" s="120">
        <v>115.85</v>
      </c>
    </row>
    <row r="175" spans="1:9" ht="14.4" x14ac:dyDescent="0.3">
      <c r="A175" s="97">
        <v>166</v>
      </c>
      <c r="B175" s="98" t="s">
        <v>1953</v>
      </c>
      <c r="C175" s="29" t="s">
        <v>2130</v>
      </c>
      <c r="D175" s="29"/>
      <c r="E175" s="99">
        <v>3</v>
      </c>
      <c r="F175" s="99" t="s">
        <v>1785</v>
      </c>
      <c r="G175" s="30">
        <v>2.9</v>
      </c>
      <c r="H175" s="100">
        <f t="shared" si="2"/>
        <v>8.6999999999999993</v>
      </c>
      <c r="I175" s="120">
        <v>2.9</v>
      </c>
    </row>
    <row r="176" spans="1:9" ht="14.4" x14ac:dyDescent="0.3">
      <c r="A176" s="97">
        <v>167</v>
      </c>
      <c r="B176" s="98" t="s">
        <v>1954</v>
      </c>
      <c r="C176" s="29" t="s">
        <v>2130</v>
      </c>
      <c r="D176" s="29"/>
      <c r="E176" s="99">
        <v>3</v>
      </c>
      <c r="F176" s="99" t="s">
        <v>1785</v>
      </c>
      <c r="G176" s="30">
        <v>0.87</v>
      </c>
      <c r="H176" s="100">
        <f t="shared" si="2"/>
        <v>2.61</v>
      </c>
      <c r="I176" s="120">
        <v>0.87</v>
      </c>
    </row>
    <row r="177" spans="1:9" ht="14.4" x14ac:dyDescent="0.3">
      <c r="A177" s="97">
        <v>168</v>
      </c>
      <c r="B177" s="98" t="s">
        <v>1955</v>
      </c>
      <c r="C177" s="29" t="s">
        <v>2184</v>
      </c>
      <c r="D177" s="29"/>
      <c r="E177" s="99">
        <v>30</v>
      </c>
      <c r="F177" s="99" t="s">
        <v>30</v>
      </c>
      <c r="G177" s="30">
        <v>43.44</v>
      </c>
      <c r="H177" s="100">
        <f t="shared" si="2"/>
        <v>1303.2</v>
      </c>
      <c r="I177" s="120">
        <v>43.44</v>
      </c>
    </row>
    <row r="178" spans="1:9" ht="14.4" x14ac:dyDescent="0.3">
      <c r="A178" s="97">
        <v>169</v>
      </c>
      <c r="B178" s="98" t="s">
        <v>1956</v>
      </c>
      <c r="C178" s="29" t="s">
        <v>2185</v>
      </c>
      <c r="D178" s="29"/>
      <c r="E178" s="99">
        <v>20</v>
      </c>
      <c r="F178" s="99" t="s">
        <v>30</v>
      </c>
      <c r="G178" s="30">
        <v>78.2</v>
      </c>
      <c r="H178" s="100">
        <f t="shared" si="2"/>
        <v>1564</v>
      </c>
      <c r="I178" s="120">
        <v>78.2</v>
      </c>
    </row>
    <row r="179" spans="1:9" ht="14.4" x14ac:dyDescent="0.3">
      <c r="A179" s="97">
        <v>170</v>
      </c>
      <c r="B179" s="98" t="s">
        <v>1957</v>
      </c>
      <c r="C179" s="29" t="s">
        <v>2186</v>
      </c>
      <c r="D179" s="29"/>
      <c r="E179" s="99">
        <v>2</v>
      </c>
      <c r="F179" s="99" t="s">
        <v>30</v>
      </c>
      <c r="G179" s="30">
        <v>39.89</v>
      </c>
      <c r="H179" s="100">
        <f t="shared" si="2"/>
        <v>79.78</v>
      </c>
      <c r="I179" s="120">
        <v>39.89</v>
      </c>
    </row>
    <row r="180" spans="1:9" ht="14.4" x14ac:dyDescent="0.3">
      <c r="A180" s="97">
        <v>171</v>
      </c>
      <c r="B180" s="98" t="s">
        <v>1958</v>
      </c>
      <c r="C180" s="29" t="s">
        <v>2188</v>
      </c>
      <c r="D180" s="29" t="s">
        <v>2189</v>
      </c>
      <c r="E180" s="99">
        <v>1</v>
      </c>
      <c r="F180" s="99" t="s">
        <v>30</v>
      </c>
      <c r="G180" s="30">
        <v>57.92</v>
      </c>
      <c r="H180" s="100">
        <f t="shared" si="2"/>
        <v>57.92</v>
      </c>
      <c r="I180" s="120">
        <v>57.92</v>
      </c>
    </row>
    <row r="181" spans="1:9" ht="14.4" x14ac:dyDescent="0.3">
      <c r="A181" s="97">
        <v>172</v>
      </c>
      <c r="B181" s="98" t="s">
        <v>1959</v>
      </c>
      <c r="C181" s="29" t="s">
        <v>2190</v>
      </c>
      <c r="D181" s="29"/>
      <c r="E181" s="99">
        <v>1</v>
      </c>
      <c r="F181" s="99" t="s">
        <v>30</v>
      </c>
      <c r="G181" s="30">
        <v>57.92</v>
      </c>
      <c r="H181" s="100">
        <f t="shared" si="2"/>
        <v>57.92</v>
      </c>
      <c r="I181" s="120">
        <v>57.92</v>
      </c>
    </row>
    <row r="182" spans="1:9" ht="14.4" x14ac:dyDescent="0.3">
      <c r="A182" s="97">
        <v>173</v>
      </c>
      <c r="B182" s="98" t="s">
        <v>1960</v>
      </c>
      <c r="C182" s="29" t="s">
        <v>2191</v>
      </c>
      <c r="D182" s="29"/>
      <c r="E182" s="99">
        <v>2</v>
      </c>
      <c r="F182" s="99" t="s">
        <v>30</v>
      </c>
      <c r="G182" s="30">
        <v>23.17</v>
      </c>
      <c r="H182" s="100">
        <f t="shared" si="2"/>
        <v>46.34</v>
      </c>
      <c r="I182" s="120">
        <v>23.17</v>
      </c>
    </row>
    <row r="183" spans="1:9" ht="28.8" x14ac:dyDescent="0.3">
      <c r="A183" s="97">
        <v>174</v>
      </c>
      <c r="B183" s="98" t="s">
        <v>1961</v>
      </c>
      <c r="C183" s="29" t="s">
        <v>2192</v>
      </c>
      <c r="D183" s="29" t="s">
        <v>2193</v>
      </c>
      <c r="E183" s="99">
        <v>3</v>
      </c>
      <c r="F183" s="99" t="s">
        <v>30</v>
      </c>
      <c r="G183" s="30">
        <v>28.96</v>
      </c>
      <c r="H183" s="100">
        <f t="shared" si="2"/>
        <v>86.88</v>
      </c>
      <c r="I183" s="120">
        <v>28.96</v>
      </c>
    </row>
    <row r="184" spans="1:9" ht="28.8" x14ac:dyDescent="0.3">
      <c r="A184" s="97">
        <v>175</v>
      </c>
      <c r="B184" s="98" t="s">
        <v>1962</v>
      </c>
      <c r="C184" s="29" t="s">
        <v>2192</v>
      </c>
      <c r="D184" s="29" t="s">
        <v>2194</v>
      </c>
      <c r="E184" s="99">
        <v>1</v>
      </c>
      <c r="F184" s="99" t="s">
        <v>30</v>
      </c>
      <c r="G184" s="30">
        <v>21.37</v>
      </c>
      <c r="H184" s="100">
        <f t="shared" si="2"/>
        <v>21.37</v>
      </c>
      <c r="I184" s="120">
        <v>21.37</v>
      </c>
    </row>
    <row r="185" spans="1:9" ht="28.8" x14ac:dyDescent="0.3">
      <c r="A185" s="97">
        <v>176</v>
      </c>
      <c r="B185" s="98" t="s">
        <v>1963</v>
      </c>
      <c r="C185" s="29" t="s">
        <v>2192</v>
      </c>
      <c r="D185" s="29" t="s">
        <v>2195</v>
      </c>
      <c r="E185" s="99">
        <v>1</v>
      </c>
      <c r="F185" s="99" t="s">
        <v>30</v>
      </c>
      <c r="G185" s="30">
        <v>28.96</v>
      </c>
      <c r="H185" s="100">
        <f t="shared" si="2"/>
        <v>28.96</v>
      </c>
      <c r="I185" s="120">
        <v>28.96</v>
      </c>
    </row>
    <row r="186" spans="1:9" ht="43.2" x14ac:dyDescent="0.3">
      <c r="A186" s="97">
        <v>177</v>
      </c>
      <c r="B186" s="98" t="s">
        <v>1964</v>
      </c>
      <c r="C186" s="29" t="s">
        <v>2196</v>
      </c>
      <c r="D186" s="29"/>
      <c r="E186" s="99">
        <v>6</v>
      </c>
      <c r="F186" s="99" t="s">
        <v>30</v>
      </c>
      <c r="G186" s="30">
        <v>80.83</v>
      </c>
      <c r="H186" s="100">
        <f t="shared" si="2"/>
        <v>484.98</v>
      </c>
      <c r="I186" s="120">
        <v>80.83</v>
      </c>
    </row>
    <row r="187" spans="1:9" ht="14.4" x14ac:dyDescent="0.3">
      <c r="A187" s="97">
        <v>178</v>
      </c>
      <c r="B187" s="98" t="s">
        <v>1965</v>
      </c>
      <c r="C187" s="29" t="s">
        <v>2197</v>
      </c>
      <c r="D187" s="29"/>
      <c r="E187" s="99">
        <v>1</v>
      </c>
      <c r="F187" s="99" t="s">
        <v>30</v>
      </c>
      <c r="G187" s="30">
        <v>794.75</v>
      </c>
      <c r="H187" s="100">
        <f t="shared" si="2"/>
        <v>794.75</v>
      </c>
      <c r="I187" s="120">
        <v>794.75</v>
      </c>
    </row>
    <row r="188" spans="1:9" ht="14.4" x14ac:dyDescent="0.3">
      <c r="A188" s="97">
        <v>179</v>
      </c>
      <c r="B188" s="98" t="s">
        <v>1966</v>
      </c>
      <c r="C188" s="29" t="s">
        <v>2198</v>
      </c>
      <c r="D188" s="29"/>
      <c r="E188" s="99">
        <v>2</v>
      </c>
      <c r="F188" s="99" t="s">
        <v>1785</v>
      </c>
      <c r="G188" s="30">
        <v>27.8</v>
      </c>
      <c r="H188" s="100">
        <f t="shared" si="2"/>
        <v>55.6</v>
      </c>
      <c r="I188" s="120">
        <v>27.8</v>
      </c>
    </row>
    <row r="189" spans="1:9" ht="14.4" x14ac:dyDescent="0.3">
      <c r="A189" s="97">
        <v>180</v>
      </c>
      <c r="B189" s="98" t="s">
        <v>1967</v>
      </c>
      <c r="C189" s="29" t="s">
        <v>2130</v>
      </c>
      <c r="D189" s="29"/>
      <c r="E189" s="99">
        <v>2</v>
      </c>
      <c r="F189" s="99" t="s">
        <v>1785</v>
      </c>
      <c r="G189" s="30">
        <v>2.0299999999999998</v>
      </c>
      <c r="H189" s="100">
        <f t="shared" si="2"/>
        <v>4.0599999999999996</v>
      </c>
      <c r="I189" s="120">
        <v>2.0299999999999998</v>
      </c>
    </row>
    <row r="190" spans="1:9" ht="14.4" x14ac:dyDescent="0.3">
      <c r="A190" s="97">
        <v>181</v>
      </c>
      <c r="B190" s="98" t="s">
        <v>1968</v>
      </c>
      <c r="C190" s="29" t="s">
        <v>2130</v>
      </c>
      <c r="D190" s="29"/>
      <c r="E190" s="99">
        <v>2</v>
      </c>
      <c r="F190" s="99" t="s">
        <v>1785</v>
      </c>
      <c r="G190" s="30">
        <v>1.74</v>
      </c>
      <c r="H190" s="100">
        <f t="shared" si="2"/>
        <v>3.48</v>
      </c>
      <c r="I190" s="120">
        <v>1.74</v>
      </c>
    </row>
    <row r="191" spans="1:9" ht="14.4" x14ac:dyDescent="0.3">
      <c r="A191" s="97">
        <v>182</v>
      </c>
      <c r="B191" s="98" t="s">
        <v>1969</v>
      </c>
      <c r="C191" s="29" t="s">
        <v>2199</v>
      </c>
      <c r="D191" s="29"/>
      <c r="E191" s="99">
        <v>2</v>
      </c>
      <c r="F191" s="99" t="s">
        <v>30</v>
      </c>
      <c r="G191" s="30">
        <v>5792.24</v>
      </c>
      <c r="H191" s="100">
        <f t="shared" si="2"/>
        <v>11584.48</v>
      </c>
      <c r="I191" s="120">
        <v>5792.24</v>
      </c>
    </row>
    <row r="192" spans="1:9" ht="14.4" x14ac:dyDescent="0.3">
      <c r="A192" s="97">
        <v>183</v>
      </c>
      <c r="B192" s="98" t="s">
        <v>1973</v>
      </c>
      <c r="C192" s="29" t="s">
        <v>2200</v>
      </c>
      <c r="D192" s="29"/>
      <c r="E192" s="99">
        <v>2</v>
      </c>
      <c r="F192" s="99" t="s">
        <v>30</v>
      </c>
      <c r="G192" s="30">
        <v>19000</v>
      </c>
      <c r="H192" s="100">
        <f t="shared" si="2"/>
        <v>38000</v>
      </c>
      <c r="I192" s="120">
        <v>19000</v>
      </c>
    </row>
    <row r="193" spans="1:9" ht="27" customHeight="1" x14ac:dyDescent="0.2">
      <c r="A193" s="134" t="s">
        <v>1970</v>
      </c>
      <c r="B193" s="135"/>
      <c r="C193" s="135"/>
      <c r="D193" s="135"/>
      <c r="E193" s="135"/>
      <c r="F193" s="135"/>
      <c r="G193" s="136"/>
      <c r="H193" s="101">
        <f>ROUND(SUM(H10:H191),2)</f>
        <v>58290.45</v>
      </c>
      <c r="I193" s="102"/>
    </row>
    <row r="194" spans="1:9" ht="12" x14ac:dyDescent="0.2">
      <c r="A194" s="103"/>
    </row>
    <row r="195" spans="1:9" x14ac:dyDescent="0.2">
      <c r="A195" s="95" t="s">
        <v>1971</v>
      </c>
      <c r="B195" s="104" t="s">
        <v>1972</v>
      </c>
    </row>
    <row r="196" spans="1:9" x14ac:dyDescent="0.2">
      <c r="A196" s="95"/>
      <c r="B196" s="104"/>
    </row>
  </sheetData>
  <sheetProtection algorithmName="SHA-512" hashValue="jJ/uCTjWagXt1QaMWN8FOpPZF9bxqsOclny4ozKfE09IiJoMw7OdDmrsHeCQuLL6CGqG6pPekD9cDrCTe3jB4w==" saltValue="S1SsnZIo9uIddjc4xdI29g==" spinCount="100000" sheet="1" objects="1" scenarios="1"/>
  <protectedRanges>
    <protectedRange sqref="G9" name="Range2_2"/>
    <protectedRange sqref="C9:D122" name="Range1_4"/>
    <protectedRange sqref="G10:G192" name="Range2_1_3"/>
    <protectedRange sqref="C123:D192" name="Range1_1_1"/>
    <protectedRange sqref="I192" name="Range2_1_3_1"/>
  </protectedRanges>
  <autoFilter ref="A9:I193" xr:uid="{85FD2217-7F2D-4C8B-9A96-4C87AA17629F}"/>
  <mergeCells count="1">
    <mergeCell ref="A193:G193"/>
  </mergeCells>
  <conditionalFormatting sqref="G10:G192">
    <cfRule type="cellIs" dxfId="4" priority="7" operator="equal">
      <formula>""</formula>
    </cfRule>
    <cfRule type="cellIs" dxfId="3" priority="8" operator="lessThan">
      <formula>$I10/2</formula>
    </cfRule>
    <cfRule type="cellIs" dxfId="2" priority="9" operator="greaterThan">
      <formula>$I10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21875" defaultRowHeight="14.4" x14ac:dyDescent="0.3"/>
  <cols>
    <col min="1" max="1" width="33.77734375" customWidth="1"/>
    <col min="2" max="2" width="27" bestFit="1" customWidth="1"/>
    <col min="3" max="3" width="22.21875" customWidth="1"/>
    <col min="4" max="4" width="11.44140625" customWidth="1"/>
    <col min="5" max="5" width="12.21875" customWidth="1"/>
    <col min="6" max="6" width="14.5546875" customWidth="1"/>
    <col min="7" max="7" width="12.21875" customWidth="1"/>
    <col min="8" max="8" width="10.44140625" customWidth="1"/>
    <col min="10" max="10" width="10" customWidth="1"/>
    <col min="11" max="11" width="10.21875" customWidth="1"/>
    <col min="13" max="13" width="10" customWidth="1"/>
    <col min="14" max="14" width="9.5546875" customWidth="1"/>
    <col min="19" max="19" width="32.5546875" customWidth="1"/>
  </cols>
  <sheetData>
    <row r="1" spans="1:21" ht="57.6" x14ac:dyDescent="0.3">
      <c r="A1" s="72" t="s">
        <v>1978</v>
      </c>
      <c r="B1" s="73" t="s">
        <v>1979</v>
      </c>
      <c r="C1" s="73" t="s">
        <v>1980</v>
      </c>
      <c r="D1" s="73" t="s">
        <v>1981</v>
      </c>
      <c r="E1" s="73" t="s">
        <v>1982</v>
      </c>
      <c r="F1" s="73" t="s">
        <v>1983</v>
      </c>
      <c r="G1" s="73" t="s">
        <v>1984</v>
      </c>
      <c r="H1" s="73" t="s">
        <v>1985</v>
      </c>
      <c r="I1" s="73" t="s">
        <v>1986</v>
      </c>
      <c r="J1" s="74" t="s">
        <v>1987</v>
      </c>
      <c r="K1" s="74" t="s">
        <v>1988</v>
      </c>
      <c r="L1" s="74" t="s">
        <v>1989</v>
      </c>
      <c r="M1" s="74" t="s">
        <v>1990</v>
      </c>
      <c r="N1" s="74" t="s">
        <v>1991</v>
      </c>
      <c r="O1" s="74" t="s">
        <v>1992</v>
      </c>
      <c r="P1" s="74" t="s">
        <v>1993</v>
      </c>
      <c r="Q1" s="74" t="s">
        <v>1994</v>
      </c>
      <c r="R1" s="74" t="s">
        <v>1995</v>
      </c>
      <c r="S1" s="75"/>
    </row>
    <row r="2" spans="1:21" x14ac:dyDescent="0.3">
      <c r="A2" s="72" t="s">
        <v>1996</v>
      </c>
      <c r="B2" s="76">
        <v>3</v>
      </c>
      <c r="C2" s="76">
        <v>3</v>
      </c>
      <c r="D2" s="76">
        <v>15</v>
      </c>
      <c r="E2" s="76">
        <v>17</v>
      </c>
      <c r="F2" s="76">
        <v>8</v>
      </c>
      <c r="G2" s="76">
        <v>9</v>
      </c>
      <c r="H2" s="76">
        <v>20.9</v>
      </c>
      <c r="I2" s="76">
        <v>5</v>
      </c>
      <c r="J2" s="76">
        <v>1</v>
      </c>
      <c r="K2" s="76">
        <v>1</v>
      </c>
      <c r="L2" s="76">
        <v>1</v>
      </c>
      <c r="M2" s="76">
        <v>1</v>
      </c>
      <c r="N2" s="76">
        <v>1</v>
      </c>
      <c r="O2" s="76">
        <v>1</v>
      </c>
      <c r="P2" s="76">
        <v>1</v>
      </c>
      <c r="Q2" s="76">
        <v>1</v>
      </c>
      <c r="R2" s="76">
        <v>1</v>
      </c>
      <c r="S2" s="77"/>
    </row>
    <row r="3" spans="1:21" ht="43.2" x14ac:dyDescent="0.3">
      <c r="A3" s="72" t="s">
        <v>1997</v>
      </c>
      <c r="B3" s="20">
        <v>0</v>
      </c>
      <c r="C3" s="20">
        <v>0</v>
      </c>
      <c r="D3" s="20">
        <v>0</v>
      </c>
      <c r="E3" s="20">
        <v>0</v>
      </c>
      <c r="F3" s="20">
        <v>0</v>
      </c>
      <c r="G3" s="20">
        <v>1</v>
      </c>
      <c r="H3" s="20">
        <v>1</v>
      </c>
      <c r="I3" s="20">
        <v>1</v>
      </c>
      <c r="J3" s="20">
        <v>1</v>
      </c>
      <c r="K3" s="20">
        <v>1</v>
      </c>
      <c r="L3" s="20">
        <v>1</v>
      </c>
      <c r="M3" s="20">
        <v>1</v>
      </c>
      <c r="N3" s="20">
        <v>1</v>
      </c>
      <c r="O3" s="20">
        <v>1</v>
      </c>
      <c r="P3" s="20">
        <v>1</v>
      </c>
      <c r="Q3" s="20">
        <v>1</v>
      </c>
      <c r="R3" s="20">
        <v>1</v>
      </c>
      <c r="S3" s="78" t="str">
        <f>IF(ISNUMBER(LOOKUP(2,1/(B4:R4&lt;&gt;""),B4:R4)),"Įrašyti daugiau nei 3 skaičiai po kablelio!","")</f>
        <v/>
      </c>
    </row>
    <row r="4" spans="1:21" x14ac:dyDescent="0.3">
      <c r="A4" s="79"/>
      <c r="B4" s="80" t="str">
        <f>IF(AND(ISNUMBER(B3),ISNUMBER(FIND(",",B3)),LEN(B3)-LEN(SUBSTITUTE(B3,",",""))=1),IF(LEN(RIGHT(B3,LEN(B3)-FIND(",",B3)))&gt;3,ROW(),""),"")</f>
        <v/>
      </c>
      <c r="C4" s="80" t="str">
        <f>IF(AND(ISNUMBER(C3),ISNUMBER(FIND(",",C3)),LEN(C3)-LEN(SUBSTITUTE(C3,",",""))=1),IF(LEN(RIGHT(C3,LEN(C3)-FIND(",",C3)))&gt;3,ROW(),""),"")</f>
        <v/>
      </c>
      <c r="D4" s="80" t="str">
        <f t="shared" ref="D4:R4" si="0">IF(AND(ISNUMBER(D3),ISNUMBER(FIND(",",D3)),LEN(D3)-LEN(SUBSTITUTE(D3,",",""))=1),IF(LEN(RIGHT(D3,LEN(D3)-FIND(",",D3)))&gt;3,ROW(),""),"")</f>
        <v/>
      </c>
      <c r="E4" s="80" t="str">
        <f t="shared" si="0"/>
        <v/>
      </c>
      <c r="F4" s="80" t="str">
        <f t="shared" si="0"/>
        <v/>
      </c>
      <c r="G4" s="80" t="str">
        <f t="shared" si="0"/>
        <v/>
      </c>
      <c r="H4" s="80" t="str">
        <f t="shared" si="0"/>
        <v/>
      </c>
      <c r="I4" s="80" t="str">
        <f t="shared" si="0"/>
        <v/>
      </c>
      <c r="J4" s="80" t="str">
        <f t="shared" si="0"/>
        <v/>
      </c>
      <c r="K4" s="80" t="str">
        <f t="shared" si="0"/>
        <v/>
      </c>
      <c r="L4" s="80" t="str">
        <f t="shared" si="0"/>
        <v/>
      </c>
      <c r="M4" s="80" t="str">
        <f t="shared" si="0"/>
        <v/>
      </c>
      <c r="N4" s="80" t="str">
        <f t="shared" si="0"/>
        <v/>
      </c>
      <c r="O4" s="80" t="str">
        <f t="shared" si="0"/>
        <v/>
      </c>
      <c r="P4" s="80" t="str">
        <f t="shared" si="0"/>
        <v/>
      </c>
      <c r="Q4" s="80" t="str">
        <f t="shared" si="0"/>
        <v/>
      </c>
      <c r="R4" s="80" t="str">
        <f t="shared" si="0"/>
        <v/>
      </c>
    </row>
    <row r="5" spans="1:21" x14ac:dyDescent="0.3">
      <c r="A5" s="81"/>
      <c r="B5" s="82"/>
      <c r="C5" s="82"/>
      <c r="D5" s="82"/>
      <c r="E5" s="82"/>
      <c r="F5" s="82"/>
      <c r="G5" s="82"/>
      <c r="H5" s="83"/>
      <c r="I5" s="82"/>
      <c r="J5" s="82"/>
      <c r="K5" s="82"/>
      <c r="L5" s="82"/>
      <c r="M5" s="82"/>
      <c r="N5" s="82"/>
      <c r="O5" s="82"/>
      <c r="P5" s="82"/>
      <c r="Q5" s="82"/>
      <c r="R5" s="82"/>
    </row>
    <row r="6" spans="1:21" ht="28.8" x14ac:dyDescent="0.3">
      <c r="A6" s="84"/>
      <c r="B6" s="57" t="s">
        <v>1998</v>
      </c>
      <c r="C6" s="85"/>
      <c r="E6" s="142" t="s">
        <v>1999</v>
      </c>
      <c r="F6" s="142"/>
      <c r="G6" s="142"/>
      <c r="H6" s="142"/>
      <c r="I6" s="142" t="s">
        <v>2000</v>
      </c>
      <c r="J6" s="142"/>
      <c r="K6" s="142"/>
      <c r="L6" s="142"/>
      <c r="M6" s="142" t="s">
        <v>2001</v>
      </c>
      <c r="N6" s="142"/>
      <c r="O6" s="142"/>
      <c r="P6" s="142"/>
      <c r="Q6" s="142"/>
      <c r="R6" s="142"/>
    </row>
    <row r="7" spans="1:21" x14ac:dyDescent="0.3">
      <c r="A7" s="84"/>
      <c r="B7" s="86">
        <f>'Įkainių lentelė'!H455+'Įkainių lentelė'!H903</f>
        <v>501565.62</v>
      </c>
      <c r="C7" s="85"/>
      <c r="E7" s="142" t="s">
        <v>2002</v>
      </c>
      <c r="F7" s="142"/>
      <c r="G7" s="142"/>
      <c r="H7" s="142"/>
      <c r="I7" s="142" t="s">
        <v>2003</v>
      </c>
      <c r="J7" s="142"/>
      <c r="K7" s="142"/>
      <c r="L7" s="142"/>
      <c r="M7" s="142" t="s">
        <v>2004</v>
      </c>
      <c r="N7" s="142"/>
      <c r="O7" s="142"/>
      <c r="P7" s="142"/>
      <c r="Q7" s="142"/>
      <c r="R7" s="142"/>
    </row>
    <row r="8" spans="1:21" ht="15.6" x14ac:dyDescent="0.3">
      <c r="A8" s="80" t="str">
        <f>IF(AND(ISNUMBER(B7),ISNUMBER(FIND(",",B7)),LEN(B7)-LEN(SUBSTITUTE(B7,",",""))=1),IF(LEN(RIGHT(B7,LEN(B7)-FIND(",",B7)))&gt;2,ROW(),""),"")</f>
        <v/>
      </c>
      <c r="B8" s="140"/>
      <c r="C8" s="141"/>
      <c r="D8" s="85"/>
      <c r="E8" s="142" t="s">
        <v>2005</v>
      </c>
      <c r="F8" s="142"/>
      <c r="G8" s="142"/>
      <c r="H8" s="142"/>
      <c r="I8" s="142" t="s">
        <v>2006</v>
      </c>
      <c r="J8" s="142"/>
      <c r="K8" s="142"/>
      <c r="L8" s="142"/>
      <c r="M8" s="142" t="s">
        <v>2007</v>
      </c>
      <c r="N8" s="142"/>
      <c r="O8" s="142"/>
      <c r="P8" s="142"/>
      <c r="Q8" s="142"/>
      <c r="R8" s="142"/>
    </row>
    <row r="9" spans="1:21" x14ac:dyDescent="0.3">
      <c r="A9" s="80" t="str">
        <f>IF(AND(ISNUMBER(C7),ISNUMBER(FIND(",",C7)),LEN(C7)-LEN(SUBSTITUTE(C7,",",""))=1),IF(LEN(RIGHT(C7,LEN(C7)-FIND(",",C7)))&gt;2,ROW(),""),"")</f>
        <v/>
      </c>
      <c r="B9" s="85"/>
      <c r="C9" s="85"/>
    </row>
    <row r="10" spans="1:21" ht="28.8" x14ac:dyDescent="0.3">
      <c r="A10" s="143"/>
      <c r="B10" s="57" t="s">
        <v>2008</v>
      </c>
      <c r="C10" s="85"/>
      <c r="D10" s="87"/>
      <c r="E10" s="144" t="s">
        <v>2009</v>
      </c>
      <c r="F10" s="145"/>
      <c r="G10" s="146" t="s">
        <v>2010</v>
      </c>
      <c r="H10" s="146"/>
      <c r="I10" s="146"/>
      <c r="J10" s="146"/>
      <c r="K10" s="146"/>
      <c r="L10" s="146"/>
      <c r="M10" s="146"/>
      <c r="N10" s="146"/>
      <c r="O10" s="146"/>
      <c r="P10" s="146"/>
      <c r="Q10" s="146"/>
      <c r="R10" s="146"/>
      <c r="S10" s="79"/>
      <c r="T10" s="79"/>
      <c r="U10" s="79"/>
    </row>
    <row r="11" spans="1:21" ht="17.25" customHeight="1" x14ac:dyDescent="0.3">
      <c r="A11" s="143"/>
      <c r="B11" s="88">
        <f>ROUND((((B7*B3)+(B7*C3)+(B7*D3)+(B7*E3)+(B7*F3)+(B7*G3)+(B7*H3)+(B7*I3)+(B7*J3)+(B7*K3)+(B7*L3)+(B7*M3)+(B7*N3)+(B7*O3)+(B7*P3)+(B7*Q3)+(B7*R3))/1000),2)</f>
        <v>6018.79</v>
      </c>
      <c r="C11" s="89"/>
      <c r="E11" s="90"/>
      <c r="F11" s="90"/>
      <c r="G11" s="90"/>
      <c r="H11" s="90"/>
      <c r="I11" s="90"/>
      <c r="J11" s="90"/>
      <c r="K11" s="90"/>
      <c r="L11" s="90"/>
      <c r="M11" s="90"/>
      <c r="N11" s="90"/>
      <c r="O11" s="90"/>
      <c r="P11" s="90"/>
      <c r="Q11" s="90"/>
      <c r="R11" s="90"/>
      <c r="S11" s="90"/>
      <c r="T11" s="90"/>
      <c r="U11" s="90"/>
    </row>
    <row r="13" spans="1:21" x14ac:dyDescent="0.3">
      <c r="A13" s="137" t="s">
        <v>13</v>
      </c>
      <c r="B13" s="137"/>
      <c r="C13" s="137"/>
    </row>
    <row r="14" spans="1:21" x14ac:dyDescent="0.3">
      <c r="A14" s="138" t="s">
        <v>14</v>
      </c>
      <c r="B14" s="138"/>
      <c r="C14" s="138"/>
    </row>
    <row r="15" spans="1:21" ht="43.2" customHeight="1" x14ac:dyDescent="0.3">
      <c r="A15" s="139" t="s">
        <v>17</v>
      </c>
      <c r="B15" s="139"/>
      <c r="C15" s="139"/>
    </row>
  </sheetData>
  <sheetProtection algorithmName="SHA-512" hashValue="tM+mKV3OSPTg+DWjltbdb9ntrHY4KDMvkmH3N3bYwbxaC7uUBZZDegcKiBXizkidavjQaNq4nD7aOyvsBDp7Nw==" saltValue="/NCB8b/XizNOwm9ALZWq6g==" spinCount="100000" sheet="1" objects="1" scenarios="1"/>
  <mergeCells count="16">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R3">
    <cfRule type="containsBlanks" dxfId="1" priority="1">
      <formula>LEN(TRIM(B3))=0</formula>
    </cfRule>
    <cfRule type="cellIs" dxfId="0" priority="2" operator="greaterThan">
      <formula>B2</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G5" sqref="G5"/>
    </sheetView>
  </sheetViews>
  <sheetFormatPr defaultColWidth="9.21875" defaultRowHeight="14.4" x14ac:dyDescent="0.3"/>
  <cols>
    <col min="1" max="1" width="7" style="26" customWidth="1"/>
    <col min="2" max="2" width="151.21875" style="27" customWidth="1"/>
  </cols>
  <sheetData>
    <row r="1" spans="1:2" s="22" customFormat="1" ht="31.2" x14ac:dyDescent="0.3">
      <c r="A1" s="2" t="s">
        <v>18</v>
      </c>
      <c r="B1" s="21" t="s">
        <v>2011</v>
      </c>
    </row>
    <row r="2" spans="1:2" ht="57.6" x14ac:dyDescent="0.3">
      <c r="A2" s="23">
        <v>1</v>
      </c>
      <c r="B2" s="24" t="s">
        <v>2012</v>
      </c>
    </row>
    <row r="3" spans="1:2" ht="158.4" x14ac:dyDescent="0.3">
      <c r="A3" s="23">
        <v>2</v>
      </c>
      <c r="B3" s="24" t="s">
        <v>2023</v>
      </c>
    </row>
    <row r="4" spans="1:2" ht="28.8" x14ac:dyDescent="0.3">
      <c r="A4" s="23">
        <v>3</v>
      </c>
      <c r="B4" s="24" t="s">
        <v>2013</v>
      </c>
    </row>
    <row r="5" spans="1:2" ht="43.2" x14ac:dyDescent="0.3">
      <c r="A5" s="23">
        <v>4</v>
      </c>
      <c r="B5" s="24" t="s">
        <v>2014</v>
      </c>
    </row>
    <row r="6" spans="1:2" ht="28.8" x14ac:dyDescent="0.3">
      <c r="A6" s="23">
        <v>5</v>
      </c>
      <c r="B6" s="24" t="s">
        <v>2015</v>
      </c>
    </row>
    <row r="7" spans="1:2" ht="28.8" x14ac:dyDescent="0.3">
      <c r="A7" s="23">
        <v>6</v>
      </c>
      <c r="B7" s="24" t="s">
        <v>2016</v>
      </c>
    </row>
    <row r="8" spans="1:2" ht="28.8" x14ac:dyDescent="0.3">
      <c r="A8" s="23">
        <v>7</v>
      </c>
      <c r="B8" s="24" t="s">
        <v>2017</v>
      </c>
    </row>
    <row r="9" spans="1:2" ht="72" x14ac:dyDescent="0.3">
      <c r="A9" s="23">
        <v>8</v>
      </c>
      <c r="B9" s="24" t="s">
        <v>2018</v>
      </c>
    </row>
    <row r="10" spans="1:2" ht="86.4" x14ac:dyDescent="0.3">
      <c r="A10" s="23">
        <v>9</v>
      </c>
      <c r="B10" s="25" t="s">
        <v>2019</v>
      </c>
    </row>
    <row r="11" spans="1:2" ht="28.8" x14ac:dyDescent="0.3">
      <c r="A11" s="23">
        <v>10</v>
      </c>
      <c r="B11" s="24" t="s">
        <v>2020</v>
      </c>
    </row>
  </sheetData>
  <sheetProtection algorithmName="SHA-512" hashValue="s35qpndIELjEABdPGqlGCKGK4jHYkWFeNp00Geakjbx5y5QKq+Xq/sySfT2BRfe+OpHH3ob93lz0Wscyjw1UrQ==" saltValue="8T6rzv1+OGMkBn9C/tFwR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D7C37215D0C9845BDC5BDBD37AD23C6" ma:contentTypeVersion="19" ma:contentTypeDescription="Kurkite naują dokumentą." ma:contentTypeScope="" ma:versionID="a7653483eba231cb2c1f487c843021b3">
  <xsd:schema xmlns:xsd="http://www.w3.org/2001/XMLSchema" xmlns:xs="http://www.w3.org/2001/XMLSchema" xmlns:p="http://schemas.microsoft.com/office/2006/metadata/properties" xmlns:ns2="f68c30ea-a096-4013-93ef-8f739e1a9ca7" xmlns:ns3="64caab95-92a6-45a3-81c3-a31fe76caa2c" targetNamespace="http://schemas.microsoft.com/office/2006/metadata/properties" ma:root="true" ma:fieldsID="85932d0ec5fd96b65c558581123a1f30" ns2:_="" ns3:_="">
    <xsd:import namespace="f68c30ea-a096-4013-93ef-8f739e1a9ca7"/>
    <xsd:import namespace="64caab95-92a6-45a3-81c3-a31fe76caa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caab95-92a6-45a3-81c3-a31fe76caa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64caab95-92a6-45a3-81c3-a31fe76caa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2.xml><?xml version="1.0" encoding="utf-8"?>
<ds:datastoreItem xmlns:ds="http://schemas.openxmlformats.org/officeDocument/2006/customXml" ds:itemID="{5C2FEE98-37BB-4EA2-8E8E-228CAAD67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c30ea-a096-4013-93ef-8f739e1a9ca7"/>
    <ds:schemaRef ds:uri="64caab95-92a6-45a3-81c3-a31fe76ca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1874FD-CD52-4542-9DBB-87503E524865}">
  <ds:schemaRefs>
    <ds:schemaRef ds:uri="http://purl.org/dc/terms/"/>
    <ds:schemaRef ds:uri="http://schemas.microsoft.com/office/infopath/2007/PartnerControls"/>
    <ds:schemaRef ds:uri="6b16cb13-df29-4352-bdb1-958dedd618b9"/>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e9bbe9a6-bba7-4a07-abca-c85590fb1715"/>
    <ds:schemaRef ds:uri="http://www.w3.org/XML/1998/namespace"/>
    <ds:schemaRef ds:uri="f68c30ea-a096-4013-93ef-8f739e1a9ca7"/>
    <ds:schemaRef ds:uri="64caab95-92a6-45a3-81c3-a31fe76caa2c"/>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Medžiagų įkainiai</vt:lpstr>
      <vt:lpstr>Sistelos koeficientai</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Alikas Noreika</cp:lastModifiedBy>
  <cp:revision/>
  <dcterms:created xsi:type="dcterms:W3CDTF">2022-05-03T12:45:27Z</dcterms:created>
  <dcterms:modified xsi:type="dcterms:W3CDTF">2025-07-03T13:00:19Z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0x0101009D7C37215D0C9845BDC5BDBD37AD23C6</vt:lpwstr>
  </property>
  <property fmtid="{D5CDD505-2E9C-101B-9397-08002B2CF9AE}" pid="10" name="MediaServiceImageTags">
    <vt:lpwstr/>
  </property>
</Properties>
</file>