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VSPL58\Desktop\ST-178\"/>
    </mc:Choice>
  </mc:AlternateContent>
  <xr:revisionPtr revIDLastSave="0" documentId="13_ncr:1_{3DADC5B2-313E-4D45-8AAA-359E84549B13}" xr6:coauthVersionLast="47" xr6:coauthVersionMax="47" xr10:uidLastSave="{00000000-0000-0000-0000-000000000000}"/>
  <bookViews>
    <workbookView xWindow="-120" yWindow="-120" windowWidth="29040" windowHeight="15720" tabRatio="500" xr2:uid="{00000000-000D-0000-FFFF-FFFF00000000}"/>
  </bookViews>
  <sheets>
    <sheet name="2025" sheetId="1" r:id="rId1"/>
  </sheets>
  <definedNames>
    <definedName name="_xlnm._FilterDatabase" localSheetId="0" hidden="1">'2025'!$A$5:$V$107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67" i="1" l="1"/>
  <c r="L66" i="1"/>
  <c r="L65" i="1"/>
  <c r="V19" i="1" l="1"/>
  <c r="I19" i="1" s="1"/>
  <c r="V107" i="1"/>
  <c r="I107" i="1" s="1"/>
  <c r="V106" i="1"/>
  <c r="I106" i="1" s="1"/>
  <c r="V105" i="1"/>
  <c r="I105" i="1" s="1"/>
  <c r="V104" i="1"/>
  <c r="I104" i="1" s="1"/>
  <c r="V103" i="1"/>
  <c r="I103" i="1" s="1"/>
  <c r="V102" i="1"/>
  <c r="I102" i="1" s="1"/>
  <c r="V101" i="1"/>
  <c r="I101" i="1" s="1"/>
  <c r="V100" i="1"/>
  <c r="I100" i="1" s="1"/>
  <c r="V99" i="1"/>
  <c r="I99" i="1" s="1"/>
  <c r="V98" i="1"/>
  <c r="I98" i="1" s="1"/>
  <c r="V97" i="1"/>
  <c r="I97" i="1" s="1"/>
  <c r="V96" i="1"/>
  <c r="I96" i="1" s="1"/>
  <c r="V95" i="1"/>
  <c r="I95" i="1" s="1"/>
  <c r="V94" i="1"/>
  <c r="I94" i="1" s="1"/>
  <c r="V93" i="1"/>
  <c r="I93" i="1" s="1"/>
  <c r="V92" i="1"/>
  <c r="V91" i="1"/>
  <c r="I91" i="1" s="1"/>
  <c r="V90" i="1"/>
  <c r="I90" i="1" s="1"/>
  <c r="V89" i="1"/>
  <c r="I89" i="1" s="1"/>
  <c r="V88" i="1"/>
  <c r="I88" i="1" s="1"/>
  <c r="V87" i="1"/>
  <c r="I87" i="1" s="1"/>
  <c r="V86" i="1"/>
  <c r="I86" i="1" s="1"/>
  <c r="V85" i="1"/>
  <c r="I85" i="1" s="1"/>
  <c r="V84" i="1"/>
  <c r="I84" i="1" s="1"/>
  <c r="V83" i="1"/>
  <c r="I83" i="1" s="1"/>
  <c r="V82" i="1"/>
  <c r="I82" i="1" s="1"/>
  <c r="V81" i="1"/>
  <c r="I81" i="1" s="1"/>
  <c r="V80" i="1"/>
  <c r="I80" i="1" s="1"/>
  <c r="V79" i="1"/>
  <c r="I79" i="1" s="1"/>
  <c r="V78" i="1"/>
  <c r="I78" i="1" s="1"/>
  <c r="V77" i="1"/>
  <c r="I77" i="1" s="1"/>
  <c r="V76" i="1"/>
  <c r="I76" i="1" s="1"/>
  <c r="V75" i="1"/>
  <c r="I75" i="1" s="1"/>
  <c r="V74" i="1"/>
  <c r="I74" i="1" s="1"/>
  <c r="V73" i="1"/>
  <c r="I73" i="1" s="1"/>
  <c r="V72" i="1"/>
  <c r="I72" i="1" s="1"/>
  <c r="V71" i="1"/>
  <c r="V70" i="1"/>
  <c r="I70" i="1" s="1"/>
  <c r="V69" i="1"/>
  <c r="I69" i="1" s="1"/>
  <c r="V68" i="1"/>
  <c r="I68" i="1" s="1"/>
  <c r="V67" i="1"/>
  <c r="I67" i="1" s="1"/>
  <c r="V66" i="1"/>
  <c r="I66" i="1" s="1"/>
  <c r="V65" i="1"/>
  <c r="I65" i="1" s="1"/>
  <c r="V63" i="1"/>
  <c r="I63" i="1" s="1"/>
  <c r="V62" i="1"/>
  <c r="I62" i="1" s="1"/>
  <c r="V60" i="1"/>
  <c r="V59" i="1"/>
  <c r="I59" i="1" s="1"/>
  <c r="V58" i="1"/>
  <c r="I58" i="1" s="1"/>
  <c r="V57" i="1"/>
  <c r="I57" i="1" s="1"/>
  <c r="V56" i="1"/>
  <c r="I56" i="1" s="1"/>
  <c r="V55" i="1"/>
  <c r="I55" i="1" s="1"/>
  <c r="V54" i="1"/>
  <c r="I54" i="1" s="1"/>
  <c r="V53" i="1"/>
  <c r="I53" i="1" s="1"/>
  <c r="V52" i="1"/>
  <c r="I52" i="1" s="1"/>
  <c r="V51" i="1"/>
  <c r="I51" i="1" s="1"/>
  <c r="V50" i="1"/>
  <c r="V49" i="1"/>
  <c r="V48" i="1"/>
  <c r="I48" i="1" s="1"/>
  <c r="V47" i="1"/>
  <c r="I47" i="1" s="1"/>
  <c r="V46" i="1"/>
  <c r="I46" i="1" s="1"/>
  <c r="V45" i="1"/>
  <c r="I45" i="1" s="1"/>
  <c r="V44" i="1"/>
  <c r="I44" i="1" s="1"/>
  <c r="V42" i="1"/>
  <c r="I42" i="1" s="1"/>
  <c r="V41" i="1"/>
  <c r="I41" i="1" s="1"/>
  <c r="V39" i="1"/>
  <c r="I39" i="1" s="1"/>
  <c r="V38" i="1"/>
  <c r="I38" i="1" s="1"/>
  <c r="V37" i="1"/>
  <c r="I37" i="1" s="1"/>
  <c r="V36" i="1"/>
  <c r="I36" i="1" s="1"/>
  <c r="V35" i="1"/>
  <c r="V34" i="1"/>
  <c r="I34" i="1" s="1"/>
  <c r="V33" i="1"/>
  <c r="I33" i="1" s="1"/>
  <c r="V32" i="1"/>
  <c r="I32" i="1" s="1"/>
  <c r="V31" i="1"/>
  <c r="V30" i="1"/>
  <c r="I30" i="1" s="1"/>
  <c r="V29" i="1"/>
  <c r="I29" i="1" s="1"/>
  <c r="V28" i="1"/>
  <c r="I28" i="1" s="1"/>
  <c r="V27" i="1"/>
  <c r="V26" i="1"/>
  <c r="I26" i="1" s="1"/>
  <c r="V25" i="1"/>
  <c r="I25" i="1" s="1"/>
  <c r="V23" i="1"/>
  <c r="I23" i="1" s="1"/>
  <c r="V22" i="1"/>
  <c r="I22" i="1" s="1"/>
  <c r="V21" i="1"/>
  <c r="I21" i="1" s="1"/>
  <c r="V20" i="1"/>
  <c r="I20" i="1" s="1"/>
  <c r="V18" i="1"/>
  <c r="I18" i="1" s="1"/>
  <c r="V17" i="1"/>
  <c r="V16" i="1"/>
  <c r="I16" i="1" s="1"/>
  <c r="V15" i="1"/>
  <c r="I15" i="1" s="1"/>
  <c r="V14" i="1"/>
  <c r="I14" i="1" s="1"/>
  <c r="V13" i="1"/>
  <c r="I13" i="1" s="1"/>
  <c r="V12" i="1"/>
  <c r="I12" i="1" s="1"/>
  <c r="V11" i="1"/>
  <c r="I11" i="1" s="1"/>
  <c r="V10" i="1"/>
  <c r="I10" i="1" s="1"/>
  <c r="V9" i="1"/>
  <c r="I9" i="1" s="1"/>
  <c r="V8" i="1"/>
  <c r="I8" i="1" s="1"/>
  <c r="V7" i="1"/>
  <c r="I7" i="1" s="1"/>
  <c r="N65" i="1" l="1"/>
  <c r="M65" i="1"/>
  <c r="O65" i="1"/>
  <c r="N67" i="1"/>
  <c r="M67" i="1"/>
  <c r="O67" i="1"/>
  <c r="M66" i="1"/>
  <c r="N66" i="1"/>
  <c r="O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K31" authorId="0" shapeId="0" xr:uid="{00000000-0006-0000-0000-000001000000}">
      <text>
        <r>
          <rPr>
            <sz val="10"/>
            <rFont val="Arial"/>
            <family val="2"/>
            <charset val="186"/>
          </rPr>
          <t xml:space="preserve">Rinti visur PVM
</t>
        </r>
      </text>
    </comment>
  </commentList>
</comments>
</file>

<file path=xl/sharedStrings.xml><?xml version="1.0" encoding="utf-8"?>
<sst xmlns="http://schemas.openxmlformats.org/spreadsheetml/2006/main" count="439" uniqueCount="273">
  <si>
    <t>Pirkimo objekto dalies Nr.</t>
  </si>
  <si>
    <t>Pirkimo objekto pavadinimas</t>
  </si>
  <si>
    <t>Specifikacija</t>
  </si>
  <si>
    <t>BAK</t>
  </si>
  <si>
    <t>VR</t>
  </si>
  <si>
    <t>MB</t>
  </si>
  <si>
    <t>SR</t>
  </si>
  <si>
    <t>RP</t>
  </si>
  <si>
    <t>Kaunas</t>
  </si>
  <si>
    <t xml:space="preserve">Viso </t>
  </si>
  <si>
    <t>Mėgintuvėliai audinių kultūroms be dujinio filtro</t>
  </si>
  <si>
    <t>19520000-7</t>
  </si>
  <si>
    <t>Sterilūs, vienkartiniai, polistireniniai (PS), apvaliu dugnu, audinių kultūroms, su kokybišku sriegiu, užsukamais briaunuotais dangteliais (paguldyti nerieda) be dujinio filtro, augimo paviršiaus plotas 20 cm2, dydis 16x120 mm, su vieta užrašams, graduoti iki 5 ml. Pakuotė ne daugiau 25 vnt.  Pateikti sterilumą patvirtinantį dokumentą.</t>
  </si>
  <si>
    <t>vnt.</t>
  </si>
  <si>
    <t>Mikroplokštelės, 96 duobučių, "U" formos dugnu</t>
  </si>
  <si>
    <t>96 duobučių "U" formos dugnu, ne mažiau 200 µl tūrio, sterilios, pagamintos iš polistireno (PS), supakuotos po vieną, plokštelės kraštai  tinkami užrašams. Pateikti sterilumą patvirtinantį sertifikatą.</t>
  </si>
  <si>
    <t>Flakonai plastikiniai, su dujiniu filtru, audinių kultūroms, 25 cm2</t>
  </si>
  <si>
    <t>Plastikas iš  polistireno (PS), dangtelis užsukamas, su dujiniu filtru, paviršiaus plotas 25 cm2, sterilūs, vienkartiniai, graduoti, su vieta užrašui, tinkantys adhezinių ląstelių auginimui, neturintis toksinio poveikio ląstelių augimui.</t>
  </si>
  <si>
    <t>Falcon mėgintuvėliai 5 ml su iš viršaus užspaudžiamais dangteliais, tinkantys darbui su tėkmės citometrais</t>
  </si>
  <si>
    <t>Skiedimo plokštelės imunofermentinių tyrimų atlikimui  BEP2000 analizatoriumi</t>
  </si>
  <si>
    <t>Gilios skiedimo plokštelės imunofermentinių tyrimų atlikimui  Immunomat analizatoriumi</t>
  </si>
  <si>
    <t>Antgaliai prietaisui bakterijų suspensijai išpilstyti</t>
  </si>
  <si>
    <t>Maišai infekuotų atliekų nukenksminimui, 200x300 mm</t>
  </si>
  <si>
    <t>19640000-4</t>
  </si>
  <si>
    <t xml:space="preserve">Autoklavuojami, pagaminti iš polipropileno, 40  µm storio, skirti laboratorinių atliekų rinkimui ir nukenksminimui, 200x300 mm ±3mm. </t>
  </si>
  <si>
    <t>Maišai medicininėms atliekoms 450x1000  mm</t>
  </si>
  <si>
    <t xml:space="preserve">Polipropileniniai maišai, skirti biolginių aliekų surinkimui. Pagaminti iš didelio molekulinio tankio PP, su biopavojaus ženklu, atlaiko 300oC temperatūrĄ. Maišų dydis ne didesnis 45x100cm±2cm.  </t>
  </si>
  <si>
    <t>Maišai infekuotų atliekų nukenksminimui, 500x750 mm, tūris 60 litrų</t>
  </si>
  <si>
    <t>Autoklavuojami, pagaminti iš 45 µm polipropileno, skirti laboratorinių atliekų rinkimui ir nukenksminimui. Atsparūs 134oC. Pažymėti ženklu "Biopavojus". Tūris 60 litrų. Dydis  ne mažesnis nei 500 x 750 mm±5 mm.</t>
  </si>
  <si>
    <t>Leptospirų terpės mitybinis priedas</t>
  </si>
  <si>
    <t>24931250-6</t>
  </si>
  <si>
    <t>vnt</t>
  </si>
  <si>
    <t>Terpė D-MEM</t>
  </si>
  <si>
    <t>D-MEM (Dulbecco's Modified Eagle Medium) terpė audinių kultūroms, skysta, su Gluta MAX'u (L-Alanino-L-Glutamino dipeptidu), didelė gliukozės koncentracija - 4500 mg/L, didelė amino rūgščių ir vitaminų koncentracija, su fenolio raudoniu, be natrio piruvato, sterili, po 500 ml. Pateikti sertifikatą.</t>
  </si>
  <si>
    <t xml:space="preserve">MIKRA-LA-TEST identifikavimo sistema STAPHY 24  </t>
  </si>
  <si>
    <t>33124110-9</t>
  </si>
  <si>
    <t>Plokštelės skirtos staphylococcus  spp bakterijų identifikavimui iki rūšies. Vizualinis rezultatų įvertinimas</t>
  </si>
  <si>
    <t>Mueller Hinton agaras su 2% gliukoze ir 0,5 µg/mL metileno mėlynuoju</t>
  </si>
  <si>
    <t>Kieta terpė, skirta mieliagrybių jautrumo tyrimų atlikimui. Su 2 % gliukoze ir 0,5 µg/mL metileno mėlynuoju. Paruošta naudojimui: supilstyta į 90 mm Petri lėkštutes. Pakuotėje – 10-20 lėkštučių.</t>
  </si>
  <si>
    <t xml:space="preserve">Microlatest MIC terpė </t>
  </si>
  <si>
    <t>Adaptuota  identifikacinei sistemai.</t>
  </si>
  <si>
    <t>Laboratorinės popierinės šluostės</t>
  </si>
  <si>
    <t>33140000-3</t>
  </si>
  <si>
    <t xml:space="preserve">Neaustinės šluostės, šluostės idealiai tinka naudoti maisto pramonės, farmacijos, medicinos srityse. Šluostės parduodamos susuktos į ruloną, rulonas perforuotas, su nemažiau kaip 400 vnt. tvirtų servetėlių, šluostės matmenys ne mažiau  300x380 mm, baltos ar mėlynos spalvos. </t>
  </si>
  <si>
    <t>Western blotas echinokokozei IgG</t>
  </si>
  <si>
    <t>33141625-7</t>
  </si>
  <si>
    <t>testas</t>
  </si>
  <si>
    <t xml:space="preserve">Reagentai Yersinia enterocolitica diagnostikai </t>
  </si>
  <si>
    <t>Yersinia enterocolitica IgG</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</si>
  <si>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</si>
  <si>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Yersinia enterocolitica IgA</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</si>
  <si>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</si>
  <si>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Reagentai echinokokozės specifinių antikūnų diagnostikai</t>
  </si>
  <si>
    <t>Visi reagentai vieno gamintojo</t>
  </si>
  <si>
    <t>Ech. granulosus IgG</t>
  </si>
  <si>
    <t xml:space="preserve">Reagentai Ech. granulosus IgG nustatymui IFA metodu 96 šulinėlių mikroplokštelių formatu kraujo serume. Tyrimo inkubavimas 37  C temperaturoje, į rinkinius turi įeiti teigiama, neigiama ir ribinė kontrolės. CE ir IVD ženklinimas  </t>
  </si>
  <si>
    <t>Ech. multilocularis  IgG Em-2, Em-18</t>
  </si>
  <si>
    <t xml:space="preserve">Reagentai Ech. multilocularis IgG nustatymui IFA metodu 96 šulinėlių mikroplokštelių formatu kraujo serume. Tyrimo inkubacimas 37  C temperaturoje, į rinkinius turi įeiti privalomnai Em-18 ir Em-2 antigenai. CE ir IVD ženklinimas  </t>
  </si>
  <si>
    <t>Ech. multilocularis  IgG Em-18</t>
  </si>
  <si>
    <t xml:space="preserve">Reagentai Ech. Multilocularis Em-18  IgG antikūnų nustatymui nustatymui IFA metodu 96 šulinėlių mikroplokštelių formatu kraujo serume. Tyrimo inkubacimas 37  C temperaturoje. CE ir IVD ženklinimas  </t>
  </si>
  <si>
    <t>reak.</t>
  </si>
  <si>
    <t xml:space="preserve">Rinkinys ūmių bakterinių kvepavimo takų infekcijų sukelėjų tikralaikės PGR metodu nustatymui </t>
  </si>
  <si>
    <t>Rinkinys skirtas tikralaikei dauginei Chlamydophila pneumoniae, Mycoplasma pneumoniae, Legionella pneumophila, Bordetella pertussis, Bordetella parapertussis, Streptococcus pneumoniae ir Haemophilus influenzae bei vidinės kontrolės nustatymui PGR metodu vienos reakcijos metu viename mėgintuvėlyje. Rinkinys skirtas ne daugiau nei 50 reakcijų įskaitant kontroles. Validuotas CFX96 tikralaikės PGR įrangai. Turi CE ir IVD ženklinimą.</t>
  </si>
  <si>
    <t>Dauginės PGR rinkinys tiesioginiam, kokybiniam  E.coli  vt1x ir vtx2 subtipavimo PGR rinkinys</t>
  </si>
  <si>
    <t>Dauginės PGR rinkinys,skirtas kokybiniam  E.coli  vt1x ir vtx2 (galimybė nustatyti vt1a/c/d ir vt2a/b/c/d/e/f/g subtipus) subtipavimo PGR rinkinys, turintis vidinės kontrolės,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t>
  </si>
  <si>
    <t>Tikralaikės PGR rinkinys Ebola viruso  ir Marburgo viruso nustatymui nustatymui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</si>
  <si>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</si>
  <si>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Reagentai Jersiniozės IgG diagnostikai IB metodu</t>
  </si>
  <si>
    <t>Reagentai Jersinijozės  IgG nustatymui IB metodu  (su rekombinantiniais antigenais), nustatomi antikūnai ne mažiau kaip prieš Y. enterocolitica ir Y. pseudotuberculosis kraujo serume ar plazmoje ir juos diferencijuoja. Pakuotės ne mažesnės kaip po 15, bet ne didesnės nei po  20 vnt. Galimybė atlikti tyrimus ir juos įvertinti pusiauautomatine  Dynablot įranga.  Į tyrimo kainą turi būti įskaičiuoti priedai, reikalingi tyrimus atlikti .   CE ir IVD ženklinimas.</t>
  </si>
  <si>
    <t>Atipinių pneumonijų diagnostiniai  ECLIA</t>
  </si>
  <si>
    <t>Mycoplasma pneumoniae IgM</t>
  </si>
  <si>
    <t>Reagentai M.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</si>
  <si>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Mycoplasma pneumoniae IgG</t>
  </si>
  <si>
    <t>Reagentai M.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</si>
  <si>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IgM</t>
  </si>
  <si>
    <t>Reagentai C.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</si>
  <si>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IgG</t>
  </si>
  <si>
    <t>Reagentai C.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</si>
  <si>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</si>
  <si>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</si>
  <si>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</si>
  <si>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</si>
  <si>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</si>
  <si>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</si>
  <si>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</si>
  <si>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</si>
  <si>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</si>
  <si>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</si>
  <si>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</si>
  <si>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</si>
  <si>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</si>
  <si>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</si>
  <si>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</si>
  <si>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</si>
  <si>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Reagentai a-HDV antikūnų nustatymui</t>
  </si>
  <si>
    <t xml:space="preserve">Reagentai hepatito D antikūnų nustatymui IFA metodu. Plokštelės laužomos bent po 8 šulinėlius. Turi turėti CE ir IVD ženklinimą. </t>
  </si>
  <si>
    <t>Polyoma viruso (JC viruso) DNR nustatymas PGR metodu</t>
  </si>
  <si>
    <t>Rinkinys skirtas žmogaus polyomos  arba Džono Kaningemo viruso DNR bei vidinės kontrolės nustatymui tikralaikės PGR metodu vienos reakcijoc metu. Rinkinys optimizuotas darbui su AB 7500, LightCycler 480, CFX96, Rotor-Gene Q ir kitais  termocikleriais. Taikinių detekcijai ir diferenciavimui naudojami mažiausiai du optiniai kanalai. Turi CE-IVD ženklinimą.</t>
  </si>
  <si>
    <t xml:space="preserve">1,5 ml mikrocentrifuginiai mėgintuvėliai </t>
  </si>
  <si>
    <t>33192500-7</t>
  </si>
  <si>
    <t>Polipropileniniai centrifūginiai mėgintuvėliai, 1,5-2 ml, graduoti, su vieta užrašui, supakuoti ne mažiau kaip po 100 vnt. Neturi žmogaus DNR ar DNAse, RNAse bei PGR inhibitorių. Mėgintuvėlis su užsukamaisiais dangteliais. Pateikti sterilumą patvirtinantį dokumentą. STERILŪS</t>
  </si>
  <si>
    <t>Kriomėgintuvėliai 1,8-2 ml su išoriniu  sriegiu, apačia žvaigždutės formos (pastatomi)</t>
  </si>
  <si>
    <t>1,5 mL žemo DNR prikibimo mėgintuvėliai (DNA LoBind)</t>
  </si>
  <si>
    <t>0,5 mL žemo DNR prikibimo mėgintuvėliai (DNA LoBind)</t>
  </si>
  <si>
    <t xml:space="preserve">Mėgintuvėliai audinių kultūroms plokščiais šonais </t>
  </si>
  <si>
    <t>Sterilūs, vienkartiniai, polistireniniai (PS), plokščiais šoninais - ląstelių augimo paviršiumi ir ląstelių mikroskopavimui, audinių kultūroms, su kokybišku sriegiu, užsukamais briaunuotais dangteliais (paguldyti nerieda) su dujiniu filtru, augimo paviršiaus plotas 10 cm2, su vieta užrašams, graduoti, neturintys toksinio poveikio lstelėms. Pateikti sterilumą patvirtinantį dokumentą.</t>
  </si>
  <si>
    <t>Mėgintuvėliai audinių kultūroms plokščiu šonu</t>
  </si>
  <si>
    <t>Sterilūs, vienkartiniai,
polistireniniai (PS), plokščiu
vienu šonu, su užsukamu
dangteliu, 3 ml darbinis
tūris, išmatavimai: 110 x
16mm ± 4 mm, tinkantys
adhezinių ląstelių auginimui.
Pateikti sterilumą
patvirtinantį dokumentą.</t>
  </si>
  <si>
    <t>Baltos PGR plokštelės skaidriais šulinėliais</t>
  </si>
  <si>
    <t>33196000-0</t>
  </si>
  <si>
    <t xml:space="preserve">Žemo profilio, sijonuotos, baltos PGR plošktelės su skaidriais šulinėliais iš itin plono plastiko. </t>
  </si>
  <si>
    <t>100 mL talpos loveliai, sterilūs, tinkami molekuliniams darbams</t>
  </si>
  <si>
    <t>100 mL balti polistireniniai loveliai reagentams, tinkamu molekuliniams darbams. Sterilūs, be DN-azių, RN-azių, pirogenų. Dūgnas konusinis.</t>
  </si>
  <si>
    <t>Kriožymekliai užrašams ant mėgintuvėlių</t>
  </si>
  <si>
    <t>Linijos storis ne didesnis nei 0,3mm. Užrašai atsparūs vandeniui ir etilo alkoholiui bei atlaiko minus 80 laipsnių temperatūrą.</t>
  </si>
  <si>
    <t>Greito vertinimo biologinia indikatoriai vandens garo sterilizatoriams</t>
  </si>
  <si>
    <t>33696300-8</t>
  </si>
  <si>
    <t>Biologiniai indikatoriai vandens garo sterilizatoriams. Suderinami su 3M Attest įranga, skirta indikatorių inkubavimui. Pakuotėje ne daugiau 50 vnt.</t>
  </si>
  <si>
    <t>Escherichia coli agliutinaciniai serumai</t>
  </si>
  <si>
    <t>E. coli polivalentiniai agliutinaciniai serumai</t>
  </si>
  <si>
    <t>33696500-0</t>
  </si>
  <si>
    <t>Serotipavimui agliutinacijos metodu ant stiklo.Polivalentiniai serumai: Pool1; Pool2; Pool3. Visi serumai to paties gamintojo.</t>
  </si>
  <si>
    <t>flak</t>
  </si>
  <si>
    <t>E. coli monovalentiniai agliutinaciniai serumai</t>
  </si>
  <si>
    <t>Serotipavimui agliutinacijos metodu ant stiklo. Monovalentiniais serumais turi būti nustatoma E. coli O:157 serogrupė. Visi serumai to paties gamintojo.</t>
  </si>
  <si>
    <t>falk.</t>
  </si>
  <si>
    <t>Antibiotikų tabletės atsparumo antimikrobiniams vaistams fenotipiniam patvirtinimui  ir mikroskopinių grybų jautrumo antimikrobiniams vaistams nustatymui</t>
  </si>
  <si>
    <t>Enterobacterales plataus spektro beta-laktamazių (ESBL ir AmpC) gamybos fenotipinis patvirtinimas</t>
  </si>
  <si>
    <t xml:space="preserve">1. Rinkinį sudaro tabletės, skirtos vienam tyrimui: cefotaksimas+kloksacilinas, cefotaksimas+klavulanatas, cefotaksimas+kloksacilinas+klavulanatas,
ceftazidimas+kloksacilinas, ceftazidimas+klavulanatas, ceftazidimas+kloksacilinas+klavulanatas.     </t>
  </si>
  <si>
    <t>Enterobacterales karbapenemazių (KPC, MBL, OXA-48) gamybos fenotipinis patvirtinimas</t>
  </si>
  <si>
    <t xml:space="preserve">1. Rinkinį sudaro tabletės, skirtos vienam tyrimui: meropenemas;                 meropenemas+dipikolinė r., meropenemas+kloksacilinas, meropenemas+fenilboroninė r.,         temocilinas.    </t>
  </si>
  <si>
    <t>P.aeruginosa ir Acinetobacter spp. karbapenemazių (KPCir MBL) gamybos fenotipinis patvirtinimas</t>
  </si>
  <si>
    <t xml:space="preserve">1. Rinkinį sudaro tabletės, skirtos vienam tyrimui: imipenemas,       imipenemas+dipikolinė r., imipenemas+kloksacilinas, imipenemas+fenilboroninė r.,                       imipenemas+EDTA. </t>
  </si>
  <si>
    <t xml:space="preserve">Plokštelės dauginiu atsparumu pasižyminčių Enterobacteriaceae jautrumo nustatymui </t>
  </si>
  <si>
    <t>Plokštelėje privalo būti išvardinti antimikrobiniai vaistai: amoksicilinas su klavulano r., cefotaksimas arba ceftriaksonas, ceftazidimas, meropenemas, ciprofloksacinas, trimetoprimas su sulfametoksazoliu, kolistinas, tigeciklinas. Galiojimas ne trumpesnis nei 6 mėn. Galimybė rezultatus vertinti vizualiai.  Į rinkinį įeina Mueller-Hinton buljonas ir lipdukai plokštelėms uždengti.</t>
  </si>
  <si>
    <t xml:space="preserve">Mikroplokštelės mikroorganizmų jautrumo vankomicino nustatymui </t>
  </si>
  <si>
    <t xml:space="preserve">Plokštelių duobutės padengtos rehidratuota ir standartizuota vankomicino suspensija. . Ne mažiau 5 praskiedimai su kontroline duobute. Į rinkinį įeina Mueller-Hinton buljonas ir lipdukai plokštelėms uždengti. </t>
  </si>
  <si>
    <t>Optochino diskai</t>
  </si>
  <si>
    <t>0,5 µg diskai, Streptococcus pneumoniae diferenciacijai.</t>
  </si>
  <si>
    <t>Bacitracino diskai</t>
  </si>
  <si>
    <t>0,04 IU diskai.  Testas A grupės streptokokų diferenciacijai atlikti.</t>
  </si>
  <si>
    <t xml:space="preserve">Nitrocefino diskai </t>
  </si>
  <si>
    <t xml:space="preserve">Impergnuoti diskai, naudojami beta-laktamazių gamybos nustatymui. Pakuotėje - ne daugiau 100 testų. Galiojimo laikas ne trumpesnis kaip 6 mėn. </t>
  </si>
  <si>
    <t xml:space="preserve">Geležies chlorido reagentas </t>
  </si>
  <si>
    <t xml:space="preserve">Lašintuvas (droperis). Mikroorganizmų, dezaminuojančių fenilalaniną, identifikavimui. </t>
  </si>
  <si>
    <t>Greitieji NG Carba testai</t>
  </si>
  <si>
    <t>Greitasis imunochromatografinis in vitro tetstas karbapenemazių defirencijacijai iš bakterijų kultūros ir tiesiogiai iš kraujo. Galimybė nustatyti nemažiau 5 karbapenemazių (KPC; OXA-48 tipo; VIM; IMP; NDM). Testo jautrumas lyginants su pilno genomo sekoskiatos tyrimu ne mažiau 100%,  specifiškumas ne mažiau 100%.</t>
  </si>
  <si>
    <t>Vanduo molekulinei biologijai</t>
  </si>
  <si>
    <t xml:space="preserve">Be Dnazių, Rnazių, nukleazių, sterilus, tinkamas molekulinei biologijai, ne didesnė nei 100 ml pakuotė. </t>
  </si>
  <si>
    <t>ml</t>
  </si>
  <si>
    <t xml:space="preserve"> DNR konc. nustatymo rinkinys</t>
  </si>
  <si>
    <t>Rinkinys skirtas dvigrandės DNR koncentracijos nustatymui fluorimetrijos metodu. Pradinis matuojamos DNR konc. diapazonas ne siauresnis, nei 0,2-2000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</si>
  <si>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reak..</t>
  </si>
  <si>
    <t>Didelio jautrumo DNR konc. nustatymo rinkinys</t>
  </si>
  <si>
    <t>Rinkinys skirtas mažos koncentracijos dvigrandės DNR koncentracijos nustatymui fluorimetrijos metodu. Pradinis matuojamos DNR konc. diapazonas ne siauresnis, nei 0,005-120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</si>
  <si>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Beždžionių raupų ir Orthopox DNR nustatymas tikralaikės PGR metodu</t>
  </si>
  <si>
    <t xml:space="preserve">Rinkinys skirtas beždžionių raupų ir Orthopox virusų DNR nustatymui tikralaikės PGR metodu. Rinkinys optimizuotas darbui su ABI7500, LightCycler 480, STC-48A/96A/96A PLUS ir CFX96 Touch, Rotor-Gene Q  termocikleriais. Taikinių detecijai ir diferinciavimui naudojami mažiausiai tris optiniai kanalai. Pakuotė skirta 50 reakc. atlikimui. Rinkinio sudėtyje yra RNR kontrolė RNR skyrimo ir/arba PGR inhibicijos monitoravimui. Turi CE-IVD ženklinimą. </t>
  </si>
  <si>
    <t>Tropinių karštinių sukelėjų ir jų diferenciavimo rinkinys.</t>
  </si>
  <si>
    <t>Rinkinys skirtas tropinių karštinių sukelėjų (maliarijos sukelėjų - Plasmodium falciparum, Plasmodium malariae, plasmodium vivax, Plasmodium ovale, bakterijų - Salmonella enterica, Leptospira spp., virusų - Čikungunijos, Denge ir Vakarų Nilo) nustatymui ir diferenciavimui tikrlalaikės PGR metodu. Rinkinio turi būti visi mišinio komponentai, teigiama, neigiama ir vidinė kontrolės. Teigiama kontrolė turi atspindėti visus su rinkiniu nustatomus infekcinius taikinius. Turi būti galimybė naudoti vidine kontrolę RNR/DNR proceso monitoravimui. Taikinių detekcijai naudojami mažiausiai 4 optiniai kanalai.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Rinkinys turi tūrėti CE-IVD ženklinimą.</t>
  </si>
  <si>
    <t>Listeria antiserumų rinkinys</t>
  </si>
  <si>
    <t>Rinkinys Listeria monocytogenes kultūrų tipavimui. Į sudėtį turi įeiti H-A, H-AB, H-C, H-D, O I, O I/II, O IV, O V/VI, O VI, O VII, O VIII, O IX antiserumai.</t>
  </si>
  <si>
    <t>Vibrio cholerae antiserumų rinikinys</t>
  </si>
  <si>
    <t>Antiserumų rinkinys, skirtas Vibrio cholerae kultūrų tipavimui. Į sudėtį turi įeiti Vibrio cholerae polivalentinis antiserumas, Vibrio cholerae Ogawa antiserumas, Vibrio cholerae Inaba antiserumas, Vibrio cholerae O139 antiserumas. Kiekvieno reagento tūris ne daugiau 2 ml.</t>
  </si>
  <si>
    <t>Vibrio cholerae greitieji testai</t>
  </si>
  <si>
    <t>Vibrio cholerae O1/O139 nustatymui išmatų ėminiuose. Pakuotėje iki 25 testų.</t>
  </si>
  <si>
    <t>Greitieji testai biogrėsmių tyrimams (bakterijos)</t>
  </si>
  <si>
    <t>Greitieji testai ypač pavojingų bakterijų nustatymui aplinkos ėminiuose.  Skirti aptikti maro, juodligės, tuliaremijos, melioidozės (Burkholderia), bruceliozės ir kitų pavojingų ligų sukėlėjus aplinkos ėminiuose.</t>
  </si>
  <si>
    <t>Greitieji testai biogrėsmių tyrimams (toksinai)</t>
  </si>
  <si>
    <t>Greitieji testai toksinų nustatymui aplinkos ėminiuose. Skirti nustatyti toksinus  (riciną, abriną, stafilokokinį enterotoksiną B, botulino toksinus A ir B) aplinkos ėminiuose.</t>
  </si>
  <si>
    <t>Tripsinas-EDTA 0,25%</t>
  </si>
  <si>
    <t>Skystas, pH 7,2-8,0, tripsino koncentracija 0,25%, EDTA 1x, su fenolio raudoniu, sterilus, po 100 ml.  Pateikti sertifikatą.</t>
  </si>
  <si>
    <t>50 bp DNR žymuo</t>
  </si>
  <si>
    <t>33696600-1</t>
  </si>
  <si>
    <t>Dvigrandės DNR fragmentų atskyrimui elektroforezės metu agarozės gelyje, paruoštas naudojimui. Turi apimti ne siauresnes ribas: nuo 50 iki 1000 bp. Ne mažiau dviejų referentinių juostelių ( 250 bp ir 500 bp), ne mažiau 13 fragmentų. Tiekiama kartu su 6x dažu (sudėtis ne prastesnė nei: 10mM Tris-HCl, 0,03% bromfenolio mėlio, 0,03% ksilen cianolio FF, 60% glicerino, 60mM EDTA). Koncentracija 0,1 µg/µl. Skirtas ne mažiau kaip 100 aplikacijų (0,5 µg/5µl duobutei). Su visas šias savybes patvirtinančiais dokumentais. Pakuotėje ne mažiau 50 µg.</t>
  </si>
  <si>
    <t>ug</t>
  </si>
  <si>
    <t xml:space="preserve">100 bp DNR žymuo </t>
  </si>
  <si>
    <t>Dvigrandės DNR fragmentų atskyrimui elektroforezės metu agarozės gelyje, paruoštas naudojimui. Turi apimti ne siauresnes ribas: nuo 100 iki 3000 bp, juostelės kas 100 bp. Ne mažiau dviejų referentinių juostelių (500 bp ir 1000 bp), ne mažiau kaip 14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</si>
  <si>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 xml:space="preserve">Molekulinis žymuo   1 kb </t>
  </si>
  <si>
    <t>Dvigrandės DNR fragmentų atskyrimui elektroforezės metu agarozės gelyje, paruoštas naudojimui. Ne mažiau trijų referentinių juostelių (apie 125 bp,  1500 bp ir 23130 bp), ne mažiau 8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</si>
  <si>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Dažas DNR elektroforezei</t>
  </si>
  <si>
    <t xml:space="preserve">Dviejų spalvų dažas skirtas mėginių užnešimui į agarozės gelį ir vizualiam DNR migracijos stebėjimui, 6x. Sudėtis ne prastesnė nei: 10mM Tris-HCl, 0,15% orange G,  0,03% ksilen cianolio FF, 60% glicerino, 60mM EDTA. Stabilumas: stabilus kambario temperatūroje arba 4°C ne trumpiau 12 mėn. Be DN-azių. Neužgožiantis DNR analizuojant gelį UV šviesoje. Su visas šias savybes patvirtinančiais dokumentais. Pakuotėje ne mažiau 5 mėgintuvėlių po 1 ml. </t>
  </si>
  <si>
    <t>38437110-1</t>
  </si>
  <si>
    <t>Antgaliai sterilūs, su filtru, tinkami Eppendorf, 1000 µl</t>
  </si>
  <si>
    <t>Vienkartiniai sterilūs antgaliai su integruotu filtru automatinėms pipetėms"Eppendorf" 100-1000 µl automatinėms pipetėms. Supakuoti dėžutėse. Su visas savybes patvirtinančiais dokumentais.</t>
  </si>
  <si>
    <t>Antgaliai sterilūs, su filtru, tinkami Eppendorf Research plus automatinei pipetei, 5000 µl</t>
  </si>
  <si>
    <t>Vienkartiniai sterilūs antgaliai su integruotu filtru automatinėms pipetėms "Eppendorf" 5000 µl automatinėms pipetėms. Supakuoti dėžutėse. Su visas savybes patvirtinančiais dokumentais.</t>
  </si>
  <si>
    <t>Sterilus, su filtru, be nukleazių antgaliai cilindrinėms "Rainin" automatinėms pipetėms</t>
  </si>
  <si>
    <t>10 ul sterilus, su filtru, be nukleazių antgaliai cilindrinėms "Rainin" automatinėms pipetėms</t>
  </si>
  <si>
    <t>200 ul sterilūs, su filtru, be nukleazių antgaliai cilindrinėms "Rainin" automatinėms pipetėms</t>
  </si>
  <si>
    <t>300 ul sterilus, su filtru, be nukleaziųantgaliai cilindrinėms "Rainin" automatinėms pipetėms</t>
  </si>
  <si>
    <t>1000 ul sterilūs, su filtru, be nukleazių antgaliai cilindrinėms "Rainin" automatinėms pipetėms</t>
  </si>
  <si>
    <t>1000-1200 ul sterilus, ilgi, su filtru, be nukleazių antgaliai cilindrinėms "Rainin" automatinėms pipetėms</t>
  </si>
  <si>
    <t>Pastero pipetės, 1-3 ml</t>
  </si>
  <si>
    <t>38437100-8</t>
  </si>
  <si>
    <t>Pipetės skirtos pernešti skysčiams, minkšto plastiko, su rezervuaru viršuje,  sterilios, graduotos, 1-3 ml,  supakuotos po 1 vnt.  Pakuotėje - ne daugiau 500 vnt.</t>
  </si>
  <si>
    <t>Pipetės plastikinės, 5ml</t>
  </si>
  <si>
    <t>5 ml tūrio, sterilios, graduotos, su vatos filtru, supakuotos po vieną.</t>
  </si>
  <si>
    <t>Pipetės plastikinės,10ml</t>
  </si>
  <si>
    <t>10 ml tūrio, iš polistireno (PS), sterilios, graduotos kas 0,1 ml, su vatos filtru, supakuotos po vieną.</t>
  </si>
  <si>
    <t>Pipetės plastikinės, 25ml</t>
  </si>
  <si>
    <t>25 ml tūrio, iš polistireno (PS), sterilios, graduotos kas 0,2 ml, su vatos filtru, supakuotos po vieną.</t>
  </si>
  <si>
    <t>Pipetės plastikinės, 50ml</t>
  </si>
  <si>
    <t>50 ml tūrio, iš polistireno (PS), sterilios, graduotos kas 0,2 ml, su vatos filtru, supakuotos po vieną.</t>
  </si>
  <si>
    <t>Stiklinės pipetės</t>
  </si>
  <si>
    <t xml:space="preserve">Stiklinės pipetės, 5 ml tūrio, graduotos, sterilios, supakuotos po 1 vnt.  </t>
  </si>
  <si>
    <t>Universalus qPGR mišinys</t>
  </si>
  <si>
    <t>38950000-9</t>
  </si>
  <si>
    <t xml:space="preserve">Universalus PGR mišinys tinkamas kiekybinei PGR atlikti, tinkamas lydimosi taško ("melting curve") analizei. Į mišinio sudėtį turi įeiti HotStart tipo DNR polimerazė (pradinis aktyvavimo laikas ne daugiau kaip 10 min.), 2x PGR buferis ir dNTP, magnis ( ne mažiau kaip 4 mM reakcijai),dUTP, SYBR Green dažas; ROX tirpalas (tiekiamas atskirai, ne buferyje). Mišinio sudėtis turi būti nereikalaujanti papildomo optimizavimo. 1 reakcija atitinka 25 µl. Mišinys be egzo-ir endo nukleazių, ribonuklezių. Tinkamas naudoti su dauguma kiekybinės PGR termociklerių (turi tikti ir Rotor GENE 3000 ir 6000). Su dokumentais įrodančiais atitikimą specifikacijai ir gamintojo įgaliojimais platinimui. Pakuotėje ne daugiau 200 reakc. </t>
  </si>
  <si>
    <t>Universalus PGR mišinys</t>
  </si>
  <si>
    <t>Universalus PGR mišinys tinkamas dauginei (angl. multiplex) PGR atlikti. Į mišinio sudėtį turi įeiti HotStart tipo DNR polimerazė (pradinis aktyvavimo laikas ne daugiau kaip 3 min.), 2x PGR buferis ir dNTP, magnis ( ne mažiau kaip 4 mM reakcijai). Polimerazės aktyvumas ne prastesnis nei: 10 nmol nukleotidų inkorporavimas į polinukleotidą per 30 min. 70°C. Pradinės DNR denatūracijos laikas naudojant mišinį ne daugiau kaip 5 min. Galimybė amplifikuoti ne mažiau kaip 6 kb iš genominės DNR. Tinkama RT-PGR, genotipavimui. Mišinio sudėtis turi būti nereikalaujanti papildomo optimizavimo. 1 reakcija atitinka 50 µl. Mišinys be egzo-ir endo nukleazių, ribonuklezių. Su dokumentais įrodančiais atitikimą specifikacijai ir gamintojo įgaliojimais platinimui. Pakuotėje ne daugiau 1000 reakcijų.</t>
  </si>
  <si>
    <t xml:space="preserve">Biologinių atliekų surinkimo konteineris </t>
  </si>
  <si>
    <t>44613700-7</t>
  </si>
  <si>
    <t>45-55 L biologinių atliekų surinkimo konteineris, polipropileninis, konteinerio aukštis didesnis nei plotis ar ilgis.</t>
  </si>
  <si>
    <t>Kartoninės dėžutės kriomėgintuvėliams mikroorganizmų bankui 81 vietos</t>
  </si>
  <si>
    <t>44614100-8</t>
  </si>
  <si>
    <t>Kartoninės dėžutės 81 vietos, tinkamos 2 ml kriomėgintuvėliams, vietų numeracija sužymėta ant dangtelio ir dėžutės šonų. Dangtelis 2 vietose pritvirtintas prie dėžutės. Pertvarėlės tarp mėgintuvėlių plastikinės.</t>
  </si>
  <si>
    <t>Sterilūs, su filtrais, tinkami PGR. Tinkami 2000 mkl tūrio "Rainin Pipet-Lite LTS" tipo automatinėms pipetėms, cilindriniai, supakuoti po 96 dėžutėse. Biologiškai švarūs (paprašius pateikti sertifikatą pagal partijos Nr.). Patikrinti dėl Rnazių, Dnazių, pirogeno (negali būti daugiau nei: Rnazių 10-9 Kunitz vienetų/µL; Dnazių 10-7 Kunitz vienetų/µL.</t>
  </si>
  <si>
    <t>Sterilūs, su filtrais, tinkami PGR. Tinkami 1000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</si>
  <si>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Sterilūs, su filtrais, tinkami PGR. Tinkami 300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</si>
  <si>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 xml:space="preserve">Sterilūs, su filtrais, tinkami PGR. Tinkami 20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 </t>
  </si>
  <si>
    <t>Pagrindinis pirkimo objekto kodas pagal bendrąjį viešojo pirkimo žodyną (BVPŽ)</t>
  </si>
  <si>
    <t>Tiekėjas</t>
  </si>
  <si>
    <t>Fasuotė, mato vienetas</t>
  </si>
  <si>
    <t>Tiekėjo siūlomos prekės techninių reikalavimų reikšmė (tiekėjas turi nurodyti tikslius dydžius, medžiagas, išmatavimus ir pan.)</t>
  </si>
  <si>
    <t>Gamintojas, gamintojo katalogo prekės ir puslapio Nr., gamintojo fasuotė</t>
  </si>
  <si>
    <t>Maksimalus orientacinis vnt. (fasuočių) kiekis</t>
  </si>
  <si>
    <t>Vieneto kaina Eur be PVM</t>
  </si>
  <si>
    <t>PVM (%)</t>
  </si>
  <si>
    <t xml:space="preserve">Vieneto kaina Eur su PVM </t>
  </si>
  <si>
    <t>Suma Eur be PVM (maks. orient. kiekiui)</t>
  </si>
  <si>
    <t>PVM suma Eur (maks. orient. kiekiui)</t>
  </si>
  <si>
    <t>Suma Eur su PVM (maks. orient. kiekiui)</t>
  </si>
  <si>
    <t>reakcija</t>
  </si>
  <si>
    <t>Falcon tipo sterilūs  polistireno mėgintuvėliai 5 ml tūrio  12x75 mm dydžio su iš viršaus užspaudžiamais dangteliais, U formos dugnu, tinkantys darbui su tėkmės citometrais. Pakuotės ne didesnės nei 125 vnt. Dėžėse ne daugiau 1000 vnt.</t>
  </si>
  <si>
    <t>Skiedimo plokštelės imunofermentinių tyrimų atlikimui  BEP2000 analizatoriumi. Polipropileno, 96 šulinėlių, U formos dugnu, šulinėlio tūris ne mažiau 300 mkl.</t>
  </si>
  <si>
    <t xml:space="preserve">Gilios skiedimo plokštelės imunofermentinių tyrimų atlikimui  Immunomat analizatoriumi. Polipropileno, 96 šulinėlių U formos dugnu, šulinėlio tūris ne mažiau 1 ml. </t>
  </si>
  <si>
    <t>18.1</t>
  </si>
  <si>
    <t>18.2</t>
  </si>
  <si>
    <t>19.1</t>
  </si>
  <si>
    <t>19.2</t>
  </si>
  <si>
    <t>19.3</t>
  </si>
  <si>
    <t>25.1</t>
  </si>
  <si>
    <t>25.2</t>
  </si>
  <si>
    <t>25.3</t>
  </si>
  <si>
    <t>25.4</t>
  </si>
  <si>
    <t>26.1</t>
  </si>
  <si>
    <t>26.2</t>
  </si>
  <si>
    <t>27.1</t>
  </si>
  <si>
    <t>27.2</t>
  </si>
  <si>
    <t>27.3</t>
  </si>
  <si>
    <t>27.4</t>
  </si>
  <si>
    <t>Sterilūs, graduoti, pagaminti iš polipropileno (PP), užsukamo mėgintuvėlio skersmuo 0,9-1,2 cm, aukštis 4,4-4,7 cm, 1,8-2 ml talpos, su lauku įrašui, apačia žvaigždutės formos (pastatomi), supakuoti ne daugiau kaip po100 vnt.</t>
  </si>
  <si>
    <t>1,5 mL mikrocentrifuginiai mėgintuvėliai su žemu DNR prikibimo prie paviršiaus indeksu, kas užtikrina minimalius nuotolius ruošiant DNR bibliotekas. Be paviršiaus padengimo bet kokiomis medžiagomis. Bespalviai, skaidrūs, be žmogaus DNR, DNazių, RNazių bei PGR inhibitoriu. Pakuotėje ne mažiau nei 200 vnt.</t>
  </si>
  <si>
    <t>0,5 mL mikrocentrifuginiai mėgintuvėliai su žemu DNR prikibimo prie paviršiaus indeksu, kas užtikrina minimalius nuotolius ruošiant DNR bibliotekas. Be paviršiaus padengimo bet kokiomis medžiagomis. Bespalviai, skaidrūs, be žmogaus DNR, DNazių, RNazių bei PGR inhibitoriu. Pakuotėje ne mažiau nei 200 vnt.</t>
  </si>
  <si>
    <t>41.1</t>
  </si>
  <si>
    <t>41.2</t>
  </si>
  <si>
    <t>42.1</t>
  </si>
  <si>
    <t>42.2</t>
  </si>
  <si>
    <t>42.3</t>
  </si>
  <si>
    <t>67.1</t>
  </si>
  <si>
    <t>67.2</t>
  </si>
  <si>
    <t>67.3</t>
  </si>
  <si>
    <t>67.4</t>
  </si>
  <si>
    <t>67.5</t>
  </si>
  <si>
    <t>Sterilūs, su filtrais, tinkami PGR. Tinkami 200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</si>
  <si>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Antgaliai prietaisui bakterijų
suspensijai išpilstyti.</t>
  </si>
  <si>
    <t>Leptospira Enrichment EMHJ. Suderinama su BD Difco EMHJ terpės baze.</t>
  </si>
  <si>
    <t>Diferencinėi echinokokų diagnostikai. Su p7;p16 /18; p21; p25/26; Em95 ;Em18; EgAgB kDa baltymais.Rinkinyje turi būti visi reikalingi tirpalai reakcijai atlikti. Turi diferencijuoti E. granulosus ir E. multilocularis. CE ir IVD  serifikatai.</t>
  </si>
  <si>
    <t>rulonas</t>
  </si>
  <si>
    <t>Biomika MB</t>
  </si>
  <si>
    <t>Rosco, 98015, KPC, MBL and OXA-48 Confirm Kit, fasuotė 50 tyr.</t>
  </si>
  <si>
    <t>Rosco, 98025, KPC/MBL in P.aeruginosa/Acinetobacter, fasuotė 50 tyr.</t>
  </si>
  <si>
    <t>Rosco, 980xx, Total ESBL + AmpC Confirm Kit, fasuotė 50 tyr.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</si>
</sst>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_ ;_ @_ "/>
    <numFmt numFmtId="165" formatCode="0\ %"/>
  </numFmts>
  <fonts count="18" x14ac:knownFonts="1">
    <font>
      <sz val="11"/>
      <color rgb="FF000000"/>
      <name val="Calibri"/>
      <charset val="186"/>
    </font>
    <font>
      <sz val="10"/>
      <name val="Arial"/>
      <family val="2"/>
      <charset val="1"/>
    </font>
    <font>
      <sz val="11"/>
      <color rgb="FF000000"/>
      <name val="Calibri"/>
      <family val="2"/>
      <charset val="1"/>
    </font>
    <font>
      <sz val="10"/>
      <name val="Arial"/>
      <family val="2"/>
      <charset val="186"/>
    </font>
    <font>
      <sz val="8"/>
      <name val="Calibri"/>
      <family val="2"/>
    </font>
    <font>
      <b/>
      <sz val="13"/>
      <color rgb="FF000000"/>
      <name val="Times New Roman"/>
      <family val="1"/>
    </font>
    <font>
      <b/>
      <sz val="13"/>
      <name val="Times New Roman"/>
      <family val="1"/>
    </font>
    <font>
      <sz val="13"/>
      <name val="Times New Roman"/>
      <family val="1"/>
    </font>
    <font>
      <sz val="13"/>
      <color rgb="FF000000"/>
      <name val="Times New Roman"/>
      <family val="1"/>
    </font>
    <font>
      <b/>
      <sz val="13"/>
      <color theme="1"/>
      <name val="Times New Roman"/>
      <family val="1"/>
    </font>
    <font>
      <sz val="13"/>
      <color theme="1"/>
      <name val="Times New Roman"/>
      <family val="1"/>
    </font>
    <font>
      <sz val="13"/>
      <name val="Times New Roman"/>
      <family val="1"/>
      <charset val="186"/>
    </font>
    <font>
      <sz val="13"/>
      <color theme="1"/>
      <name val="Times New Roman"/>
      <family val="1"/>
      <charset val="186"/>
    </font>
    <font>
      <sz val="13"/>
      <color rgb="FF000000"/>
      <name val="Times New Roman"/>
      <family val="1"/>
      <charset val="186"/>
    </font>
    <font>
      <b/>
      <sz val="13"/>
      <name val="Times New Roman"/>
      <family val="1"/>
      <charset val="186"/>
    </font>
    <font>
      <b/>
      <sz val="13"/>
      <color theme="1"/>
      <name val="Times New Roman"/>
      <family val="1"/>
      <charset val="186"/>
    </font>
    <font>
      <b/>
      <sz val="13"/>
      <color rgb="FF000000"/>
      <name val="Times New Roman"/>
      <family val="1"/>
      <charset val="186"/>
    </font>
    <font>
      <sz val="11"/>
      <color rgb="FF000000"/>
      <name val="Calibri"/>
      <family val="2"/>
      <charset val="186"/>
    </font>
  </fonts>
  <fills count="22">
    <fill>
      <patternFill patternType="none"/>
    </fill>
    <fill>
      <patternFill patternType="gray125"/>
    </fill>
    <fill>
      <patternFill patternType="solid">
        <fgColor theme="0"/>
        <bgColor rgb="FFFFF2CC"/>
      </patternFill>
    </fill>
    <fill>
      <patternFill patternType="solid">
        <fgColor rgb="FFFFF2CC"/>
        <bgColor rgb="FFFFFFFF"/>
      </patternFill>
    </fill>
    <fill>
      <patternFill patternType="solid">
        <fgColor rgb="FFFFFF00"/>
        <bgColor rgb="FFFFFF00"/>
      </patternFill>
    </fill>
    <fill>
      <patternFill patternType="solid">
        <fgColor rgb="FFFFC000"/>
        <bgColor rgb="FFFF9900"/>
      </patternFill>
    </fill>
    <fill>
      <patternFill patternType="solid">
        <fgColor rgb="FFFF66CC"/>
        <bgColor rgb="FFFF99CC"/>
      </patternFill>
    </fill>
    <fill>
      <patternFill patternType="solid">
        <fgColor rgb="FF00B0F0"/>
        <bgColor rgb="FF33CCCC"/>
      </patternFill>
    </fill>
    <fill>
      <patternFill patternType="solid">
        <fgColor rgb="FF9999FF"/>
        <bgColor rgb="FFCC99FF"/>
      </patternFill>
    </fill>
    <fill>
      <patternFill patternType="solid">
        <fgColor rgb="FFF5494D"/>
        <bgColor rgb="FFFF66CC"/>
      </patternFill>
    </fill>
    <fill>
      <patternFill patternType="solid">
        <fgColor rgb="FF92D050"/>
        <bgColor rgb="FFB2B2B2"/>
      </patternFill>
    </fill>
    <fill>
      <patternFill patternType="solid">
        <fgColor rgb="FFD9D9D9"/>
        <bgColor rgb="FFB4C7E7"/>
      </patternFill>
    </fill>
    <fill>
      <patternFill patternType="solid">
        <fgColor rgb="FFB2B2B2"/>
        <bgColor rgb="FFBFBFBF"/>
      </patternFill>
    </fill>
    <fill>
      <patternFill patternType="solid">
        <fgColor rgb="FF00B050"/>
        <bgColor rgb="FF008080"/>
      </patternFill>
    </fill>
    <fill>
      <patternFill patternType="solid">
        <fgColor theme="4" tint="0.59959715567491678"/>
        <bgColor rgb="FFBFBFBF"/>
      </patternFill>
    </fill>
    <fill>
      <patternFill patternType="solid">
        <fgColor theme="4" tint="0.39997558519241921"/>
        <bgColor rgb="FFFFF2CC"/>
      </patternFill>
    </fill>
    <fill>
      <patternFill patternType="solid">
        <fgColor theme="4" tint="0.39997558519241921"/>
        <bgColor rgb="FFFFFFCC"/>
      </patternFill>
    </fill>
    <fill>
      <patternFill patternType="solid">
        <fgColor theme="4" tint="0.39997558519241921"/>
        <bgColor indexed="64"/>
      </patternFill>
    </fill>
    <fill>
      <patternFill patternType="solid">
        <fgColor theme="4" tint="0.39997558519241921"/>
        <bgColor rgb="FFB2B2B2"/>
      </patternFill>
    </fill>
    <fill>
      <patternFill patternType="solid">
        <fgColor rgb="FFFFFF00"/>
        <bgColor indexed="64"/>
      </patternFill>
    </fill>
    <fill>
      <patternFill patternType="solid">
        <fgColor rgb="FFFFFF00"/>
        <bgColor rgb="FFBFBFBF"/>
      </patternFill>
    </fill>
    <fill>
      <patternFill patternType="solid">
        <fgColor rgb="FFFFFF00"/>
        <bgColor rgb="FF00808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31">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9" fontId="17" fillId="0" borderId="0" applyFont="0" applyFill="0" applyBorder="0" applyAlignment="0" applyProtection="0"/>
  </cellStyleXfs>
  <cellXfs count="210">
    <xf numFmtId="0" fontId="0" fillId="0" borderId="0" xfId="0"/>
    <xf numFmtId="0" fontId="6" fillId="0" borderId="0" xfId="0" applyFont="1" applyAlignment="1">
      <alignment horizontal="center" vertical="center"/>
    </xf>
    <xf numFmtId="0" fontId="6" fillId="0" borderId="0" xfId="0" applyFont="1"/>
    <xf numFmtId="2" fontId="6" fillId="3" borderId="0" xfId="0" applyNumberFormat="1" applyFont="1" applyFill="1" applyAlignment="1">
      <alignment horizontal="center" vertical="center"/>
    </xf>
    <xf numFmtId="2" fontId="6" fillId="0" borderId="0" xfId="0" applyNumberFormat="1" applyFont="1" applyAlignment="1">
      <alignment horizontal="center"/>
    </xf>
    <xf numFmtId="164" fontId="6" fillId="0" borderId="0" xfId="1" applyFont="1" applyBorder="1" applyAlignment="1" applyProtection="1">
      <alignment horizontal="center" vertical="center"/>
    </xf>
    <xf numFmtId="0" fontId="7" fillId="0" borderId="0" xfId="0" applyFont="1"/>
    <xf numFmtId="0" fontId="8" fillId="0" borderId="0" xfId="0" applyFont="1"/>
    <xf numFmtId="2" fontId="6" fillId="3" borderId="0" xfId="0" applyNumberFormat="1" applyFont="1" applyFill="1" applyAlignment="1">
      <alignment horizontal="center"/>
    </xf>
    <xf numFmtId="2" fontId="6" fillId="0" borderId="0" xfId="0" applyNumberFormat="1" applyFont="1"/>
    <xf numFmtId="164" fontId="6" fillId="0" borderId="0" xfId="1" applyFont="1" applyBorder="1" applyAlignment="1" applyProtection="1">
      <alignment vertical="center"/>
    </xf>
    <xf numFmtId="0" fontId="6" fillId="4" borderId="1" xfId="1" applyNumberFormat="1" applyFont="1" applyFill="1" applyBorder="1" applyAlignment="1" applyProtection="1">
      <alignment horizontal="center" vertical="center" wrapText="1"/>
    </xf>
    <xf numFmtId="0" fontId="6" fillId="5" borderId="1" xfId="1" applyNumberFormat="1" applyFont="1" applyFill="1" applyBorder="1" applyAlignment="1" applyProtection="1">
      <alignment horizontal="center" vertical="center" wrapText="1"/>
      <protection locked="0"/>
    </xf>
    <xf numFmtId="0" fontId="6" fillId="6" borderId="1" xfId="1" applyNumberFormat="1" applyFont="1" applyFill="1" applyBorder="1" applyAlignment="1" applyProtection="1">
      <alignment horizontal="center" vertical="center" wrapText="1"/>
    </xf>
    <xf numFmtId="0" fontId="6" fillId="7" borderId="1" xfId="1" applyNumberFormat="1" applyFont="1" applyFill="1" applyBorder="1" applyAlignment="1" applyProtection="1">
      <alignment horizontal="center" vertical="center" wrapText="1"/>
    </xf>
    <xf numFmtId="0" fontId="6" fillId="8" borderId="1" xfId="1" applyNumberFormat="1" applyFont="1" applyFill="1" applyBorder="1" applyAlignment="1" applyProtection="1">
      <alignment horizontal="center" vertical="center" wrapText="1"/>
    </xf>
    <xf numFmtId="0" fontId="6" fillId="9" borderId="1" xfId="1" applyNumberFormat="1" applyFont="1" applyFill="1" applyBorder="1" applyAlignment="1" applyProtection="1">
      <alignment horizontal="center" vertical="center" wrapText="1"/>
    </xf>
    <xf numFmtId="0" fontId="7" fillId="10" borderId="1" xfId="1" applyNumberFormat="1" applyFont="1" applyFill="1" applyBorder="1" applyAlignment="1" applyProtection="1">
      <alignment horizontal="right" vertical="center" wrapText="1"/>
    </xf>
    <xf numFmtId="0" fontId="7" fillId="11" borderId="1" xfId="0" applyFont="1" applyFill="1" applyBorder="1" applyAlignment="1" applyProtection="1">
      <alignment horizontal="center" vertical="center"/>
      <protection locked="0"/>
    </xf>
    <xf numFmtId="0" fontId="7" fillId="11" borderId="0" xfId="0" applyFont="1" applyFill="1"/>
    <xf numFmtId="0" fontId="5" fillId="2" borderId="1" xfId="0" applyFont="1" applyFill="1" applyBorder="1" applyAlignment="1">
      <alignment horizontal="center" vertical="center"/>
    </xf>
    <xf numFmtId="0" fontId="8" fillId="2" borderId="1" xfId="10" applyFont="1" applyFill="1" applyBorder="1" applyAlignment="1">
      <alignment horizontal="center" vertical="center" wrapText="1"/>
    </xf>
    <xf numFmtId="0" fontId="8" fillId="2" borderId="2" xfId="0" applyFont="1" applyFill="1" applyBorder="1" applyAlignment="1">
      <alignment horizontal="center" vertical="center" wrapText="1"/>
    </xf>
    <xf numFmtId="2" fontId="6" fillId="2" borderId="1" xfId="0" applyNumberFormat="1" applyFont="1" applyFill="1" applyBorder="1" applyAlignment="1" applyProtection="1">
      <alignment horizontal="center" vertical="center"/>
      <protection locked="0"/>
    </xf>
    <xf numFmtId="165" fontId="6" fillId="2" borderId="1" xfId="0" applyNumberFormat="1" applyFont="1" applyFill="1" applyBorder="1" applyAlignment="1" applyProtection="1">
      <alignment horizontal="center" vertical="center"/>
      <protection locked="0"/>
    </xf>
    <xf numFmtId="2" fontId="7" fillId="2" borderId="1" xfId="10" applyNumberFormat="1" applyFont="1" applyFill="1" applyBorder="1" applyAlignment="1">
      <alignment horizontal="center" vertical="center"/>
    </xf>
    <xf numFmtId="164" fontId="7" fillId="2" borderId="1" xfId="1" applyFont="1" applyFill="1" applyBorder="1" applyAlignment="1" applyProtection="1">
      <alignment horizontal="right" vertical="center"/>
    </xf>
    <xf numFmtId="164" fontId="6" fillId="2" borderId="1" xfId="1" applyFont="1" applyFill="1" applyBorder="1" applyAlignment="1" applyProtection="1">
      <alignment horizontal="right" vertical="center"/>
    </xf>
    <xf numFmtId="0" fontId="7" fillId="12" borderId="1" xfId="1" applyNumberFormat="1" applyFont="1" applyFill="1" applyBorder="1" applyAlignment="1" applyProtection="1">
      <alignment horizontal="center" vertical="center"/>
    </xf>
    <xf numFmtId="0" fontId="7" fillId="5" borderId="1" xfId="1" applyNumberFormat="1" applyFont="1" applyFill="1" applyBorder="1" applyAlignment="1" applyProtection="1">
      <alignment horizontal="center" vertical="center"/>
    </xf>
    <xf numFmtId="0" fontId="7" fillId="13" borderId="1" xfId="0" applyFont="1" applyFill="1" applyBorder="1" applyAlignment="1" applyProtection="1">
      <alignment horizontal="center" vertical="center"/>
      <protection locked="0"/>
    </xf>
    <xf numFmtId="2" fontId="7" fillId="0" borderId="1" xfId="0" applyNumberFormat="1" applyFont="1" applyBorder="1" applyAlignment="1">
      <alignment horizontal="center" vertical="center" wrapText="1"/>
    </xf>
    <xf numFmtId="2" fontId="6" fillId="0" borderId="1" xfId="1" applyNumberFormat="1" applyFont="1" applyBorder="1" applyAlignment="1" applyProtection="1">
      <alignment horizontal="center" vertical="center"/>
    </xf>
    <xf numFmtId="0" fontId="7" fillId="2" borderId="0" xfId="0" applyFont="1" applyFill="1" applyAlignment="1">
      <alignment horizontal="center"/>
    </xf>
    <xf numFmtId="2" fontId="8"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7" fillId="0" borderId="0" xfId="0" applyFont="1" applyAlignment="1">
      <alignment horizontal="center"/>
    </xf>
    <xf numFmtId="0" fontId="7" fillId="7" borderId="1" xfId="1" applyNumberFormat="1" applyFont="1" applyFill="1" applyBorder="1" applyAlignment="1" applyProtection="1">
      <alignment horizontal="center" vertical="center"/>
    </xf>
    <xf numFmtId="0" fontId="7" fillId="4" borderId="1" xfId="1" applyNumberFormat="1" applyFont="1" applyFill="1" applyBorder="1" applyAlignment="1" applyProtection="1">
      <alignment horizontal="center" vertical="center"/>
    </xf>
    <xf numFmtId="0" fontId="8" fillId="0" borderId="1" xfId="0" applyFont="1" applyBorder="1" applyAlignment="1">
      <alignment horizontal="center" vertical="center" wrapText="1"/>
    </xf>
    <xf numFmtId="2" fontId="5" fillId="0" borderId="1" xfId="1" applyNumberFormat="1" applyFont="1" applyBorder="1" applyAlignment="1" applyProtection="1">
      <alignment horizontal="center" vertical="center"/>
    </xf>
    <xf numFmtId="0" fontId="8" fillId="2" borderId="1" xfId="0" applyFont="1" applyFill="1" applyBorder="1" applyAlignment="1">
      <alignment horizontal="center" vertical="center" wrapText="1"/>
    </xf>
    <xf numFmtId="2" fontId="5" fillId="2" borderId="1"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0" fontId="7" fillId="6" borderId="1" xfId="1" applyNumberFormat="1" applyFont="1" applyFill="1" applyBorder="1" applyAlignment="1" applyProtection="1">
      <alignment horizontal="center" vertical="center"/>
    </xf>
    <xf numFmtId="0" fontId="7" fillId="9" borderId="1" xfId="1" applyNumberFormat="1" applyFont="1" applyFill="1" applyBorder="1" applyAlignment="1" applyProtection="1">
      <alignment horizontal="center" vertical="center"/>
    </xf>
    <xf numFmtId="2" fontId="7" fillId="0" borderId="1" xfId="0" applyNumberFormat="1" applyFont="1" applyBorder="1" applyAlignment="1" applyProtection="1">
      <alignment horizontal="center" vertical="center" wrapText="1"/>
      <protection locked="0"/>
    </xf>
    <xf numFmtId="0" fontId="7" fillId="8" borderId="1" xfId="1" applyNumberFormat="1" applyFont="1" applyFill="1" applyBorder="1" applyAlignment="1" applyProtection="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2" fontId="6" fillId="2" borderId="1" xfId="1" applyNumberFormat="1" applyFont="1" applyFill="1" applyBorder="1" applyAlignment="1" applyProtection="1">
      <alignment horizontal="center" vertical="center"/>
    </xf>
    <xf numFmtId="0" fontId="8" fillId="2" borderId="1" xfId="0" applyFont="1" applyFill="1" applyBorder="1" applyAlignment="1" applyProtection="1">
      <alignment horizontal="center" vertical="center" wrapText="1"/>
      <protection locked="0"/>
    </xf>
    <xf numFmtId="2" fontId="8" fillId="2" borderId="1" xfId="12"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7" fillId="14" borderId="1" xfId="0" applyNumberFormat="1" applyFont="1" applyFill="1" applyBorder="1" applyAlignment="1">
      <alignment horizontal="center" vertical="center"/>
    </xf>
    <xf numFmtId="0" fontId="7" fillId="14" borderId="1" xfId="0" applyFont="1" applyFill="1" applyBorder="1" applyAlignment="1" applyProtection="1">
      <alignment horizontal="center" vertical="center"/>
      <protection locked="0"/>
    </xf>
    <xf numFmtId="0" fontId="7" fillId="2" borderId="0" xfId="0" applyFont="1" applyFill="1"/>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14" borderId="1" xfId="0" applyFont="1" applyFill="1" applyBorder="1" applyAlignment="1">
      <alignment horizontal="center" vertical="center"/>
    </xf>
    <xf numFmtId="2" fontId="7" fillId="1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7" fillId="0" borderId="0" xfId="0" applyFont="1" applyAlignment="1">
      <alignment horizontal="center" vertical="center"/>
    </xf>
    <xf numFmtId="2" fontId="8"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2" fontId="10" fillId="14" borderId="1" xfId="0" applyNumberFormat="1" applyFont="1" applyFill="1" applyBorder="1" applyAlignment="1">
      <alignment horizontal="center" vertical="center"/>
    </xf>
    <xf numFmtId="2" fontId="5" fillId="14" borderId="1" xfId="1" applyNumberFormat="1" applyFont="1" applyFill="1" applyBorder="1" applyAlignment="1" applyProtection="1">
      <alignment horizontal="center" vertical="center"/>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6" fillId="14" borderId="1" xfId="0" applyFont="1" applyFill="1" applyBorder="1" applyAlignment="1">
      <alignment horizontal="center" vertical="center"/>
    </xf>
    <xf numFmtId="0" fontId="9" fillId="14" borderId="1" xfId="0" applyFont="1" applyFill="1" applyBorder="1" applyAlignment="1">
      <alignment horizontal="center" vertical="center"/>
    </xf>
    <xf numFmtId="0" fontId="6" fillId="14" borderId="1" xfId="1" applyNumberFormat="1" applyFont="1" applyFill="1" applyBorder="1" applyAlignment="1" applyProtection="1">
      <alignment horizontal="center" vertical="center"/>
    </xf>
    <xf numFmtId="0" fontId="10" fillId="14" borderId="1" xfId="0" applyFont="1" applyFill="1" applyBorder="1" applyAlignment="1">
      <alignment horizontal="center" vertical="center"/>
    </xf>
    <xf numFmtId="2" fontId="6" fillId="0" borderId="1" xfId="20" applyNumberFormat="1" applyFont="1" applyBorder="1" applyAlignment="1">
      <alignment horizontal="center" vertical="center"/>
    </xf>
    <xf numFmtId="2" fontId="7" fillId="0" borderId="1" xfId="16" applyNumberFormat="1" applyFont="1" applyBorder="1" applyAlignment="1" applyProtection="1">
      <alignment horizontal="center" vertical="center" wrapText="1"/>
      <protection locked="0"/>
    </xf>
    <xf numFmtId="2" fontId="7" fillId="2" borderId="1" xfId="16" applyNumberFormat="1" applyFont="1" applyFill="1" applyBorder="1" applyAlignment="1" applyProtection="1">
      <alignment horizontal="center" vertical="center" wrapText="1"/>
      <protection locked="0"/>
    </xf>
    <xf numFmtId="2" fontId="6" fillId="2" borderId="1" xfId="20" applyNumberFormat="1" applyFont="1" applyFill="1" applyBorder="1" applyAlignment="1">
      <alignment horizontal="center" vertical="center"/>
    </xf>
    <xf numFmtId="49" fontId="7" fillId="2" borderId="1" xfId="7" applyNumberFormat="1" applyFont="1" applyFill="1" applyBorder="1" applyAlignment="1">
      <alignment horizontal="center" vertical="center" wrapText="1"/>
    </xf>
    <xf numFmtId="2" fontId="7" fillId="14" borderId="1" xfId="0" applyNumberFormat="1" applyFont="1" applyFill="1" applyBorder="1" applyAlignment="1" applyProtection="1">
      <alignment horizontal="center" vertical="center"/>
      <protection locked="0"/>
    </xf>
    <xf numFmtId="2" fontId="8" fillId="14" borderId="1" xfId="0" applyNumberFormat="1" applyFont="1" applyFill="1" applyBorder="1" applyAlignment="1">
      <alignment horizontal="center" vertical="center"/>
    </xf>
    <xf numFmtId="2" fontId="6" fillId="14" borderId="1" xfId="1" applyNumberFormat="1" applyFont="1" applyFill="1" applyBorder="1" applyAlignment="1" applyProtection="1">
      <alignment horizontal="center" vertical="center"/>
    </xf>
    <xf numFmtId="0" fontId="7" fillId="14" borderId="1" xfId="1" applyNumberFormat="1" applyFont="1" applyFill="1" applyBorder="1" applyAlignment="1" applyProtection="1">
      <alignment horizontal="center" vertical="center"/>
    </xf>
    <xf numFmtId="2" fontId="7" fillId="2" borderId="5" xfId="0" applyNumberFormat="1" applyFont="1" applyFill="1" applyBorder="1" applyAlignment="1" applyProtection="1">
      <alignment horizontal="center" vertical="center" wrapText="1"/>
      <protection locked="0"/>
    </xf>
    <xf numFmtId="0" fontId="7" fillId="2" borderId="5" xfId="19" applyFont="1" applyFill="1" applyBorder="1" applyAlignment="1">
      <alignment horizontal="center" vertical="center" wrapText="1"/>
    </xf>
    <xf numFmtId="2" fontId="6" fillId="2" borderId="5" xfId="1" applyNumberFormat="1" applyFont="1" applyFill="1" applyBorder="1" applyAlignment="1" applyProtection="1">
      <alignment horizontal="center" vertical="center"/>
    </xf>
    <xf numFmtId="2" fontId="6" fillId="14" borderId="1" xfId="0" applyNumberFormat="1" applyFont="1" applyFill="1" applyBorder="1" applyAlignment="1">
      <alignment horizontal="center" vertical="center"/>
    </xf>
    <xf numFmtId="164" fontId="7" fillId="2" borderId="1" xfId="1" applyFont="1" applyFill="1" applyBorder="1" applyAlignment="1" applyProtection="1">
      <alignment horizontal="center" vertical="center" wrapText="1"/>
    </xf>
    <xf numFmtId="2" fontId="8" fillId="0" borderId="1" xfId="0"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2" fontId="8" fillId="2" borderId="1" xfId="0" applyNumberFormat="1" applyFont="1" applyFill="1" applyBorder="1" applyAlignment="1" applyProtection="1">
      <alignment horizontal="center" vertical="center" wrapText="1"/>
      <protection locked="0"/>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2" fontId="8" fillId="2" borderId="5" xfId="0" applyNumberFormat="1" applyFont="1" applyFill="1" applyBorder="1" applyAlignment="1">
      <alignment horizontal="center" vertical="center" wrapText="1"/>
    </xf>
    <xf numFmtId="2" fontId="8" fillId="14" borderId="1" xfId="12" applyNumberFormat="1" applyFont="1" applyFill="1" applyBorder="1" applyAlignment="1">
      <alignment horizontal="center" vertical="center"/>
    </xf>
    <xf numFmtId="2" fontId="6" fillId="0" borderId="0" xfId="0" applyNumberFormat="1" applyFont="1" applyAlignment="1">
      <alignment horizontal="center" vertical="center"/>
    </xf>
    <xf numFmtId="2" fontId="7" fillId="0" borderId="0" xfId="0" applyNumberFormat="1" applyFont="1"/>
    <xf numFmtId="164" fontId="7" fillId="0" borderId="0" xfId="1" applyFont="1" applyBorder="1" applyAlignment="1" applyProtection="1">
      <alignment vertical="center"/>
    </xf>
    <xf numFmtId="0" fontId="11" fillId="0" borderId="0" xfId="0" applyFont="1"/>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2" fontId="11" fillId="14" borderId="1" xfId="0" applyNumberFormat="1" applyFont="1" applyFill="1" applyBorder="1" applyAlignment="1">
      <alignment horizontal="center" vertical="center"/>
    </xf>
    <xf numFmtId="2" fontId="11" fillId="14" borderId="1" xfId="0" applyNumberFormat="1" applyFont="1" applyFill="1" applyBorder="1" applyAlignment="1">
      <alignment horizontal="center" vertical="center" wrapText="1"/>
    </xf>
    <xf numFmtId="2" fontId="12" fillId="14" borderId="1" xfId="0" applyNumberFormat="1" applyFont="1" applyFill="1" applyBorder="1" applyAlignment="1">
      <alignment horizontal="center" vertical="center"/>
    </xf>
    <xf numFmtId="0" fontId="12" fillId="14" borderId="1" xfId="0" applyFont="1" applyFill="1" applyBorder="1" applyAlignment="1">
      <alignment horizontal="center" vertical="center"/>
    </xf>
    <xf numFmtId="2" fontId="13" fillId="14" borderId="1" xfId="0" applyNumberFormat="1"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49" fontId="11" fillId="0" borderId="1" xfId="0" applyNumberFormat="1" applyFont="1" applyBorder="1" applyAlignment="1">
      <alignment horizontal="center" vertical="center"/>
    </xf>
    <xf numFmtId="2" fontId="13" fillId="14" borderId="1" xfId="12"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4" fillId="16"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2" fontId="14" fillId="14" borderId="1" xfId="0" applyNumberFormat="1" applyFont="1" applyFill="1" applyBorder="1" applyAlignment="1">
      <alignment horizontal="center" vertical="center"/>
    </xf>
    <xf numFmtId="2" fontId="14" fillId="14" borderId="1" xfId="0" applyNumberFormat="1" applyFont="1" applyFill="1" applyBorder="1" applyAlignment="1">
      <alignment horizontal="center" vertical="center" wrapText="1"/>
    </xf>
    <xf numFmtId="2" fontId="15" fillId="14" borderId="1" xfId="0" applyNumberFormat="1" applyFont="1" applyFill="1" applyBorder="1" applyAlignment="1">
      <alignment horizontal="center" vertical="center"/>
    </xf>
    <xf numFmtId="0" fontId="15" fillId="14" borderId="1" xfId="0" applyFont="1" applyFill="1" applyBorder="1" applyAlignment="1">
      <alignment horizontal="center" vertical="center"/>
    </xf>
    <xf numFmtId="2" fontId="16" fillId="14" borderId="1" xfId="0" applyNumberFormat="1" applyFont="1" applyFill="1" applyBorder="1" applyAlignment="1">
      <alignment horizontal="center" vertical="center"/>
    </xf>
    <xf numFmtId="0" fontId="16" fillId="0" borderId="1" xfId="0" applyFont="1" applyBorder="1" applyAlignment="1">
      <alignment horizontal="center" vertical="center"/>
    </xf>
    <xf numFmtId="2" fontId="16" fillId="14" borderId="1" xfId="12" applyNumberFormat="1" applyFont="1" applyFill="1" applyBorder="1" applyAlignment="1">
      <alignment horizontal="center" vertical="center"/>
    </xf>
    <xf numFmtId="0" fontId="14" fillId="2" borderId="1" xfId="0" applyFont="1" applyFill="1" applyBorder="1" applyAlignment="1">
      <alignment horizontal="center" vertical="center"/>
    </xf>
    <xf numFmtId="1" fontId="14" fillId="2" borderId="0" xfId="0" applyNumberFormat="1" applyFont="1" applyFill="1" applyAlignment="1">
      <alignment horizontal="center" vertical="center"/>
    </xf>
    <xf numFmtId="1" fontId="14" fillId="15" borderId="1" xfId="0" applyNumberFormat="1"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4" fillId="15" borderId="1" xfId="0" applyFont="1" applyFill="1" applyBorder="1" applyAlignment="1" applyProtection="1">
      <alignment horizontal="center" vertical="center" wrapText="1"/>
      <protection locked="0"/>
    </xf>
    <xf numFmtId="0" fontId="14" fillId="17" borderId="1" xfId="10" applyFont="1" applyFill="1" applyBorder="1" applyAlignment="1" applyProtection="1">
      <alignment horizontal="center" vertical="center" wrapText="1"/>
      <protection locked="0"/>
    </xf>
    <xf numFmtId="2" fontId="14" fillId="15" borderId="1" xfId="0" applyNumberFormat="1" applyFont="1" applyFill="1" applyBorder="1" applyAlignment="1" applyProtection="1">
      <alignment horizontal="center" vertical="center" wrapText="1"/>
      <protection locked="0"/>
    </xf>
    <xf numFmtId="2" fontId="14" fillId="16" borderId="1" xfId="0" applyNumberFormat="1" applyFont="1" applyFill="1" applyBorder="1" applyAlignment="1" applyProtection="1">
      <alignment horizontal="center" vertical="center" wrapText="1"/>
      <protection locked="0"/>
    </xf>
    <xf numFmtId="164" fontId="14" fillId="15" borderId="1" xfId="1" applyFont="1" applyFill="1" applyBorder="1" applyAlignment="1" applyProtection="1">
      <alignment horizontal="center" vertical="center" wrapText="1"/>
      <protection locked="0"/>
    </xf>
    <xf numFmtId="2" fontId="14" fillId="17" borderId="1" xfId="0" applyNumberFormat="1" applyFont="1" applyFill="1" applyBorder="1" applyAlignment="1">
      <alignment horizontal="center" vertical="center" wrapText="1"/>
    </xf>
    <xf numFmtId="1" fontId="14" fillId="11" borderId="1" xfId="0" applyNumberFormat="1" applyFont="1" applyFill="1" applyBorder="1" applyAlignment="1" applyProtection="1">
      <alignment horizontal="center" vertical="center"/>
      <protection locked="0"/>
    </xf>
    <xf numFmtId="0" fontId="14" fillId="18" borderId="1" xfId="0" applyFont="1" applyFill="1" applyBorder="1" applyAlignment="1">
      <alignment horizontal="center" vertical="center" wrapText="1"/>
    </xf>
    <xf numFmtId="0" fontId="16" fillId="18" borderId="1"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4" fillId="0" borderId="0" xfId="0" applyFont="1" applyAlignment="1">
      <alignment horizontal="left" vertical="center"/>
    </xf>
    <xf numFmtId="0" fontId="16" fillId="2" borderId="1" xfId="0" applyFont="1" applyFill="1" applyBorder="1" applyAlignment="1">
      <alignment horizontal="center" vertical="center"/>
    </xf>
    <xf numFmtId="0" fontId="16" fillId="2" borderId="3" xfId="0" applyFont="1" applyFill="1" applyBorder="1" applyAlignment="1" applyProtection="1">
      <alignment horizontal="left" vertical="center" wrapText="1"/>
      <protection locked="0"/>
    </xf>
    <xf numFmtId="2" fontId="14" fillId="0" borderId="3" xfId="0" applyNumberFormat="1" applyFont="1" applyBorder="1" applyAlignment="1">
      <alignment horizontal="left" vertical="center" wrapText="1"/>
    </xf>
    <xf numFmtId="0" fontId="16" fillId="0" borderId="1" xfId="0" applyFont="1" applyBorder="1" applyAlignment="1">
      <alignment horizontal="left" vertical="center" wrapText="1"/>
    </xf>
    <xf numFmtId="0" fontId="16" fillId="0" borderId="1" xfId="27" applyFont="1" applyBorder="1" applyAlignment="1">
      <alignment horizontal="left" vertical="center" wrapText="1"/>
    </xf>
    <xf numFmtId="0" fontId="16" fillId="2" borderId="1"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2" fontId="14" fillId="2" borderId="3" xfId="0" applyNumberFormat="1" applyFont="1" applyFill="1" applyBorder="1" applyAlignment="1">
      <alignment horizontal="left" vertical="center" wrapText="1"/>
    </xf>
    <xf numFmtId="0" fontId="16" fillId="14" borderId="1" xfId="0" applyFont="1" applyFill="1" applyBorder="1" applyAlignment="1">
      <alignment horizontal="center" vertical="center"/>
    </xf>
    <xf numFmtId="0" fontId="14" fillId="14" borderId="3" xfId="0" applyFont="1" applyFill="1" applyBorder="1" applyAlignment="1">
      <alignment horizontal="left" vertical="center" wrapText="1" shrinkToFit="1"/>
    </xf>
    <xf numFmtId="0" fontId="14" fillId="2" borderId="3"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2" borderId="1" xfId="0" applyFont="1" applyFill="1" applyBorder="1" applyAlignment="1">
      <alignment horizontal="left" vertical="center" wrapText="1"/>
    </xf>
    <xf numFmtId="2" fontId="16" fillId="2" borderId="1" xfId="0" applyNumberFormat="1" applyFont="1" applyFill="1" applyBorder="1" applyAlignment="1">
      <alignment horizontal="left" vertical="center" wrapText="1"/>
    </xf>
    <xf numFmtId="2" fontId="16" fillId="2" borderId="3" xfId="0" applyNumberFormat="1" applyFont="1" applyFill="1" applyBorder="1" applyAlignment="1">
      <alignment horizontal="left" vertical="center" wrapText="1"/>
    </xf>
    <xf numFmtId="2" fontId="15" fillId="2" borderId="1" xfId="0" applyNumberFormat="1" applyFont="1" applyFill="1" applyBorder="1" applyAlignment="1">
      <alignment horizontal="left" vertical="center" wrapText="1"/>
    </xf>
    <xf numFmtId="2" fontId="15" fillId="14" borderId="1" xfId="0" applyNumberFormat="1" applyFont="1" applyFill="1" applyBorder="1" applyAlignment="1">
      <alignment horizontal="left" vertical="center" wrapText="1"/>
    </xf>
    <xf numFmtId="49" fontId="14" fillId="2" borderId="3" xfId="0" applyNumberFormat="1" applyFont="1" applyFill="1" applyBorder="1" applyAlignment="1" applyProtection="1">
      <alignment horizontal="left" vertical="center" wrapText="1"/>
      <protection locked="0"/>
    </xf>
    <xf numFmtId="49" fontId="14" fillId="14" borderId="3" xfId="0" applyNumberFormat="1" applyFont="1" applyFill="1" applyBorder="1" applyAlignment="1" applyProtection="1">
      <alignment horizontal="left" vertical="center" wrapText="1"/>
      <protection locked="0"/>
    </xf>
    <xf numFmtId="0" fontId="14" fillId="14" borderId="3" xfId="0" applyFont="1" applyFill="1" applyBorder="1" applyAlignment="1" applyProtection="1">
      <alignment horizontal="left" vertical="center" wrapText="1"/>
      <protection locked="0"/>
    </xf>
    <xf numFmtId="2" fontId="14" fillId="0" borderId="3" xfId="0" applyNumberFormat="1" applyFont="1" applyBorder="1" applyAlignment="1" applyProtection="1">
      <alignment horizontal="left" vertical="center" wrapText="1"/>
      <protection locked="0"/>
    </xf>
    <xf numFmtId="0" fontId="14" fillId="0" borderId="3" xfId="16" applyFont="1" applyBorder="1" applyAlignment="1">
      <alignment horizontal="left" vertical="center" wrapText="1"/>
    </xf>
    <xf numFmtId="0" fontId="14" fillId="2" borderId="3" xfId="16" applyFont="1" applyFill="1" applyBorder="1" applyAlignment="1">
      <alignment horizontal="left" vertical="center" wrapText="1"/>
    </xf>
    <xf numFmtId="2" fontId="14" fillId="2" borderId="3" xfId="7" applyNumberFormat="1" applyFont="1" applyFill="1" applyBorder="1" applyAlignment="1" applyProtection="1">
      <alignment horizontal="left" vertical="center" wrapText="1"/>
      <protection locked="0"/>
    </xf>
    <xf numFmtId="2" fontId="14" fillId="14" borderId="3" xfId="0" applyNumberFormat="1" applyFont="1" applyFill="1" applyBorder="1" applyAlignment="1">
      <alignment horizontal="left" vertical="center" wrapText="1"/>
    </xf>
    <xf numFmtId="0" fontId="14" fillId="2" borderId="4" xfId="0" applyFont="1" applyFill="1" applyBorder="1" applyAlignment="1">
      <alignment horizontal="left" vertical="center" wrapText="1"/>
    </xf>
    <xf numFmtId="1" fontId="14" fillId="14" borderId="1" xfId="0" applyNumberFormat="1" applyFont="1" applyFill="1" applyBorder="1" applyAlignment="1">
      <alignment horizontal="center" vertical="center"/>
    </xf>
    <xf numFmtId="164" fontId="14" fillId="2" borderId="1" xfId="1" applyFont="1" applyFill="1" applyBorder="1" applyAlignment="1" applyProtection="1">
      <alignment horizontal="left" vertical="center" wrapText="1"/>
    </xf>
    <xf numFmtId="2" fontId="16" fillId="0" borderId="3" xfId="0" applyNumberFormat="1" applyFont="1" applyBorder="1" applyAlignment="1">
      <alignment horizontal="left" vertical="center" wrapText="1"/>
    </xf>
    <xf numFmtId="2" fontId="16" fillId="0" borderId="1" xfId="0" applyNumberFormat="1" applyFont="1" applyBorder="1" applyAlignment="1">
      <alignment horizontal="left" vertical="center" wrapText="1"/>
    </xf>
    <xf numFmtId="2" fontId="16" fillId="14" borderId="1"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2" fontId="13"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2" fontId="7" fillId="2" borderId="1" xfId="12" applyNumberFormat="1" applyFont="1" applyFill="1" applyBorder="1" applyAlignment="1">
      <alignment horizontal="center" vertical="center" wrapText="1"/>
    </xf>
    <xf numFmtId="0" fontId="16" fillId="19" borderId="1" xfId="0" applyFont="1" applyFill="1" applyBorder="1" applyAlignment="1">
      <alignment horizontal="center" vertical="center"/>
    </xf>
    <xf numFmtId="0" fontId="16" fillId="19" borderId="1" xfId="0" applyFont="1" applyFill="1" applyBorder="1" applyAlignment="1">
      <alignment horizontal="left" vertical="center" wrapText="1"/>
    </xf>
    <xf numFmtId="2" fontId="8" fillId="19" borderId="1" xfId="0" applyNumberFormat="1" applyFont="1" applyFill="1" applyBorder="1" applyAlignment="1">
      <alignment horizontal="center" vertical="center" wrapText="1"/>
    </xf>
    <xf numFmtId="0" fontId="8" fillId="19" borderId="1" xfId="0" applyFont="1" applyFill="1" applyBorder="1" applyAlignment="1">
      <alignment horizontal="center" vertical="center" wrapText="1"/>
    </xf>
    <xf numFmtId="0" fontId="11" fillId="19" borderId="1" xfId="0" applyFont="1" applyFill="1" applyBorder="1" applyAlignment="1" applyProtection="1">
      <alignment horizontal="center" vertical="center"/>
      <protection locked="0"/>
    </xf>
    <xf numFmtId="2" fontId="5" fillId="19" borderId="1" xfId="0" applyNumberFormat="1" applyFont="1" applyFill="1" applyBorder="1" applyAlignment="1">
      <alignment horizontal="center" vertical="center"/>
    </xf>
    <xf numFmtId="0" fontId="7" fillId="20" borderId="1" xfId="1" applyNumberFormat="1" applyFont="1" applyFill="1" applyBorder="1" applyAlignment="1" applyProtection="1">
      <alignment horizontal="center" vertical="center"/>
    </xf>
    <xf numFmtId="0" fontId="7" fillId="21" borderId="1" xfId="0" applyFont="1" applyFill="1" applyBorder="1" applyAlignment="1" applyProtection="1">
      <alignment horizontal="center" vertical="center"/>
      <protection locked="0"/>
    </xf>
    <xf numFmtId="0" fontId="13" fillId="19" borderId="1" xfId="0" applyFont="1" applyFill="1" applyBorder="1" applyAlignment="1">
      <alignment horizontal="center" vertical="center"/>
    </xf>
    <xf numFmtId="0" fontId="14" fillId="0" borderId="1" xfId="0" applyFont="1" applyBorder="1" applyAlignment="1" applyProtection="1">
      <alignment horizontal="center" vertical="center"/>
      <protection locked="0"/>
    </xf>
    <xf numFmtId="165" fontId="6" fillId="0" borderId="1" xfId="0" applyNumberFormat="1" applyFont="1" applyBorder="1" applyAlignment="1" applyProtection="1">
      <alignment horizontal="center" vertical="center"/>
      <protection locked="0"/>
    </xf>
    <xf numFmtId="2" fontId="7" fillId="0" borderId="1" xfId="10" applyNumberFormat="1" applyFont="1" applyBorder="1" applyAlignment="1">
      <alignment horizontal="center" vertical="center"/>
    </xf>
    <xf numFmtId="164" fontId="7" fillId="0" borderId="1" xfId="1" applyFont="1" applyBorder="1" applyAlignment="1" applyProtection="1">
      <alignment horizontal="right" vertical="center"/>
    </xf>
    <xf numFmtId="164" fontId="6" fillId="0" borderId="1" xfId="1" applyFont="1" applyBorder="1" applyAlignment="1" applyProtection="1">
      <alignment horizontal="right" vertical="center"/>
    </xf>
    <xf numFmtId="0" fontId="7" fillId="0" borderId="1" xfId="1" applyNumberFormat="1" applyFont="1" applyBorder="1" applyAlignment="1" applyProtection="1">
      <alignment horizontal="center" vertical="center"/>
    </xf>
    <xf numFmtId="0" fontId="7" fillId="0" borderId="1" xfId="0" applyFont="1" applyBorder="1" applyAlignment="1" applyProtection="1">
      <alignment horizontal="center" vertical="center"/>
      <protection locked="0"/>
    </xf>
    <xf numFmtId="0" fontId="6" fillId="0" borderId="0" xfId="0" applyFont="1" applyAlignment="1">
      <alignment wrapText="1"/>
    </xf>
    <xf numFmtId="0" fontId="14" fillId="11" borderId="1" xfId="0" applyFont="1" applyFill="1" applyBorder="1" applyAlignment="1" applyProtection="1">
      <alignment horizontal="center" vertical="center" wrapText="1"/>
      <protection locked="0"/>
    </xf>
    <xf numFmtId="2" fontId="10" fillId="14" borderId="1" xfId="0" applyNumberFormat="1" applyFont="1" applyFill="1" applyBorder="1" applyAlignment="1">
      <alignment horizontal="center" vertical="center" wrapText="1"/>
    </xf>
    <xf numFmtId="0" fontId="9" fillId="14"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2" fontId="8" fillId="14" borderId="1" xfId="0" applyNumberFormat="1" applyFont="1" applyFill="1" applyBorder="1" applyAlignment="1">
      <alignment horizontal="center" vertical="center" wrapText="1"/>
    </xf>
    <xf numFmtId="2" fontId="6" fillId="14" borderId="1" xfId="0" applyNumberFormat="1" applyFont="1" applyFill="1" applyBorder="1" applyAlignment="1">
      <alignment horizontal="center" vertical="center" wrapText="1"/>
    </xf>
    <xf numFmtId="2" fontId="8" fillId="14" borderId="1" xfId="12"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14" fillId="11" borderId="1" xfId="0" applyFont="1" applyFill="1" applyBorder="1" applyAlignment="1">
      <alignment horizontal="center" vertical="center"/>
    </xf>
    <xf numFmtId="0" fontId="14" fillId="19" borderId="1" xfId="0" applyFont="1" applyFill="1" applyBorder="1" applyAlignment="1" applyProtection="1">
      <alignment horizontal="center" vertical="center"/>
      <protection locked="0"/>
    </xf>
    <xf numFmtId="9" fontId="6" fillId="19" borderId="1" xfId="30" applyFont="1" applyFill="1" applyBorder="1" applyAlignment="1" applyProtection="1">
      <alignment horizontal="center" vertical="center"/>
      <protection locked="0"/>
    </xf>
    <xf numFmtId="2" fontId="7" fillId="19" borderId="1" xfId="10" applyNumberFormat="1" applyFont="1" applyFill="1" applyBorder="1" applyAlignment="1">
      <alignment horizontal="center" vertical="center"/>
    </xf>
    <xf numFmtId="164" fontId="7" fillId="19" borderId="1" xfId="1" applyFont="1" applyFill="1" applyBorder="1" applyAlignment="1" applyProtection="1">
      <alignment horizontal="right" vertical="center"/>
    </xf>
    <xf numFmtId="164" fontId="6" fillId="19" borderId="1" xfId="1" applyFont="1" applyFill="1" applyBorder="1" applyAlignment="1" applyProtection="1">
      <alignment horizontal="right" vertical="center"/>
    </xf>
  </cellXfs>
  <cellStyles count="31">
    <cellStyle name="Comma" xfId="1" builtinId="3"/>
    <cellStyle name="Įprastas 2" xfId="27" xr:uid="{00000000-0005-0000-0000-000001000000}"/>
    <cellStyle name="Įprastas 3" xfId="28" xr:uid="{00000000-0005-0000-0000-000002000000}"/>
    <cellStyle name="Įprastas 3 2" xfId="29" xr:uid="{00000000-0005-0000-0000-000003000000}"/>
    <cellStyle name="Normal" xfId="0" builtinId="0"/>
    <cellStyle name="Normal 10" xfId="2" xr:uid="{00000000-0005-0000-0000-000005000000}"/>
    <cellStyle name="Normal 10 2" xfId="3" xr:uid="{00000000-0005-0000-0000-000006000000}"/>
    <cellStyle name="Normal 11" xfId="4" xr:uid="{00000000-0005-0000-0000-000007000000}"/>
    <cellStyle name="Normal 12" xfId="5" xr:uid="{00000000-0005-0000-0000-000008000000}"/>
    <cellStyle name="Normal 13" xfId="6" xr:uid="{00000000-0005-0000-0000-000009000000}"/>
    <cellStyle name="Normal 14" xfId="7" xr:uid="{00000000-0005-0000-0000-00000A000000}"/>
    <cellStyle name="Normal 18" xfId="8" xr:uid="{00000000-0005-0000-0000-00000B000000}"/>
    <cellStyle name="Normal 19" xfId="9" xr:uid="{00000000-0005-0000-0000-00000C000000}"/>
    <cellStyle name="Normal 2" xfId="10" xr:uid="{00000000-0005-0000-0000-00000D000000}"/>
    <cellStyle name="Normal 2 10" xfId="11" xr:uid="{00000000-0005-0000-0000-00000E000000}"/>
    <cellStyle name="Normal 2 2" xfId="12" xr:uid="{00000000-0005-0000-0000-00000F000000}"/>
    <cellStyle name="Normal 2 2 2" xfId="13" xr:uid="{00000000-0005-0000-0000-000010000000}"/>
    <cellStyle name="Normal 2 3" xfId="14" xr:uid="{00000000-0005-0000-0000-000011000000}"/>
    <cellStyle name="Normal 2_2011 01 21 Mikrobiol skyr specifikacija is Virbalienes 02 26" xfId="18" xr:uid="{00000000-0005-0000-0000-000012000000}"/>
    <cellStyle name="Normal 20" xfId="15" xr:uid="{00000000-0005-0000-0000-000013000000}"/>
    <cellStyle name="Normal 21" xfId="16" xr:uid="{00000000-0005-0000-0000-000014000000}"/>
    <cellStyle name="Normal 29" xfId="17" xr:uid="{00000000-0005-0000-0000-000015000000}"/>
    <cellStyle name="Normal 3" xfId="19" xr:uid="{00000000-0005-0000-0000-000016000000}"/>
    <cellStyle name="Normal 4" xfId="20" xr:uid="{00000000-0005-0000-0000-000017000000}"/>
    <cellStyle name="Normal 5" xfId="21" xr:uid="{00000000-0005-0000-0000-000018000000}"/>
    <cellStyle name="Normal 6" xfId="22" xr:uid="{00000000-0005-0000-0000-000019000000}"/>
    <cellStyle name="Normal 6 2" xfId="23" xr:uid="{00000000-0005-0000-0000-00001A000000}"/>
    <cellStyle name="Normal 7" xfId="24" xr:uid="{00000000-0005-0000-0000-00001B000000}"/>
    <cellStyle name="Normal 8" xfId="25" xr:uid="{00000000-0005-0000-0000-00001C000000}"/>
    <cellStyle name="Normal 9" xfId="26" xr:uid="{00000000-0005-0000-0000-00001D000000}"/>
    <cellStyle name="Percent" xfId="30"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66CC"/>
      <rgbColor rgb="FF0066CC"/>
      <rgbColor rgb="FFB4C7E7"/>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2D050"/>
      <rgbColor rgb="FFFFC000"/>
      <rgbColor rgb="FFFF9900"/>
      <rgbColor rgb="FFF5494D"/>
      <rgbColor rgb="FF666699"/>
      <rgbColor rgb="FFB2B2B2"/>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V108"/>
  <sheetViews>
    <sheetView tabSelected="1" topLeftCell="A5" zoomScale="65" zoomScaleNormal="65" workbookViewId="0">
      <pane xSplit="7" ySplit="2" topLeftCell="H7" activePane="bottomRight" state="frozen"/>
      <selection activeCell="A5" sqref="A5"/>
      <selection pane="topRight" activeCell="H5" sqref="H5"/>
      <selection pane="bottomLeft" activeCell="A7" sqref="A7"/>
      <selection pane="bottomRight" activeCell="W65" sqref="W65"/>
    </sheetView>
  </sheetViews>
  <sheetFormatPr defaultColWidth="29.42578125" defaultRowHeight="16.5" x14ac:dyDescent="0.25"/>
  <cols>
    <col min="1" max="1" width="14.140625" style="139" customWidth="1"/>
    <col min="2" max="2" width="33.7109375" style="140" customWidth="1"/>
    <col min="3" max="3" width="22" style="63" customWidth="1"/>
    <col min="4" max="4" width="47.85546875" style="6" customWidth="1"/>
    <col min="5" max="5" width="13.42578125" style="203" customWidth="1"/>
    <col min="6" max="6" width="47.85546875" style="6" customWidth="1"/>
    <col min="7" max="7" width="20.28515625" style="6" customWidth="1"/>
    <col min="8" max="8" width="20.28515625" style="101" customWidth="1"/>
    <col min="9" max="9" width="27.28515625" style="126" customWidth="1"/>
    <col min="10" max="10" width="18.42578125" style="8" customWidth="1"/>
    <col min="11" max="11" width="16.42578125" style="8" customWidth="1"/>
    <col min="12" max="13" width="16.42578125" style="99" customWidth="1"/>
    <col min="14" max="14" width="20.7109375" style="100" customWidth="1"/>
    <col min="15" max="15" width="25" style="10" customWidth="1"/>
    <col min="16" max="16" width="15.140625" style="6" hidden="1" customWidth="1"/>
    <col min="17" max="17" width="17.28515625" style="6" hidden="1" customWidth="1"/>
    <col min="18" max="18" width="18.28515625" style="6" hidden="1" customWidth="1"/>
    <col min="19" max="19" width="14.140625" style="6" hidden="1" customWidth="1"/>
    <col min="20" max="20" width="14.42578125" style="2" hidden="1" customWidth="1"/>
    <col min="21" max="21" width="14.7109375" style="6" hidden="1" customWidth="1"/>
    <col min="22" max="22" width="18.5703125" style="6" hidden="1" customWidth="1"/>
    <col min="23" max="16384" width="29.42578125" style="7"/>
  </cols>
  <sheetData>
    <row r="1" spans="1:22" hidden="1" x14ac:dyDescent="0.25">
      <c r="C1" s="1"/>
      <c r="D1" s="2"/>
      <c r="E1" s="194"/>
      <c r="F1" s="2"/>
      <c r="G1" s="2"/>
      <c r="J1" s="3"/>
      <c r="K1" s="3"/>
      <c r="L1" s="4"/>
      <c r="M1" s="4"/>
      <c r="N1" s="5"/>
      <c r="O1" s="5"/>
    </row>
    <row r="2" spans="1:22" hidden="1" x14ac:dyDescent="0.25">
      <c r="C2" s="1"/>
      <c r="D2" s="2"/>
      <c r="E2" s="194"/>
      <c r="F2" s="2"/>
      <c r="G2" s="2"/>
      <c r="J2" s="3"/>
      <c r="K2" s="3"/>
      <c r="L2" s="4"/>
      <c r="M2" s="4"/>
      <c r="N2" s="5"/>
      <c r="O2" s="5"/>
    </row>
    <row r="3" spans="1:22" hidden="1" x14ac:dyDescent="0.25">
      <c r="C3" s="1"/>
      <c r="D3" s="2"/>
      <c r="E3" s="194"/>
      <c r="F3" s="2"/>
      <c r="G3" s="2"/>
      <c r="J3" s="3"/>
      <c r="K3" s="3"/>
      <c r="L3" s="4"/>
      <c r="M3" s="4"/>
      <c r="N3" s="5"/>
      <c r="O3" s="5"/>
    </row>
    <row r="4" spans="1:22" hidden="1" x14ac:dyDescent="0.25">
      <c r="C4" s="1"/>
      <c r="D4" s="2"/>
      <c r="E4" s="194"/>
      <c r="F4" s="2"/>
      <c r="G4" s="2"/>
      <c r="L4" s="9"/>
      <c r="M4" s="9"/>
      <c r="N4" s="10"/>
    </row>
    <row r="5" spans="1:22" ht="151.5" customHeight="1" x14ac:dyDescent="0.25">
      <c r="A5" s="137" t="s">
        <v>0</v>
      </c>
      <c r="B5" s="138" t="s">
        <v>1</v>
      </c>
      <c r="C5" s="130" t="s">
        <v>220</v>
      </c>
      <c r="D5" s="138" t="s">
        <v>2</v>
      </c>
      <c r="E5" s="138" t="s">
        <v>221</v>
      </c>
      <c r="F5" s="131" t="s">
        <v>223</v>
      </c>
      <c r="G5" s="131" t="s">
        <v>224</v>
      </c>
      <c r="H5" s="115" t="s">
        <v>222</v>
      </c>
      <c r="I5" s="127" t="s">
        <v>225</v>
      </c>
      <c r="J5" s="132" t="s">
        <v>226</v>
      </c>
      <c r="K5" s="133" t="s">
        <v>227</v>
      </c>
      <c r="L5" s="132" t="s">
        <v>228</v>
      </c>
      <c r="M5" s="134" t="s">
        <v>229</v>
      </c>
      <c r="N5" s="135" t="s">
        <v>230</v>
      </c>
      <c r="O5" s="134" t="s">
        <v>231</v>
      </c>
      <c r="P5" s="11" t="s">
        <v>3</v>
      </c>
      <c r="Q5" s="12" t="s">
        <v>4</v>
      </c>
      <c r="R5" s="13" t="s">
        <v>5</v>
      </c>
      <c r="S5" s="14" t="s">
        <v>6</v>
      </c>
      <c r="T5" s="15" t="s">
        <v>7</v>
      </c>
      <c r="U5" s="16" t="s">
        <v>8</v>
      </c>
      <c r="V5" s="17" t="s">
        <v>9</v>
      </c>
    </row>
    <row r="6" spans="1:22" s="19" customFormat="1" ht="21.75" customHeight="1" x14ac:dyDescent="0.25">
      <c r="A6" s="204">
        <v>1</v>
      </c>
      <c r="B6" s="116">
        <v>2</v>
      </c>
      <c r="C6" s="116">
        <v>3</v>
      </c>
      <c r="D6" s="116">
        <v>4</v>
      </c>
      <c r="E6" s="195">
        <v>5</v>
      </c>
      <c r="F6" s="116">
        <v>6</v>
      </c>
      <c r="G6" s="116">
        <v>7</v>
      </c>
      <c r="H6" s="116">
        <v>8</v>
      </c>
      <c r="I6" s="116">
        <v>9</v>
      </c>
      <c r="J6" s="136">
        <v>10</v>
      </c>
      <c r="K6" s="136">
        <v>11</v>
      </c>
      <c r="L6" s="136">
        <v>12</v>
      </c>
      <c r="M6" s="136">
        <v>13</v>
      </c>
      <c r="N6" s="136">
        <v>14</v>
      </c>
      <c r="O6" s="136">
        <v>15</v>
      </c>
      <c r="P6" s="18"/>
      <c r="Q6" s="18"/>
      <c r="R6" s="18"/>
      <c r="S6" s="18"/>
      <c r="T6" s="18"/>
      <c r="U6" s="18"/>
      <c r="V6" s="18"/>
    </row>
    <row r="7" spans="1:22" ht="137.25" hidden="1" customHeight="1" x14ac:dyDescent="0.25">
      <c r="A7" s="141">
        <v>1</v>
      </c>
      <c r="B7" s="142" t="s">
        <v>10</v>
      </c>
      <c r="C7" s="21" t="s">
        <v>11</v>
      </c>
      <c r="D7" s="176" t="s">
        <v>12</v>
      </c>
      <c r="E7" s="22"/>
      <c r="F7" s="22"/>
      <c r="G7" s="22"/>
      <c r="H7" s="102" t="s">
        <v>13</v>
      </c>
      <c r="I7" s="117">
        <f t="shared" ref="I7:I16" si="0">V7</f>
        <v>3000</v>
      </c>
      <c r="J7" s="23"/>
      <c r="K7" s="24"/>
      <c r="L7" s="25"/>
      <c r="M7" s="25"/>
      <c r="N7" s="26"/>
      <c r="O7" s="27"/>
      <c r="P7" s="28"/>
      <c r="Q7" s="29">
        <v>3000</v>
      </c>
      <c r="R7" s="28"/>
      <c r="S7" s="28"/>
      <c r="T7" s="28"/>
      <c r="U7" s="28"/>
      <c r="V7" s="30">
        <f t="shared" ref="V7:V23" si="1">SUM(P7:U7)</f>
        <v>3000</v>
      </c>
    </row>
    <row r="8" spans="1:22" s="33" customFormat="1" ht="87.75" hidden="1" customHeight="1" x14ac:dyDescent="0.25">
      <c r="A8" s="141">
        <v>2</v>
      </c>
      <c r="B8" s="143" t="s">
        <v>14</v>
      </c>
      <c r="C8" s="31" t="s">
        <v>11</v>
      </c>
      <c r="D8" s="31" t="s">
        <v>15</v>
      </c>
      <c r="E8" s="31"/>
      <c r="F8" s="31"/>
      <c r="G8" s="31"/>
      <c r="H8" s="102" t="s">
        <v>13</v>
      </c>
      <c r="I8" s="117">
        <f t="shared" si="0"/>
        <v>400</v>
      </c>
      <c r="J8" s="32"/>
      <c r="K8" s="24"/>
      <c r="L8" s="25"/>
      <c r="M8" s="25"/>
      <c r="N8" s="26"/>
      <c r="O8" s="27"/>
      <c r="P8" s="28"/>
      <c r="Q8" s="29">
        <v>400</v>
      </c>
      <c r="R8" s="28"/>
      <c r="S8" s="28"/>
      <c r="T8" s="28"/>
      <c r="U8" s="28"/>
      <c r="V8" s="30">
        <f t="shared" si="1"/>
        <v>400</v>
      </c>
    </row>
    <row r="9" spans="1:22" s="36" customFormat="1" ht="99.75" hidden="1" customHeight="1" x14ac:dyDescent="0.25">
      <c r="A9" s="141">
        <v>3</v>
      </c>
      <c r="B9" s="144" t="s">
        <v>16</v>
      </c>
      <c r="C9" s="34" t="s">
        <v>11</v>
      </c>
      <c r="D9" s="34" t="s">
        <v>17</v>
      </c>
      <c r="E9" s="34"/>
      <c r="F9" s="34"/>
      <c r="G9" s="34"/>
      <c r="H9" s="103" t="s">
        <v>13</v>
      </c>
      <c r="I9" s="117">
        <f t="shared" si="0"/>
        <v>800</v>
      </c>
      <c r="J9" s="35"/>
      <c r="K9" s="24"/>
      <c r="L9" s="25"/>
      <c r="M9" s="25"/>
      <c r="N9" s="26"/>
      <c r="O9" s="27"/>
      <c r="P9" s="28"/>
      <c r="Q9" s="29">
        <v>800</v>
      </c>
      <c r="R9" s="28"/>
      <c r="S9" s="28"/>
      <c r="T9" s="28"/>
      <c r="U9" s="28"/>
      <c r="V9" s="30">
        <f t="shared" si="1"/>
        <v>800</v>
      </c>
    </row>
    <row r="10" spans="1:22" s="36" customFormat="1" ht="108.75" hidden="1" customHeight="1" x14ac:dyDescent="0.25">
      <c r="A10" s="141">
        <v>4</v>
      </c>
      <c r="B10" s="145" t="s">
        <v>18</v>
      </c>
      <c r="C10" s="34" t="s">
        <v>11</v>
      </c>
      <c r="D10" s="31" t="s">
        <v>233</v>
      </c>
      <c r="E10" s="34"/>
      <c r="F10" s="34"/>
      <c r="G10" s="34"/>
      <c r="H10" s="103" t="s">
        <v>13</v>
      </c>
      <c r="I10" s="117">
        <f t="shared" si="0"/>
        <v>10000</v>
      </c>
      <c r="J10" s="35"/>
      <c r="K10" s="24"/>
      <c r="L10" s="25"/>
      <c r="M10" s="25"/>
      <c r="N10" s="26"/>
      <c r="O10" s="27"/>
      <c r="P10" s="28"/>
      <c r="Q10" s="28"/>
      <c r="R10" s="28"/>
      <c r="S10" s="37">
        <v>10000</v>
      </c>
      <c r="T10" s="28"/>
      <c r="U10" s="28"/>
      <c r="V10" s="30">
        <f t="shared" si="1"/>
        <v>10000</v>
      </c>
    </row>
    <row r="11" spans="1:22" s="36" customFormat="1" ht="75.75" hidden="1" customHeight="1" x14ac:dyDescent="0.25">
      <c r="A11" s="141">
        <v>5</v>
      </c>
      <c r="B11" s="145" t="s">
        <v>19</v>
      </c>
      <c r="C11" s="34" t="s">
        <v>11</v>
      </c>
      <c r="D11" s="34" t="s">
        <v>234</v>
      </c>
      <c r="E11" s="34"/>
      <c r="F11" s="34"/>
      <c r="G11" s="34"/>
      <c r="H11" s="103" t="s">
        <v>13</v>
      </c>
      <c r="I11" s="117">
        <f t="shared" si="0"/>
        <v>500</v>
      </c>
      <c r="J11" s="35"/>
      <c r="K11" s="24"/>
      <c r="L11" s="25"/>
      <c r="M11" s="25"/>
      <c r="N11" s="26"/>
      <c r="O11" s="27"/>
      <c r="P11" s="28"/>
      <c r="Q11" s="28"/>
      <c r="R11" s="28"/>
      <c r="S11" s="37">
        <v>500</v>
      </c>
      <c r="T11" s="28"/>
      <c r="U11" s="28"/>
      <c r="V11" s="30">
        <f t="shared" si="1"/>
        <v>500</v>
      </c>
    </row>
    <row r="12" spans="1:22" s="36" customFormat="1" ht="83.25" hidden="1" customHeight="1" x14ac:dyDescent="0.25">
      <c r="A12" s="141">
        <v>6</v>
      </c>
      <c r="B12" s="145" t="s">
        <v>20</v>
      </c>
      <c r="C12" s="34" t="s">
        <v>11</v>
      </c>
      <c r="D12" s="34" t="s">
        <v>235</v>
      </c>
      <c r="E12" s="34"/>
      <c r="F12" s="34"/>
      <c r="G12" s="34"/>
      <c r="H12" s="103" t="s">
        <v>13</v>
      </c>
      <c r="I12" s="117">
        <f t="shared" si="0"/>
        <v>500</v>
      </c>
      <c r="J12" s="35"/>
      <c r="K12" s="24"/>
      <c r="L12" s="25"/>
      <c r="M12" s="25"/>
      <c r="N12" s="26"/>
      <c r="O12" s="27"/>
      <c r="P12" s="28"/>
      <c r="Q12" s="28"/>
      <c r="R12" s="28"/>
      <c r="S12" s="37">
        <v>500</v>
      </c>
      <c r="T12" s="28"/>
      <c r="U12" s="28"/>
      <c r="V12" s="30">
        <f t="shared" si="1"/>
        <v>500</v>
      </c>
    </row>
    <row r="13" spans="1:22" s="36" customFormat="1" ht="51.75" hidden="1" customHeight="1" x14ac:dyDescent="0.25">
      <c r="A13" s="141">
        <v>7</v>
      </c>
      <c r="B13" s="145" t="s">
        <v>21</v>
      </c>
      <c r="C13" s="34" t="s">
        <v>11</v>
      </c>
      <c r="D13" s="34" t="s">
        <v>265</v>
      </c>
      <c r="E13" s="34"/>
      <c r="F13" s="34"/>
      <c r="G13" s="34"/>
      <c r="H13" s="103" t="s">
        <v>13</v>
      </c>
      <c r="I13" s="117">
        <f t="shared" si="0"/>
        <v>5000</v>
      </c>
      <c r="J13" s="35"/>
      <c r="K13" s="24"/>
      <c r="L13" s="25"/>
      <c r="M13" s="25"/>
      <c r="N13" s="26"/>
      <c r="O13" s="27"/>
      <c r="P13" s="38">
        <v>5000</v>
      </c>
      <c r="Q13" s="28"/>
      <c r="R13" s="28"/>
      <c r="S13" s="28"/>
      <c r="T13" s="28"/>
      <c r="U13" s="28"/>
      <c r="V13" s="30">
        <f t="shared" si="1"/>
        <v>5000</v>
      </c>
    </row>
    <row r="14" spans="1:22" s="36" customFormat="1" ht="59.25" hidden="1" customHeight="1" x14ac:dyDescent="0.25">
      <c r="A14" s="141">
        <v>8</v>
      </c>
      <c r="B14" s="144" t="s">
        <v>22</v>
      </c>
      <c r="C14" s="39" t="s">
        <v>23</v>
      </c>
      <c r="D14" s="39" t="s">
        <v>24</v>
      </c>
      <c r="E14" s="39"/>
      <c r="F14" s="39"/>
      <c r="G14" s="39"/>
      <c r="H14" s="103" t="s">
        <v>13</v>
      </c>
      <c r="I14" s="117">
        <f t="shared" si="0"/>
        <v>5000</v>
      </c>
      <c r="J14" s="40"/>
      <c r="K14" s="24"/>
      <c r="L14" s="25"/>
      <c r="M14" s="25"/>
      <c r="N14" s="26"/>
      <c r="O14" s="27"/>
      <c r="P14" s="28"/>
      <c r="Q14" s="29">
        <v>5000</v>
      </c>
      <c r="R14" s="28"/>
      <c r="S14" s="28"/>
      <c r="T14" s="28"/>
      <c r="U14" s="28"/>
      <c r="V14" s="30">
        <f t="shared" si="1"/>
        <v>5000</v>
      </c>
    </row>
    <row r="15" spans="1:22" s="36" customFormat="1" ht="87.75" hidden="1" customHeight="1" x14ac:dyDescent="0.25">
      <c r="A15" s="141">
        <v>9</v>
      </c>
      <c r="B15" s="146" t="s">
        <v>25</v>
      </c>
      <c r="C15" s="41" t="s">
        <v>23</v>
      </c>
      <c r="D15" s="41" t="s">
        <v>26</v>
      </c>
      <c r="E15" s="41"/>
      <c r="F15" s="41"/>
      <c r="G15" s="41"/>
      <c r="H15" s="103" t="s">
        <v>13</v>
      </c>
      <c r="I15" s="117">
        <f t="shared" si="0"/>
        <v>3000</v>
      </c>
      <c r="J15" s="42"/>
      <c r="K15" s="24"/>
      <c r="L15" s="25"/>
      <c r="M15" s="25"/>
      <c r="N15" s="26"/>
      <c r="O15" s="27"/>
      <c r="P15" s="28"/>
      <c r="Q15" s="28"/>
      <c r="R15" s="28"/>
      <c r="S15" s="37">
        <v>3000</v>
      </c>
      <c r="T15" s="28"/>
      <c r="U15" s="28"/>
      <c r="V15" s="30">
        <f t="shared" si="1"/>
        <v>3000</v>
      </c>
    </row>
    <row r="16" spans="1:22" s="36" customFormat="1" ht="99.75" hidden="1" customHeight="1" x14ac:dyDescent="0.25">
      <c r="A16" s="141">
        <v>10</v>
      </c>
      <c r="B16" s="144" t="s">
        <v>27</v>
      </c>
      <c r="C16" s="39" t="s">
        <v>23</v>
      </c>
      <c r="D16" s="43" t="s">
        <v>28</v>
      </c>
      <c r="E16" s="43"/>
      <c r="F16" s="43"/>
      <c r="G16" s="43"/>
      <c r="H16" s="103" t="s">
        <v>13</v>
      </c>
      <c r="I16" s="117">
        <f t="shared" si="0"/>
        <v>14500</v>
      </c>
      <c r="J16" s="40"/>
      <c r="K16" s="24"/>
      <c r="L16" s="25"/>
      <c r="M16" s="25"/>
      <c r="N16" s="26"/>
      <c r="O16" s="27"/>
      <c r="P16" s="38">
        <v>4000</v>
      </c>
      <c r="Q16" s="29">
        <v>1500</v>
      </c>
      <c r="R16" s="44">
        <v>4000</v>
      </c>
      <c r="S16" s="37">
        <v>2000</v>
      </c>
      <c r="T16" s="28"/>
      <c r="U16" s="45">
        <v>3000</v>
      </c>
      <c r="V16" s="30">
        <f t="shared" si="1"/>
        <v>14500</v>
      </c>
    </row>
    <row r="17" spans="1:22" s="33" customFormat="1" ht="62.25" hidden="1" customHeight="1" x14ac:dyDescent="0.25">
      <c r="A17" s="141">
        <v>11</v>
      </c>
      <c r="B17" s="147" t="s">
        <v>29</v>
      </c>
      <c r="C17" s="46" t="s">
        <v>30</v>
      </c>
      <c r="D17" s="43" t="s">
        <v>266</v>
      </c>
      <c r="E17" s="43"/>
      <c r="F17" s="43"/>
      <c r="G17" s="43"/>
      <c r="H17" s="103" t="s">
        <v>31</v>
      </c>
      <c r="I17" s="117">
        <v>12</v>
      </c>
      <c r="J17" s="32"/>
      <c r="K17" s="24"/>
      <c r="L17" s="25"/>
      <c r="M17" s="25"/>
      <c r="N17" s="26"/>
      <c r="O17" s="27"/>
      <c r="P17" s="28"/>
      <c r="Q17" s="28"/>
      <c r="R17" s="28"/>
      <c r="S17" s="28"/>
      <c r="T17" s="47">
        <v>12</v>
      </c>
      <c r="U17" s="28"/>
      <c r="V17" s="30">
        <f t="shared" si="1"/>
        <v>12</v>
      </c>
    </row>
    <row r="18" spans="1:22" s="36" customFormat="1" ht="124.5" hidden="1" customHeight="1" x14ac:dyDescent="0.25">
      <c r="A18" s="141">
        <v>12</v>
      </c>
      <c r="B18" s="147" t="s">
        <v>32</v>
      </c>
      <c r="C18" s="48" t="s">
        <v>30</v>
      </c>
      <c r="D18" s="43" t="s">
        <v>33</v>
      </c>
      <c r="E18" s="43"/>
      <c r="F18" s="43"/>
      <c r="G18" s="43"/>
      <c r="H18" s="103" t="s">
        <v>31</v>
      </c>
      <c r="I18" s="117">
        <f t="shared" ref="I18:I23" si="2">V18</f>
        <v>50</v>
      </c>
      <c r="J18" s="49"/>
      <c r="K18" s="24"/>
      <c r="L18" s="25"/>
      <c r="M18" s="25"/>
      <c r="N18" s="26"/>
      <c r="O18" s="27"/>
      <c r="P18" s="28"/>
      <c r="Q18" s="29">
        <v>50</v>
      </c>
      <c r="R18" s="28"/>
      <c r="S18" s="28"/>
      <c r="T18" s="28"/>
      <c r="U18" s="28"/>
      <c r="V18" s="30">
        <f t="shared" si="1"/>
        <v>50</v>
      </c>
    </row>
    <row r="19" spans="1:22" ht="88.5" hidden="1" customHeight="1" x14ac:dyDescent="0.25">
      <c r="A19" s="141">
        <v>13</v>
      </c>
      <c r="B19" s="148" t="s">
        <v>37</v>
      </c>
      <c r="C19" s="50" t="s">
        <v>30</v>
      </c>
      <c r="D19" s="50" t="s">
        <v>38</v>
      </c>
      <c r="E19" s="50"/>
      <c r="F19" s="50"/>
      <c r="G19" s="50"/>
      <c r="H19" s="102" t="s">
        <v>13</v>
      </c>
      <c r="I19" s="117">
        <f t="shared" ref="I19" si="3">V19</f>
        <v>500</v>
      </c>
      <c r="J19" s="51"/>
      <c r="K19" s="24"/>
      <c r="L19" s="25"/>
      <c r="M19" s="25"/>
      <c r="N19" s="26"/>
      <c r="O19" s="27"/>
      <c r="P19" s="38">
        <v>500</v>
      </c>
      <c r="Q19" s="28"/>
      <c r="R19" s="28"/>
      <c r="S19" s="28"/>
      <c r="T19" s="28"/>
      <c r="U19" s="28"/>
      <c r="V19" s="30">
        <f t="shared" ref="V19" si="4">SUM(P19:U19)</f>
        <v>500</v>
      </c>
    </row>
    <row r="20" spans="1:22" ht="57" hidden="1" customHeight="1" x14ac:dyDescent="0.25">
      <c r="A20" s="141">
        <v>14</v>
      </c>
      <c r="B20" s="148" t="s">
        <v>34</v>
      </c>
      <c r="C20" s="50" t="s">
        <v>35</v>
      </c>
      <c r="D20" s="50" t="s">
        <v>36</v>
      </c>
      <c r="E20" s="50"/>
      <c r="F20" s="50"/>
      <c r="G20" s="50"/>
      <c r="H20" s="102" t="s">
        <v>13</v>
      </c>
      <c r="I20" s="117">
        <f t="shared" si="2"/>
        <v>120</v>
      </c>
      <c r="J20" s="51"/>
      <c r="K20" s="24"/>
      <c r="L20" s="25"/>
      <c r="M20" s="25"/>
      <c r="N20" s="26"/>
      <c r="O20" s="27"/>
      <c r="P20" s="28"/>
      <c r="Q20" s="28"/>
      <c r="R20" s="28"/>
      <c r="S20" s="28"/>
      <c r="T20" s="28"/>
      <c r="U20" s="45">
        <v>120</v>
      </c>
      <c r="V20" s="30">
        <f t="shared" si="1"/>
        <v>120</v>
      </c>
    </row>
    <row r="21" spans="1:22" ht="49.5" hidden="1" customHeight="1" x14ac:dyDescent="0.25">
      <c r="A21" s="141">
        <v>15</v>
      </c>
      <c r="B21" s="148" t="s">
        <v>39</v>
      </c>
      <c r="C21" s="50" t="s">
        <v>35</v>
      </c>
      <c r="D21" s="50" t="s">
        <v>40</v>
      </c>
      <c r="E21" s="50"/>
      <c r="F21" s="50"/>
      <c r="G21" s="50"/>
      <c r="H21" s="102" t="s">
        <v>13</v>
      </c>
      <c r="I21" s="117">
        <f t="shared" si="2"/>
        <v>240</v>
      </c>
      <c r="J21" s="51"/>
      <c r="K21" s="24"/>
      <c r="L21" s="25"/>
      <c r="M21" s="25"/>
      <c r="N21" s="26"/>
      <c r="O21" s="27"/>
      <c r="P21" s="28"/>
      <c r="Q21" s="28"/>
      <c r="R21" s="28"/>
      <c r="S21" s="28"/>
      <c r="T21" s="28"/>
      <c r="U21" s="45">
        <v>240</v>
      </c>
      <c r="V21" s="30">
        <f t="shared" si="1"/>
        <v>240</v>
      </c>
    </row>
    <row r="22" spans="1:22" ht="126.75" hidden="1" customHeight="1" x14ac:dyDescent="0.25">
      <c r="A22" s="141">
        <v>16</v>
      </c>
      <c r="B22" s="149" t="s">
        <v>41</v>
      </c>
      <c r="C22" s="52" t="s">
        <v>42</v>
      </c>
      <c r="D22" s="177" t="s">
        <v>43</v>
      </c>
      <c r="E22" s="53"/>
      <c r="F22" s="53"/>
      <c r="G22" s="53"/>
      <c r="H22" s="102" t="s">
        <v>268</v>
      </c>
      <c r="I22" s="117">
        <f t="shared" si="2"/>
        <v>95</v>
      </c>
      <c r="J22" s="42"/>
      <c r="K22" s="24"/>
      <c r="L22" s="25"/>
      <c r="M22" s="25"/>
      <c r="N22" s="26"/>
      <c r="O22" s="27"/>
      <c r="P22" s="38">
        <v>10</v>
      </c>
      <c r="Q22" s="29">
        <v>15</v>
      </c>
      <c r="R22" s="44">
        <v>35</v>
      </c>
      <c r="S22" s="37">
        <v>15</v>
      </c>
      <c r="T22" s="28"/>
      <c r="U22" s="45">
        <v>20</v>
      </c>
      <c r="V22" s="30">
        <f t="shared" si="1"/>
        <v>95</v>
      </c>
    </row>
    <row r="23" spans="1:22" ht="104.25" hidden="1" customHeight="1" x14ac:dyDescent="0.25">
      <c r="A23" s="141">
        <v>17</v>
      </c>
      <c r="B23" s="150" t="s">
        <v>44</v>
      </c>
      <c r="C23" s="54" t="s">
        <v>45</v>
      </c>
      <c r="D23" s="54" t="s">
        <v>267</v>
      </c>
      <c r="E23" s="54"/>
      <c r="F23" s="54"/>
      <c r="G23" s="54"/>
      <c r="H23" s="102" t="s">
        <v>46</v>
      </c>
      <c r="I23" s="117">
        <f t="shared" si="2"/>
        <v>240</v>
      </c>
      <c r="J23" s="51"/>
      <c r="K23" s="24"/>
      <c r="L23" s="25"/>
      <c r="M23" s="25"/>
      <c r="N23" s="26"/>
      <c r="O23" s="27"/>
      <c r="P23" s="28"/>
      <c r="Q23" s="28"/>
      <c r="R23" s="28"/>
      <c r="S23" s="37">
        <v>240</v>
      </c>
      <c r="T23" s="28"/>
      <c r="U23" s="28"/>
      <c r="V23" s="30">
        <f t="shared" si="1"/>
        <v>240</v>
      </c>
    </row>
    <row r="24" spans="1:22" s="57" customFormat="1" ht="49.5" hidden="1" customHeight="1" x14ac:dyDescent="0.25">
      <c r="A24" s="151">
        <v>18</v>
      </c>
      <c r="B24" s="152" t="s">
        <v>47</v>
      </c>
      <c r="C24" s="55"/>
      <c r="D24" s="55"/>
      <c r="E24" s="61"/>
      <c r="F24" s="55"/>
      <c r="G24" s="55"/>
      <c r="H24" s="104"/>
      <c r="I24" s="118"/>
      <c r="J24" s="56"/>
      <c r="K24" s="56"/>
      <c r="L24" s="56"/>
      <c r="M24" s="56"/>
      <c r="N24" s="56"/>
      <c r="O24" s="56"/>
      <c r="P24" s="56"/>
      <c r="Q24" s="56"/>
      <c r="R24" s="56"/>
      <c r="S24" s="56"/>
      <c r="T24" s="56"/>
      <c r="U24" s="56"/>
      <c r="V24" s="56"/>
    </row>
    <row r="25" spans="1:22" ht="160.5" hidden="1" customHeight="1" x14ac:dyDescent="0.25">
      <c r="A25" s="141" t="s">
        <v>236</v>
      </c>
      <c r="B25" s="153" t="s">
        <v>48</v>
      </c>
      <c r="C25" s="59" t="s">
        <v>45</v>
      </c>
      <c r="D25" s="54" t="s">
        <v>49</v>
      </c>
      <c r="E25" s="54"/>
      <c r="F25" s="54"/>
      <c r="G25" s="54"/>
      <c r="H25" s="102" t="s">
        <v>46</v>
      </c>
      <c r="I25" s="117">
        <f>V25</f>
        <v>1920</v>
      </c>
      <c r="J25" s="51"/>
      <c r="K25" s="24"/>
      <c r="L25" s="25"/>
      <c r="M25" s="25"/>
      <c r="N25" s="26"/>
      <c r="O25" s="27"/>
      <c r="P25" s="28"/>
      <c r="Q25" s="28"/>
      <c r="R25" s="28"/>
      <c r="S25" s="37">
        <v>1920</v>
      </c>
      <c r="T25" s="28"/>
      <c r="U25" s="28"/>
      <c r="V25" s="30">
        <f t="shared" ref="V25:V39" si="5">SUM(P25:U25)</f>
        <v>1920</v>
      </c>
    </row>
    <row r="26" spans="1:22" ht="154.5" hidden="1" customHeight="1" x14ac:dyDescent="0.25">
      <c r="A26" s="141" t="s">
        <v>237</v>
      </c>
      <c r="B26" s="153" t="s">
        <v>50</v>
      </c>
      <c r="C26" s="59" t="s">
        <v>45</v>
      </c>
      <c r="D26" s="54" t="s">
        <v>51</v>
      </c>
      <c r="E26" s="54"/>
      <c r="F26" s="54"/>
      <c r="G26" s="54"/>
      <c r="H26" s="102" t="s">
        <v>46</v>
      </c>
      <c r="I26" s="117">
        <f>V26</f>
        <v>1920</v>
      </c>
      <c r="J26" s="51"/>
      <c r="K26" s="24"/>
      <c r="L26" s="25"/>
      <c r="M26" s="25"/>
      <c r="N26" s="26"/>
      <c r="O26" s="27"/>
      <c r="P26" s="28"/>
      <c r="Q26" s="28"/>
      <c r="R26" s="28"/>
      <c r="S26" s="37">
        <v>1920</v>
      </c>
      <c r="T26" s="28"/>
      <c r="U26" s="28"/>
      <c r="V26" s="30">
        <f t="shared" si="5"/>
        <v>1920</v>
      </c>
    </row>
    <row r="27" spans="1:22" ht="60.75" hidden="1" customHeight="1" x14ac:dyDescent="0.25">
      <c r="A27" s="151">
        <v>19</v>
      </c>
      <c r="B27" s="154" t="s">
        <v>52</v>
      </c>
      <c r="C27" s="60" t="s">
        <v>45</v>
      </c>
      <c r="D27" s="61" t="s">
        <v>53</v>
      </c>
      <c r="E27" s="61"/>
      <c r="F27" s="61"/>
      <c r="G27" s="61"/>
      <c r="H27" s="105"/>
      <c r="I27" s="128"/>
      <c r="J27" s="56"/>
      <c r="K27" s="56"/>
      <c r="L27" s="56"/>
      <c r="M27" s="56"/>
      <c r="N27" s="56"/>
      <c r="O27" s="56"/>
      <c r="P27" s="56"/>
      <c r="Q27" s="56"/>
      <c r="R27" s="56"/>
      <c r="S27" s="56"/>
      <c r="T27" s="56"/>
      <c r="U27" s="56"/>
      <c r="V27" s="56">
        <f t="shared" si="5"/>
        <v>0</v>
      </c>
    </row>
    <row r="28" spans="1:22" ht="111.75" hidden="1" customHeight="1" x14ac:dyDescent="0.25">
      <c r="A28" s="141" t="s">
        <v>238</v>
      </c>
      <c r="B28" s="153" t="s">
        <v>54</v>
      </c>
      <c r="C28" s="59" t="s">
        <v>45</v>
      </c>
      <c r="D28" s="54" t="s">
        <v>55</v>
      </c>
      <c r="E28" s="54"/>
      <c r="F28" s="54"/>
      <c r="G28" s="54"/>
      <c r="H28" s="102" t="s">
        <v>46</v>
      </c>
      <c r="I28" s="117">
        <f>V28</f>
        <v>3840</v>
      </c>
      <c r="J28" s="51"/>
      <c r="K28" s="24"/>
      <c r="L28" s="25"/>
      <c r="M28" s="25"/>
      <c r="N28" s="26"/>
      <c r="O28" s="27"/>
      <c r="P28" s="28"/>
      <c r="Q28" s="28"/>
      <c r="R28" s="28"/>
      <c r="S28" s="37">
        <v>3840</v>
      </c>
      <c r="T28" s="28"/>
      <c r="U28" s="28"/>
      <c r="V28" s="30">
        <f t="shared" si="5"/>
        <v>3840</v>
      </c>
    </row>
    <row r="29" spans="1:22" ht="112.5" hidden="1" customHeight="1" x14ac:dyDescent="0.25">
      <c r="A29" s="141" t="s">
        <v>239</v>
      </c>
      <c r="B29" s="153" t="s">
        <v>56</v>
      </c>
      <c r="C29" s="59" t="s">
        <v>45</v>
      </c>
      <c r="D29" s="54" t="s">
        <v>57</v>
      </c>
      <c r="E29" s="54"/>
      <c r="F29" s="54"/>
      <c r="G29" s="54"/>
      <c r="H29" s="102" t="s">
        <v>46</v>
      </c>
      <c r="I29" s="117">
        <f>V29</f>
        <v>3840</v>
      </c>
      <c r="J29" s="51"/>
      <c r="K29" s="24"/>
      <c r="L29" s="25"/>
      <c r="M29" s="25"/>
      <c r="N29" s="26"/>
      <c r="O29" s="27"/>
      <c r="P29" s="28"/>
      <c r="Q29" s="28"/>
      <c r="R29" s="28"/>
      <c r="S29" s="37">
        <v>3840</v>
      </c>
      <c r="T29" s="28"/>
      <c r="U29" s="28"/>
      <c r="V29" s="30">
        <f t="shared" si="5"/>
        <v>3840</v>
      </c>
    </row>
    <row r="30" spans="1:22" ht="93.75" hidden="1" customHeight="1" x14ac:dyDescent="0.25">
      <c r="A30" s="141" t="s">
        <v>240</v>
      </c>
      <c r="B30" s="155" t="s">
        <v>58</v>
      </c>
      <c r="C30" s="59" t="s">
        <v>45</v>
      </c>
      <c r="D30" s="59" t="s">
        <v>59</v>
      </c>
      <c r="E30" s="59"/>
      <c r="F30" s="59"/>
      <c r="G30" s="59"/>
      <c r="H30" s="102" t="s">
        <v>46</v>
      </c>
      <c r="I30" s="117">
        <f>V30</f>
        <v>1920</v>
      </c>
      <c r="J30" s="51"/>
      <c r="K30" s="24"/>
      <c r="L30" s="25"/>
      <c r="M30" s="25"/>
      <c r="N30" s="26"/>
      <c r="O30" s="27"/>
      <c r="P30" s="28"/>
      <c r="Q30" s="28"/>
      <c r="R30" s="28"/>
      <c r="S30" s="37">
        <v>1920</v>
      </c>
      <c r="T30" s="28"/>
      <c r="U30" s="28"/>
      <c r="V30" s="30">
        <f t="shared" si="5"/>
        <v>1920</v>
      </c>
    </row>
    <row r="31" spans="1:22" s="63" customFormat="1" ht="184.5" hidden="1" customHeight="1" x14ac:dyDescent="0.25">
      <c r="A31" s="141">
        <v>21</v>
      </c>
      <c r="B31" s="146" t="s">
        <v>61</v>
      </c>
      <c r="C31" s="175" t="s">
        <v>45</v>
      </c>
      <c r="D31" s="41" t="s">
        <v>62</v>
      </c>
      <c r="E31" s="41"/>
      <c r="F31" s="41"/>
      <c r="G31" s="41"/>
      <c r="H31" s="102" t="s">
        <v>232</v>
      </c>
      <c r="I31" s="117">
        <v>1400</v>
      </c>
      <c r="J31" s="62"/>
      <c r="K31" s="24"/>
      <c r="L31" s="25"/>
      <c r="M31" s="25"/>
      <c r="N31" s="26"/>
      <c r="O31" s="27"/>
      <c r="P31" s="28"/>
      <c r="Q31" s="28"/>
      <c r="R31" s="44">
        <v>1400</v>
      </c>
      <c r="S31" s="28"/>
      <c r="T31" s="28"/>
      <c r="U31" s="28"/>
      <c r="V31" s="30">
        <f t="shared" si="5"/>
        <v>1400</v>
      </c>
    </row>
    <row r="32" spans="1:22" s="63" customFormat="1" ht="180.75" hidden="1" customHeight="1" x14ac:dyDescent="0.25">
      <c r="A32" s="141">
        <v>22</v>
      </c>
      <c r="B32" s="156" t="s">
        <v>63</v>
      </c>
      <c r="C32" s="64" t="s">
        <v>45</v>
      </c>
      <c r="D32" s="53" t="s">
        <v>64</v>
      </c>
      <c r="E32" s="53"/>
      <c r="F32" s="53"/>
      <c r="G32" s="53"/>
      <c r="H32" s="102" t="s">
        <v>232</v>
      </c>
      <c r="I32" s="117">
        <f>V32</f>
        <v>200</v>
      </c>
      <c r="J32" s="42"/>
      <c r="K32" s="24"/>
      <c r="L32" s="25"/>
      <c r="M32" s="25"/>
      <c r="N32" s="26"/>
      <c r="O32" s="27"/>
      <c r="P32" s="28"/>
      <c r="Q32" s="28"/>
      <c r="R32" s="44">
        <v>200</v>
      </c>
      <c r="S32" s="28"/>
      <c r="T32" s="28"/>
      <c r="U32" s="28"/>
      <c r="V32" s="30">
        <f t="shared" si="5"/>
        <v>200</v>
      </c>
    </row>
    <row r="33" spans="1:22" s="63" customFormat="1" ht="171" hidden="1" customHeight="1" x14ac:dyDescent="0.25">
      <c r="A33" s="141">
        <v>23</v>
      </c>
      <c r="B33" s="157" t="s">
        <v>65</v>
      </c>
      <c r="C33" s="64" t="s">
        <v>45</v>
      </c>
      <c r="D33" s="64" t="s">
        <v>66</v>
      </c>
      <c r="E33" s="64"/>
      <c r="F33" s="64"/>
      <c r="G33" s="64"/>
      <c r="H33" s="102" t="s">
        <v>232</v>
      </c>
      <c r="I33" s="117">
        <f>V33</f>
        <v>96</v>
      </c>
      <c r="J33" s="42"/>
      <c r="K33" s="24"/>
      <c r="L33" s="25"/>
      <c r="M33" s="25"/>
      <c r="N33" s="26"/>
      <c r="O33" s="27"/>
      <c r="P33" s="28"/>
      <c r="Q33" s="28"/>
      <c r="R33" s="44">
        <v>96</v>
      </c>
      <c r="S33" s="28"/>
      <c r="T33" s="28"/>
      <c r="U33" s="28"/>
      <c r="V33" s="30">
        <f t="shared" si="5"/>
        <v>96</v>
      </c>
    </row>
    <row r="34" spans="1:22" s="66" customFormat="1" ht="184.5" hidden="1" customHeight="1" x14ac:dyDescent="0.25">
      <c r="A34" s="141">
        <v>24</v>
      </c>
      <c r="B34" s="158" t="s">
        <v>67</v>
      </c>
      <c r="C34" s="65" t="s">
        <v>45</v>
      </c>
      <c r="D34" s="65" t="s">
        <v>68</v>
      </c>
      <c r="E34" s="65"/>
      <c r="F34" s="65"/>
      <c r="G34" s="65"/>
      <c r="H34" s="102" t="s">
        <v>46</v>
      </c>
      <c r="I34" s="117">
        <f>V34</f>
        <v>40</v>
      </c>
      <c r="J34" s="42"/>
      <c r="K34" s="24"/>
      <c r="L34" s="25"/>
      <c r="M34" s="25"/>
      <c r="N34" s="26"/>
      <c r="O34" s="27"/>
      <c r="P34" s="28"/>
      <c r="Q34" s="28"/>
      <c r="R34" s="28"/>
      <c r="S34" s="37">
        <v>40</v>
      </c>
      <c r="T34" s="28"/>
      <c r="U34" s="28"/>
      <c r="V34" s="30">
        <f t="shared" si="5"/>
        <v>40</v>
      </c>
    </row>
    <row r="35" spans="1:22" s="66" customFormat="1" ht="54.75" hidden="1" customHeight="1" x14ac:dyDescent="0.25">
      <c r="A35" s="151">
        <v>25</v>
      </c>
      <c r="B35" s="159" t="s">
        <v>69</v>
      </c>
      <c r="C35" s="67"/>
      <c r="D35" s="67"/>
      <c r="E35" s="196"/>
      <c r="F35" s="67"/>
      <c r="G35" s="67"/>
      <c r="H35" s="106"/>
      <c r="I35" s="120"/>
      <c r="J35" s="67"/>
      <c r="K35" s="68"/>
      <c r="L35" s="68"/>
      <c r="M35" s="68"/>
      <c r="N35" s="68"/>
      <c r="O35" s="68"/>
      <c r="P35" s="68"/>
      <c r="Q35" s="68"/>
      <c r="R35" s="68"/>
      <c r="S35" s="68"/>
      <c r="T35" s="68"/>
      <c r="U35" s="68"/>
      <c r="V35" s="56">
        <f t="shared" si="5"/>
        <v>0</v>
      </c>
    </row>
    <row r="36" spans="1:22" s="66" customFormat="1" ht="117.75" hidden="1" customHeight="1" x14ac:dyDescent="0.25">
      <c r="A36" s="141" t="s">
        <v>241</v>
      </c>
      <c r="B36" s="158" t="s">
        <v>70</v>
      </c>
      <c r="C36" s="69" t="s">
        <v>45</v>
      </c>
      <c r="D36" s="70" t="s">
        <v>71</v>
      </c>
      <c r="E36" s="70"/>
      <c r="F36" s="70"/>
      <c r="G36" s="70"/>
      <c r="H36" s="102" t="s">
        <v>46</v>
      </c>
      <c r="I36" s="117">
        <f>V36</f>
        <v>192</v>
      </c>
      <c r="J36" s="42"/>
      <c r="K36" s="24"/>
      <c r="L36" s="25"/>
      <c r="M36" s="25"/>
      <c r="N36" s="26"/>
      <c r="O36" s="27"/>
      <c r="P36" s="28"/>
      <c r="Q36" s="28"/>
      <c r="R36" s="28"/>
      <c r="S36" s="37">
        <v>192</v>
      </c>
      <c r="T36" s="28"/>
      <c r="U36" s="28"/>
      <c r="V36" s="30">
        <f t="shared" si="5"/>
        <v>192</v>
      </c>
    </row>
    <row r="37" spans="1:22" s="66" customFormat="1" ht="136.5" hidden="1" customHeight="1" x14ac:dyDescent="0.25">
      <c r="A37" s="141" t="s">
        <v>242</v>
      </c>
      <c r="B37" s="158" t="s">
        <v>72</v>
      </c>
      <c r="C37" s="69" t="s">
        <v>45</v>
      </c>
      <c r="D37" s="70" t="s">
        <v>73</v>
      </c>
      <c r="E37" s="70"/>
      <c r="F37" s="70"/>
      <c r="G37" s="70"/>
      <c r="H37" s="102" t="s">
        <v>46</v>
      </c>
      <c r="I37" s="117">
        <f>V37</f>
        <v>192</v>
      </c>
      <c r="J37" s="42"/>
      <c r="K37" s="24"/>
      <c r="L37" s="25"/>
      <c r="M37" s="25"/>
      <c r="N37" s="26"/>
      <c r="O37" s="27"/>
      <c r="P37" s="28"/>
      <c r="Q37" s="28"/>
      <c r="R37" s="28"/>
      <c r="S37" s="37">
        <v>192</v>
      </c>
      <c r="T37" s="28"/>
      <c r="U37" s="28"/>
      <c r="V37" s="30">
        <f t="shared" si="5"/>
        <v>192</v>
      </c>
    </row>
    <row r="38" spans="1:22" s="66" customFormat="1" ht="129.75" hidden="1" customHeight="1" x14ac:dyDescent="0.25">
      <c r="A38" s="141" t="s">
        <v>243</v>
      </c>
      <c r="B38" s="160" t="s">
        <v>74</v>
      </c>
      <c r="C38" s="69" t="s">
        <v>45</v>
      </c>
      <c r="D38" s="70" t="s">
        <v>75</v>
      </c>
      <c r="E38" s="70"/>
      <c r="F38" s="70"/>
      <c r="G38" s="70"/>
      <c r="H38" s="102" t="s">
        <v>46</v>
      </c>
      <c r="I38" s="117">
        <f>V38</f>
        <v>96</v>
      </c>
      <c r="J38" s="71"/>
      <c r="K38" s="24"/>
      <c r="L38" s="25"/>
      <c r="M38" s="25"/>
      <c r="N38" s="26"/>
      <c r="O38" s="27"/>
      <c r="P38" s="28"/>
      <c r="Q38" s="28"/>
      <c r="R38" s="28"/>
      <c r="S38" s="37">
        <v>96</v>
      </c>
      <c r="T38" s="28"/>
      <c r="U38" s="28"/>
      <c r="V38" s="30">
        <f t="shared" si="5"/>
        <v>96</v>
      </c>
    </row>
    <row r="39" spans="1:22" s="66" customFormat="1" ht="120.75" hidden="1" customHeight="1" x14ac:dyDescent="0.25">
      <c r="A39" s="141" t="s">
        <v>244</v>
      </c>
      <c r="B39" s="160" t="s">
        <v>76</v>
      </c>
      <c r="C39" s="69" t="s">
        <v>45</v>
      </c>
      <c r="D39" s="70" t="s">
        <v>77</v>
      </c>
      <c r="E39" s="70"/>
      <c r="F39" s="70"/>
      <c r="G39" s="70"/>
      <c r="H39" s="102" t="s">
        <v>46</v>
      </c>
      <c r="I39" s="117">
        <f>V39</f>
        <v>96</v>
      </c>
      <c r="J39" s="71"/>
      <c r="K39" s="24"/>
      <c r="L39" s="25"/>
      <c r="M39" s="25"/>
      <c r="N39" s="26"/>
      <c r="O39" s="27"/>
      <c r="P39" s="28"/>
      <c r="Q39" s="28"/>
      <c r="R39" s="28"/>
      <c r="S39" s="37">
        <v>96</v>
      </c>
      <c r="T39" s="28"/>
      <c r="U39" s="28"/>
      <c r="V39" s="30">
        <f t="shared" si="5"/>
        <v>96</v>
      </c>
    </row>
    <row r="40" spans="1:22" s="66" customFormat="1" ht="37.5" hidden="1" customHeight="1" x14ac:dyDescent="0.25">
      <c r="A40" s="151">
        <v>26</v>
      </c>
      <c r="B40" s="161" t="s">
        <v>78</v>
      </c>
      <c r="C40" s="72"/>
      <c r="D40" s="73"/>
      <c r="E40" s="197"/>
      <c r="F40" s="73"/>
      <c r="G40" s="73"/>
      <c r="H40" s="107"/>
      <c r="I40" s="121"/>
      <c r="J40" s="73"/>
      <c r="K40" s="73"/>
      <c r="L40" s="73"/>
      <c r="M40" s="73"/>
      <c r="N40" s="73"/>
      <c r="O40" s="73"/>
      <c r="P40" s="74"/>
      <c r="Q40" s="74"/>
      <c r="R40" s="74"/>
      <c r="S40" s="74"/>
      <c r="T40" s="74"/>
      <c r="U40" s="74"/>
      <c r="V40" s="74"/>
    </row>
    <row r="41" spans="1:22" s="66" customFormat="1" ht="171" hidden="1" customHeight="1" x14ac:dyDescent="0.25">
      <c r="A41" s="141" t="s">
        <v>245</v>
      </c>
      <c r="B41" s="160" t="s">
        <v>79</v>
      </c>
      <c r="C41" s="69" t="s">
        <v>45</v>
      </c>
      <c r="D41" s="70" t="s">
        <v>80</v>
      </c>
      <c r="E41" s="70"/>
      <c r="F41" s="70"/>
      <c r="G41" s="70"/>
      <c r="H41" s="102" t="s">
        <v>46</v>
      </c>
      <c r="I41" s="117">
        <f>V41</f>
        <v>384</v>
      </c>
      <c r="J41" s="71"/>
      <c r="K41" s="24"/>
      <c r="L41" s="25"/>
      <c r="M41" s="25"/>
      <c r="N41" s="26"/>
      <c r="O41" s="27"/>
      <c r="P41" s="28"/>
      <c r="Q41" s="28"/>
      <c r="R41" s="28"/>
      <c r="S41" s="37">
        <v>384</v>
      </c>
      <c r="T41" s="28"/>
      <c r="U41" s="28"/>
      <c r="V41" s="30">
        <f>SUM(P41:U41)</f>
        <v>384</v>
      </c>
    </row>
    <row r="42" spans="1:22" s="66" customFormat="1" ht="150" hidden="1" customHeight="1" x14ac:dyDescent="0.25">
      <c r="A42" s="141" t="s">
        <v>246</v>
      </c>
      <c r="B42" s="160" t="s">
        <v>81</v>
      </c>
      <c r="C42" s="69" t="s">
        <v>45</v>
      </c>
      <c r="D42" s="70" t="s">
        <v>82</v>
      </c>
      <c r="E42" s="70"/>
      <c r="F42" s="70"/>
      <c r="G42" s="70"/>
      <c r="H42" s="102" t="s">
        <v>46</v>
      </c>
      <c r="I42" s="117">
        <f>V42</f>
        <v>384</v>
      </c>
      <c r="J42" s="71"/>
      <c r="K42" s="24"/>
      <c r="L42" s="25"/>
      <c r="M42" s="25"/>
      <c r="N42" s="26"/>
      <c r="O42" s="27"/>
      <c r="P42" s="28"/>
      <c r="Q42" s="28"/>
      <c r="R42" s="28"/>
      <c r="S42" s="37">
        <v>384</v>
      </c>
      <c r="T42" s="28"/>
      <c r="U42" s="28"/>
      <c r="V42" s="30">
        <f>SUM(P42:U42)</f>
        <v>384</v>
      </c>
    </row>
    <row r="43" spans="1:22" s="66" customFormat="1" ht="37.5" hidden="1" customHeight="1" x14ac:dyDescent="0.25">
      <c r="A43" s="151">
        <v>27</v>
      </c>
      <c r="B43" s="162" t="s">
        <v>83</v>
      </c>
      <c r="C43" s="60"/>
      <c r="D43" s="75"/>
      <c r="E43" s="198"/>
      <c r="F43" s="75"/>
      <c r="G43" s="75"/>
      <c r="H43" s="107"/>
      <c r="I43" s="121"/>
      <c r="J43" s="56"/>
      <c r="K43" s="56"/>
      <c r="L43" s="56"/>
      <c r="M43" s="56"/>
      <c r="N43" s="56"/>
      <c r="O43" s="56"/>
      <c r="P43" s="56"/>
      <c r="Q43" s="56"/>
      <c r="R43" s="56"/>
      <c r="S43" s="56"/>
      <c r="T43" s="56"/>
      <c r="U43" s="56"/>
      <c r="V43" s="56"/>
    </row>
    <row r="44" spans="1:22" s="66" customFormat="1" ht="261" hidden="1" customHeight="1" x14ac:dyDescent="0.25">
      <c r="A44" s="141" t="s">
        <v>247</v>
      </c>
      <c r="B44" s="149" t="s">
        <v>84</v>
      </c>
      <c r="C44" s="52" t="s">
        <v>45</v>
      </c>
      <c r="D44" s="53" t="s">
        <v>85</v>
      </c>
      <c r="E44" s="53"/>
      <c r="F44" s="53"/>
      <c r="G44" s="53"/>
      <c r="H44" s="102" t="s">
        <v>46</v>
      </c>
      <c r="I44" s="117">
        <f>V44</f>
        <v>1152</v>
      </c>
      <c r="J44" s="71"/>
      <c r="K44" s="24"/>
      <c r="L44" s="25"/>
      <c r="M44" s="25"/>
      <c r="N44" s="26"/>
      <c r="O44" s="27"/>
      <c r="P44" s="28"/>
      <c r="Q44" s="28"/>
      <c r="R44" s="28"/>
      <c r="S44" s="37">
        <v>1152</v>
      </c>
      <c r="T44" s="28"/>
      <c r="U44" s="28"/>
      <c r="V44" s="30">
        <f t="shared" ref="V44:V60" si="6">SUM(P44:U44)</f>
        <v>1152</v>
      </c>
    </row>
    <row r="45" spans="1:22" s="66" customFormat="1" ht="258" hidden="1" customHeight="1" x14ac:dyDescent="0.25">
      <c r="A45" s="141" t="s">
        <v>248</v>
      </c>
      <c r="B45" s="149" t="s">
        <v>86</v>
      </c>
      <c r="C45" s="52" t="s">
        <v>45</v>
      </c>
      <c r="D45" s="53" t="s">
        <v>87</v>
      </c>
      <c r="E45" s="53"/>
      <c r="F45" s="53"/>
      <c r="G45" s="53"/>
      <c r="H45" s="102" t="s">
        <v>46</v>
      </c>
      <c r="I45" s="117">
        <f>V45</f>
        <v>1152</v>
      </c>
      <c r="J45" s="71"/>
      <c r="K45" s="24"/>
      <c r="L45" s="25"/>
      <c r="M45" s="25"/>
      <c r="N45" s="26"/>
      <c r="O45" s="27"/>
      <c r="P45" s="28"/>
      <c r="Q45" s="28"/>
      <c r="R45" s="28"/>
      <c r="S45" s="37">
        <v>1152</v>
      </c>
      <c r="T45" s="28"/>
      <c r="U45" s="28"/>
      <c r="V45" s="30">
        <f t="shared" si="6"/>
        <v>1152</v>
      </c>
    </row>
    <row r="46" spans="1:22" s="66" customFormat="1" ht="212.25" hidden="1" customHeight="1" x14ac:dyDescent="0.25">
      <c r="A46" s="141" t="s">
        <v>249</v>
      </c>
      <c r="B46" s="149" t="s">
        <v>88</v>
      </c>
      <c r="C46" s="52" t="s">
        <v>45</v>
      </c>
      <c r="D46" s="41" t="s">
        <v>89</v>
      </c>
      <c r="E46" s="41"/>
      <c r="F46" s="41"/>
      <c r="G46" s="41"/>
      <c r="H46" s="102" t="s">
        <v>46</v>
      </c>
      <c r="I46" s="117">
        <f>V46</f>
        <v>288</v>
      </c>
      <c r="J46" s="71"/>
      <c r="K46" s="24"/>
      <c r="L46" s="25"/>
      <c r="M46" s="25"/>
      <c r="N46" s="26"/>
      <c r="O46" s="27"/>
      <c r="P46" s="28"/>
      <c r="Q46" s="28"/>
      <c r="R46" s="28"/>
      <c r="S46" s="37">
        <v>288</v>
      </c>
      <c r="T46" s="28"/>
      <c r="U46" s="28"/>
      <c r="V46" s="30">
        <f t="shared" si="6"/>
        <v>288</v>
      </c>
    </row>
    <row r="47" spans="1:22" s="66" customFormat="1" ht="208.5" hidden="1" customHeight="1" x14ac:dyDescent="0.25">
      <c r="A47" s="141" t="s">
        <v>250</v>
      </c>
      <c r="B47" s="149" t="s">
        <v>90</v>
      </c>
      <c r="C47" s="52" t="s">
        <v>45</v>
      </c>
      <c r="D47" s="53" t="s">
        <v>91</v>
      </c>
      <c r="E47" s="53"/>
      <c r="F47" s="53"/>
      <c r="G47" s="53"/>
      <c r="H47" s="102" t="s">
        <v>46</v>
      </c>
      <c r="I47" s="117">
        <f>V47</f>
        <v>288</v>
      </c>
      <c r="J47" s="71"/>
      <c r="K47" s="24"/>
      <c r="L47" s="25"/>
      <c r="M47" s="25"/>
      <c r="N47" s="26"/>
      <c r="O47" s="27"/>
      <c r="P47" s="28"/>
      <c r="Q47" s="28"/>
      <c r="R47" s="28"/>
      <c r="S47" s="37">
        <v>288</v>
      </c>
      <c r="T47" s="28"/>
      <c r="U47" s="28"/>
      <c r="V47" s="30">
        <f t="shared" si="6"/>
        <v>288</v>
      </c>
    </row>
    <row r="48" spans="1:22" s="66" customFormat="1" ht="168.75" hidden="1" customHeight="1" x14ac:dyDescent="0.25">
      <c r="A48" s="141">
        <v>28</v>
      </c>
      <c r="B48" s="150" t="s">
        <v>92</v>
      </c>
      <c r="C48" s="54" t="s">
        <v>45</v>
      </c>
      <c r="D48" s="54" t="s">
        <v>93</v>
      </c>
      <c r="E48" s="54"/>
      <c r="F48" s="54"/>
      <c r="G48" s="54"/>
      <c r="H48" s="102" t="s">
        <v>46</v>
      </c>
      <c r="I48" s="117">
        <f>V48</f>
        <v>32</v>
      </c>
      <c r="J48" s="71"/>
      <c r="K48" s="24"/>
      <c r="L48" s="25"/>
      <c r="M48" s="25"/>
      <c r="N48" s="26"/>
      <c r="O48" s="27"/>
      <c r="P48" s="28"/>
      <c r="Q48" s="28"/>
      <c r="R48" s="28"/>
      <c r="S48" s="37">
        <v>32</v>
      </c>
      <c r="T48" s="28"/>
      <c r="U48" s="28"/>
      <c r="V48" s="30">
        <f t="shared" si="6"/>
        <v>32</v>
      </c>
    </row>
    <row r="49" spans="1:22" s="66" customFormat="1" ht="68.25" hidden="1" customHeight="1" x14ac:dyDescent="0.25">
      <c r="A49" s="141">
        <v>29</v>
      </c>
      <c r="B49" s="150" t="s">
        <v>94</v>
      </c>
      <c r="C49" s="52" t="s">
        <v>45</v>
      </c>
      <c r="D49" s="54" t="s">
        <v>95</v>
      </c>
      <c r="E49" s="54"/>
      <c r="F49" s="54"/>
      <c r="G49" s="54"/>
      <c r="H49" s="102" t="s">
        <v>46</v>
      </c>
      <c r="I49" s="117">
        <v>192</v>
      </c>
      <c r="J49" s="71"/>
      <c r="K49" s="24"/>
      <c r="L49" s="25"/>
      <c r="M49" s="25"/>
      <c r="N49" s="26"/>
      <c r="O49" s="27"/>
      <c r="P49" s="28"/>
      <c r="Q49" s="28"/>
      <c r="R49" s="28"/>
      <c r="S49" s="37">
        <v>192</v>
      </c>
      <c r="T49" s="28"/>
      <c r="U49" s="28"/>
      <c r="V49" s="30">
        <f t="shared" si="6"/>
        <v>192</v>
      </c>
    </row>
    <row r="50" spans="1:22" s="66" customFormat="1" ht="156" hidden="1" customHeight="1" x14ac:dyDescent="0.25">
      <c r="A50" s="141">
        <v>30</v>
      </c>
      <c r="B50" s="160" t="s">
        <v>96</v>
      </c>
      <c r="C50" s="69" t="s">
        <v>45</v>
      </c>
      <c r="D50" s="31" t="s">
        <v>97</v>
      </c>
      <c r="E50" s="31"/>
      <c r="F50" s="31"/>
      <c r="G50" s="31"/>
      <c r="H50" s="102" t="s">
        <v>60</v>
      </c>
      <c r="I50" s="117">
        <v>100</v>
      </c>
      <c r="J50" s="71"/>
      <c r="K50" s="24"/>
      <c r="L50" s="25"/>
      <c r="M50" s="25"/>
      <c r="N50" s="26"/>
      <c r="O50" s="27"/>
      <c r="P50" s="28"/>
      <c r="Q50" s="28"/>
      <c r="R50" s="44">
        <v>100</v>
      </c>
      <c r="S50" s="28"/>
      <c r="T50" s="28"/>
      <c r="U50" s="28"/>
      <c r="V50" s="30">
        <f t="shared" si="6"/>
        <v>100</v>
      </c>
    </row>
    <row r="51" spans="1:22" s="63" customFormat="1" ht="127.5" hidden="1" customHeight="1" x14ac:dyDescent="0.25">
      <c r="A51" s="141">
        <v>31</v>
      </c>
      <c r="B51" s="163" t="s">
        <v>98</v>
      </c>
      <c r="C51" s="46" t="s">
        <v>99</v>
      </c>
      <c r="D51" s="31" t="s">
        <v>100</v>
      </c>
      <c r="E51" s="31"/>
      <c r="F51" s="31"/>
      <c r="G51" s="31"/>
      <c r="H51" s="103" t="s">
        <v>13</v>
      </c>
      <c r="I51" s="117">
        <f t="shared" ref="I51:I59" si="7">V51</f>
        <v>61000</v>
      </c>
      <c r="J51" s="76"/>
      <c r="K51" s="24"/>
      <c r="L51" s="25"/>
      <c r="M51" s="25"/>
      <c r="N51" s="26"/>
      <c r="O51" s="27"/>
      <c r="P51" s="28"/>
      <c r="Q51" s="29">
        <v>1000</v>
      </c>
      <c r="R51" s="28"/>
      <c r="S51" s="37">
        <v>10000</v>
      </c>
      <c r="T51" s="28"/>
      <c r="U51" s="45">
        <v>50000</v>
      </c>
      <c r="V51" s="30">
        <f t="shared" si="6"/>
        <v>61000</v>
      </c>
    </row>
    <row r="52" spans="1:22" s="66" customFormat="1" ht="104.25" hidden="1" customHeight="1" x14ac:dyDescent="0.25">
      <c r="A52" s="141">
        <v>32</v>
      </c>
      <c r="B52" s="163" t="s">
        <v>101</v>
      </c>
      <c r="C52" s="46" t="s">
        <v>99</v>
      </c>
      <c r="D52" s="43" t="s">
        <v>251</v>
      </c>
      <c r="E52" s="43"/>
      <c r="F52" s="43"/>
      <c r="G52" s="43"/>
      <c r="H52" s="103" t="s">
        <v>13</v>
      </c>
      <c r="I52" s="117">
        <f t="shared" si="7"/>
        <v>13300</v>
      </c>
      <c r="J52" s="76"/>
      <c r="K52" s="24"/>
      <c r="L52" s="25"/>
      <c r="M52" s="25"/>
      <c r="N52" s="26"/>
      <c r="O52" s="27"/>
      <c r="P52" s="28"/>
      <c r="Q52" s="29">
        <v>13300</v>
      </c>
      <c r="R52" s="28"/>
      <c r="S52" s="28"/>
      <c r="T52" s="28"/>
      <c r="U52" s="28"/>
      <c r="V52" s="30">
        <f t="shared" si="6"/>
        <v>13300</v>
      </c>
    </row>
    <row r="53" spans="1:22" s="66" customFormat="1" ht="127.5" hidden="1" customHeight="1" x14ac:dyDescent="0.25">
      <c r="A53" s="141">
        <v>33</v>
      </c>
      <c r="B53" s="163" t="s">
        <v>102</v>
      </c>
      <c r="C53" s="46" t="s">
        <v>99</v>
      </c>
      <c r="D53" s="43" t="s">
        <v>252</v>
      </c>
      <c r="E53" s="43"/>
      <c r="F53" s="43"/>
      <c r="G53" s="43"/>
      <c r="H53" s="103" t="s">
        <v>13</v>
      </c>
      <c r="I53" s="117">
        <f t="shared" si="7"/>
        <v>12000</v>
      </c>
      <c r="J53" s="76"/>
      <c r="K53" s="24"/>
      <c r="L53" s="25"/>
      <c r="M53" s="25"/>
      <c r="N53" s="26"/>
      <c r="O53" s="27"/>
      <c r="P53" s="28"/>
      <c r="Q53" s="28"/>
      <c r="R53" s="44">
        <v>12000</v>
      </c>
      <c r="S53" s="28"/>
      <c r="T53" s="28"/>
      <c r="U53" s="28"/>
      <c r="V53" s="30">
        <f t="shared" si="6"/>
        <v>12000</v>
      </c>
    </row>
    <row r="54" spans="1:22" s="66" customFormat="1" ht="141.75" hidden="1" customHeight="1" x14ac:dyDescent="0.25">
      <c r="A54" s="141">
        <v>34</v>
      </c>
      <c r="B54" s="163" t="s">
        <v>103</v>
      </c>
      <c r="C54" s="46" t="s">
        <v>99</v>
      </c>
      <c r="D54" s="43" t="s">
        <v>253</v>
      </c>
      <c r="E54" s="43"/>
      <c r="F54" s="43"/>
      <c r="G54" s="43"/>
      <c r="H54" s="103" t="s">
        <v>13</v>
      </c>
      <c r="I54" s="117">
        <f t="shared" si="7"/>
        <v>12000</v>
      </c>
      <c r="J54" s="76"/>
      <c r="K54" s="24"/>
      <c r="L54" s="25"/>
      <c r="M54" s="25"/>
      <c r="N54" s="26"/>
      <c r="O54" s="27"/>
      <c r="P54" s="28"/>
      <c r="Q54" s="28"/>
      <c r="R54" s="44">
        <v>12000</v>
      </c>
      <c r="S54" s="28"/>
      <c r="T54" s="28"/>
      <c r="U54" s="28"/>
      <c r="V54" s="30">
        <f t="shared" si="6"/>
        <v>12000</v>
      </c>
    </row>
    <row r="55" spans="1:22" s="66" customFormat="1" ht="153" hidden="1" customHeight="1" x14ac:dyDescent="0.25">
      <c r="A55" s="141">
        <v>35</v>
      </c>
      <c r="B55" s="163" t="s">
        <v>104</v>
      </c>
      <c r="C55" s="46" t="s">
        <v>99</v>
      </c>
      <c r="D55" s="43" t="s">
        <v>105</v>
      </c>
      <c r="E55" s="43"/>
      <c r="F55" s="43"/>
      <c r="G55" s="43"/>
      <c r="H55" s="103" t="s">
        <v>13</v>
      </c>
      <c r="I55" s="117">
        <f t="shared" si="7"/>
        <v>500</v>
      </c>
      <c r="J55" s="76"/>
      <c r="K55" s="24"/>
      <c r="L55" s="25"/>
      <c r="M55" s="25"/>
      <c r="N55" s="26"/>
      <c r="O55" s="27"/>
      <c r="P55" s="28"/>
      <c r="Q55" s="29">
        <v>500</v>
      </c>
      <c r="R55" s="28"/>
      <c r="S55" s="28"/>
      <c r="T55" s="28"/>
      <c r="U55" s="28"/>
      <c r="V55" s="30">
        <f t="shared" si="6"/>
        <v>500</v>
      </c>
    </row>
    <row r="56" spans="1:22" s="66" customFormat="1" ht="160.5" hidden="1" customHeight="1" x14ac:dyDescent="0.25">
      <c r="A56" s="141">
        <v>36</v>
      </c>
      <c r="B56" s="163" t="s">
        <v>106</v>
      </c>
      <c r="C56" s="46" t="s">
        <v>99</v>
      </c>
      <c r="D56" s="43" t="s">
        <v>107</v>
      </c>
      <c r="E56" s="43"/>
      <c r="F56" s="43"/>
      <c r="G56" s="43"/>
      <c r="H56" s="103" t="s">
        <v>13</v>
      </c>
      <c r="I56" s="117">
        <f t="shared" si="7"/>
        <v>500</v>
      </c>
      <c r="J56" s="76"/>
      <c r="K56" s="24"/>
      <c r="L56" s="25"/>
      <c r="M56" s="25"/>
      <c r="N56" s="26"/>
      <c r="O56" s="27"/>
      <c r="P56" s="28"/>
      <c r="Q56" s="29">
        <v>500</v>
      </c>
      <c r="R56" s="28"/>
      <c r="S56" s="28"/>
      <c r="T56" s="28"/>
      <c r="U56" s="28"/>
      <c r="V56" s="30">
        <f t="shared" si="6"/>
        <v>500</v>
      </c>
    </row>
    <row r="57" spans="1:22" s="66" customFormat="1" ht="54.75" hidden="1" customHeight="1" x14ac:dyDescent="0.25">
      <c r="A57" s="141">
        <v>37</v>
      </c>
      <c r="B57" s="164" t="s">
        <v>108</v>
      </c>
      <c r="C57" s="77" t="s">
        <v>109</v>
      </c>
      <c r="D57" s="77" t="s">
        <v>110</v>
      </c>
      <c r="E57" s="77"/>
      <c r="F57" s="77"/>
      <c r="G57" s="77"/>
      <c r="H57" s="103" t="s">
        <v>13</v>
      </c>
      <c r="I57" s="117">
        <f t="shared" si="7"/>
        <v>3000</v>
      </c>
      <c r="J57" s="76"/>
      <c r="K57" s="24"/>
      <c r="L57" s="25"/>
      <c r="M57" s="25"/>
      <c r="N57" s="26"/>
      <c r="O57" s="27"/>
      <c r="P57" s="28"/>
      <c r="Q57" s="28"/>
      <c r="R57" s="44">
        <v>3000</v>
      </c>
      <c r="S57" s="28"/>
      <c r="T57" s="28"/>
      <c r="U57" s="28"/>
      <c r="V57" s="30">
        <f t="shared" si="6"/>
        <v>3000</v>
      </c>
    </row>
    <row r="58" spans="1:22" s="66" customFormat="1" ht="68.25" hidden="1" customHeight="1" x14ac:dyDescent="0.25">
      <c r="A58" s="141">
        <v>38</v>
      </c>
      <c r="B58" s="165" t="s">
        <v>111</v>
      </c>
      <c r="C58" s="78" t="s">
        <v>109</v>
      </c>
      <c r="D58" s="78" t="s">
        <v>112</v>
      </c>
      <c r="E58" s="78"/>
      <c r="F58" s="78"/>
      <c r="G58" s="78"/>
      <c r="H58" s="102" t="s">
        <v>13</v>
      </c>
      <c r="I58" s="117">
        <f t="shared" si="7"/>
        <v>1000</v>
      </c>
      <c r="J58" s="79"/>
      <c r="K58" s="24"/>
      <c r="L58" s="25"/>
      <c r="M58" s="25"/>
      <c r="N58" s="26"/>
      <c r="O58" s="27"/>
      <c r="P58" s="28"/>
      <c r="Q58" s="28"/>
      <c r="R58" s="44">
        <v>1000</v>
      </c>
      <c r="S58" s="28"/>
      <c r="T58" s="28"/>
      <c r="U58" s="28"/>
      <c r="V58" s="30">
        <f t="shared" si="6"/>
        <v>1000</v>
      </c>
    </row>
    <row r="59" spans="1:22" s="66" customFormat="1" ht="63.75" hidden="1" customHeight="1" x14ac:dyDescent="0.25">
      <c r="A59" s="141">
        <v>39</v>
      </c>
      <c r="B59" s="166" t="s">
        <v>113</v>
      </c>
      <c r="C59" s="78" t="s">
        <v>109</v>
      </c>
      <c r="D59" s="80" t="s">
        <v>114</v>
      </c>
      <c r="E59" s="80"/>
      <c r="F59" s="80"/>
      <c r="G59" s="80"/>
      <c r="H59" s="102" t="s">
        <v>13</v>
      </c>
      <c r="I59" s="117">
        <f t="shared" si="7"/>
        <v>105</v>
      </c>
      <c r="J59" s="71"/>
      <c r="K59" s="24"/>
      <c r="L59" s="25"/>
      <c r="M59" s="25"/>
      <c r="N59" s="26"/>
      <c r="O59" s="27"/>
      <c r="P59" s="38">
        <v>20</v>
      </c>
      <c r="Q59" s="29">
        <v>20</v>
      </c>
      <c r="R59" s="44">
        <v>35</v>
      </c>
      <c r="S59" s="37">
        <v>15</v>
      </c>
      <c r="T59" s="47">
        <v>10</v>
      </c>
      <c r="U59" s="45">
        <v>5</v>
      </c>
      <c r="V59" s="30">
        <f t="shared" si="6"/>
        <v>105</v>
      </c>
    </row>
    <row r="60" spans="1:22" s="63" customFormat="1" ht="73.5" hidden="1" customHeight="1" x14ac:dyDescent="0.25">
      <c r="A60" s="141">
        <v>40</v>
      </c>
      <c r="B60" s="164" t="s">
        <v>115</v>
      </c>
      <c r="C60" s="77" t="s">
        <v>116</v>
      </c>
      <c r="D60" s="77" t="s">
        <v>117</v>
      </c>
      <c r="E60" s="77"/>
      <c r="F60" s="77"/>
      <c r="G60" s="77"/>
      <c r="H60" s="103" t="s">
        <v>13</v>
      </c>
      <c r="I60" s="117">
        <v>100</v>
      </c>
      <c r="J60" s="32"/>
      <c r="K60" s="24"/>
      <c r="L60" s="25"/>
      <c r="M60" s="25"/>
      <c r="N60" s="26"/>
      <c r="O60" s="27"/>
      <c r="P60" s="28"/>
      <c r="Q60" s="28"/>
      <c r="R60" s="28"/>
      <c r="S60" s="28"/>
      <c r="T60" s="47">
        <v>2</v>
      </c>
      <c r="U60" s="28"/>
      <c r="V60" s="30">
        <f t="shared" si="6"/>
        <v>2</v>
      </c>
    </row>
    <row r="61" spans="1:22" s="66" customFormat="1" ht="49.5" hidden="1" customHeight="1" x14ac:dyDescent="0.25">
      <c r="A61" s="151">
        <v>41</v>
      </c>
      <c r="B61" s="167" t="s">
        <v>118</v>
      </c>
      <c r="C61" s="81"/>
      <c r="D61" s="82"/>
      <c r="E61" s="199"/>
      <c r="F61" s="82"/>
      <c r="G61" s="82"/>
      <c r="H61" s="108"/>
      <c r="I61" s="122"/>
      <c r="J61" s="83"/>
      <c r="K61" s="83"/>
      <c r="L61" s="83"/>
      <c r="M61" s="83"/>
      <c r="N61" s="83"/>
      <c r="O61" s="83"/>
      <c r="P61" s="84"/>
      <c r="Q61" s="84"/>
      <c r="R61" s="84"/>
      <c r="S61" s="84"/>
      <c r="T61" s="84"/>
      <c r="U61" s="84"/>
      <c r="V61" s="56"/>
    </row>
    <row r="62" spans="1:22" s="66" customFormat="1" ht="72.75" hidden="1" customHeight="1" x14ac:dyDescent="0.25">
      <c r="A62" s="141" t="s">
        <v>254</v>
      </c>
      <c r="B62" s="168" t="s">
        <v>119</v>
      </c>
      <c r="C62" s="85" t="s">
        <v>120</v>
      </c>
      <c r="D62" s="86" t="s">
        <v>121</v>
      </c>
      <c r="E62" s="86"/>
      <c r="F62" s="86"/>
      <c r="G62" s="86"/>
      <c r="H62" s="109" t="s">
        <v>122</v>
      </c>
      <c r="I62" s="117">
        <f>V62</f>
        <v>40</v>
      </c>
      <c r="J62" s="87"/>
      <c r="K62" s="24"/>
      <c r="L62" s="25"/>
      <c r="M62" s="25"/>
      <c r="N62" s="26"/>
      <c r="O62" s="27"/>
      <c r="P62" s="38">
        <v>40</v>
      </c>
      <c r="Q62" s="28"/>
      <c r="R62" s="28"/>
      <c r="S62" s="28"/>
      <c r="T62" s="28"/>
      <c r="U62" s="28"/>
      <c r="V62" s="30">
        <f>SUM(P62:U62)</f>
        <v>40</v>
      </c>
    </row>
    <row r="63" spans="1:22" s="66" customFormat="1" ht="77.25" hidden="1" customHeight="1" x14ac:dyDescent="0.25">
      <c r="A63" s="141" t="s">
        <v>255</v>
      </c>
      <c r="B63" s="150" t="s">
        <v>123</v>
      </c>
      <c r="C63" s="54" t="s">
        <v>120</v>
      </c>
      <c r="D63" s="59" t="s">
        <v>124</v>
      </c>
      <c r="E63" s="59"/>
      <c r="F63" s="59"/>
      <c r="G63" s="59"/>
      <c r="H63" s="102" t="s">
        <v>125</v>
      </c>
      <c r="I63" s="117">
        <f>V63</f>
        <v>40</v>
      </c>
      <c r="J63" s="51"/>
      <c r="K63" s="24"/>
      <c r="L63" s="25"/>
      <c r="M63" s="25"/>
      <c r="N63" s="26"/>
      <c r="O63" s="27"/>
      <c r="P63" s="38">
        <v>40</v>
      </c>
      <c r="Q63" s="28"/>
      <c r="R63" s="28"/>
      <c r="S63" s="28"/>
      <c r="T63" s="28"/>
      <c r="U63" s="28"/>
      <c r="V63" s="30">
        <f>SUM(P63:U63)</f>
        <v>40</v>
      </c>
    </row>
    <row r="64" spans="1:22" s="66" customFormat="1" ht="133.5" customHeight="1" x14ac:dyDescent="0.25">
      <c r="A64" s="169">
        <v>42</v>
      </c>
      <c r="B64" s="119" t="s">
        <v>126</v>
      </c>
      <c r="C64" s="88"/>
      <c r="D64" s="88"/>
      <c r="E64" s="200" t="s">
        <v>269</v>
      </c>
      <c r="F64" s="88"/>
      <c r="G64" s="88"/>
      <c r="H64" s="104"/>
      <c r="I64" s="118"/>
      <c r="J64" s="88"/>
      <c r="K64" s="88"/>
      <c r="L64" s="88"/>
      <c r="M64" s="88"/>
      <c r="N64" s="88"/>
      <c r="O64" s="88"/>
      <c r="P64" s="88"/>
      <c r="Q64" s="88"/>
      <c r="R64" s="88"/>
      <c r="S64" s="88"/>
      <c r="T64" s="88"/>
      <c r="U64" s="88"/>
      <c r="V64" s="88"/>
    </row>
    <row r="65" spans="1:22" ht="119.25" customHeight="1" x14ac:dyDescent="0.25">
      <c r="A65" s="178" t="s">
        <v>256</v>
      </c>
      <c r="B65" s="179" t="s">
        <v>127</v>
      </c>
      <c r="C65" s="180" t="s">
        <v>120</v>
      </c>
      <c r="D65" s="181" t="s">
        <v>128</v>
      </c>
      <c r="E65" s="181" t="s">
        <v>269</v>
      </c>
      <c r="F65" s="181" t="s">
        <v>128</v>
      </c>
      <c r="G65" s="181" t="s">
        <v>272</v>
      </c>
      <c r="H65" s="182" t="s">
        <v>46</v>
      </c>
      <c r="I65" s="205">
        <f t="shared" ref="I65:I70" si="8">V65</f>
        <v>4000</v>
      </c>
      <c r="J65" s="183">
        <v>5</v>
      </c>
      <c r="K65" s="206">
        <v>0.21</v>
      </c>
      <c r="L65" s="207">
        <f t="shared" ref="L65:L67" si="9">J65+J65*K65</f>
        <v>6.05</v>
      </c>
      <c r="M65" s="207">
        <f t="shared" ref="M65:M67" si="10">I65*J65</f>
        <v>20000</v>
      </c>
      <c r="N65" s="208">
        <f t="shared" ref="N65:N67" si="11">I65*J65*K65</f>
        <v>4200</v>
      </c>
      <c r="O65" s="209">
        <f t="shared" ref="O65:O67" si="12">I65*L65</f>
        <v>24200</v>
      </c>
      <c r="P65" s="38">
        <v>4000</v>
      </c>
      <c r="Q65" s="184"/>
      <c r="R65" s="184"/>
      <c r="S65" s="184"/>
      <c r="T65" s="184"/>
      <c r="U65" s="184"/>
      <c r="V65" s="185">
        <f t="shared" ref="V65:V107" si="13">SUM(P65:U65)</f>
        <v>4000</v>
      </c>
    </row>
    <row r="66" spans="1:22" ht="110.25" customHeight="1" x14ac:dyDescent="0.25">
      <c r="A66" s="178" t="s">
        <v>257</v>
      </c>
      <c r="B66" s="179" t="s">
        <v>129</v>
      </c>
      <c r="C66" s="180" t="s">
        <v>120</v>
      </c>
      <c r="D66" s="181" t="s">
        <v>130</v>
      </c>
      <c r="E66" s="181" t="s">
        <v>269</v>
      </c>
      <c r="F66" s="181" t="s">
        <v>130</v>
      </c>
      <c r="G66" s="181" t="s">
        <v>270</v>
      </c>
      <c r="H66" s="186" t="s">
        <v>46</v>
      </c>
      <c r="I66" s="205">
        <f t="shared" si="8"/>
        <v>2000</v>
      </c>
      <c r="J66" s="183">
        <v>5</v>
      </c>
      <c r="K66" s="206">
        <v>0.21</v>
      </c>
      <c r="L66" s="207">
        <f t="shared" si="9"/>
        <v>6.05</v>
      </c>
      <c r="M66" s="207">
        <f t="shared" si="10"/>
        <v>10000</v>
      </c>
      <c r="N66" s="208">
        <f t="shared" si="11"/>
        <v>2100</v>
      </c>
      <c r="O66" s="209">
        <f t="shared" si="12"/>
        <v>12100</v>
      </c>
      <c r="P66" s="38">
        <v>2000</v>
      </c>
      <c r="Q66" s="184"/>
      <c r="R66" s="184"/>
      <c r="S66" s="184"/>
      <c r="T66" s="184"/>
      <c r="U66" s="184"/>
      <c r="V66" s="185">
        <f t="shared" si="13"/>
        <v>2000</v>
      </c>
    </row>
    <row r="67" spans="1:22" ht="105" customHeight="1" x14ac:dyDescent="0.25">
      <c r="A67" s="178" t="s">
        <v>258</v>
      </c>
      <c r="B67" s="179" t="s">
        <v>131</v>
      </c>
      <c r="C67" s="180" t="s">
        <v>120</v>
      </c>
      <c r="D67" s="181" t="s">
        <v>132</v>
      </c>
      <c r="E67" s="181" t="s">
        <v>269</v>
      </c>
      <c r="F67" s="181" t="s">
        <v>132</v>
      </c>
      <c r="G67" s="181" t="s">
        <v>271</v>
      </c>
      <c r="H67" s="182" t="s">
        <v>46</v>
      </c>
      <c r="I67" s="205">
        <f t="shared" si="8"/>
        <v>1000</v>
      </c>
      <c r="J67" s="183">
        <v>5</v>
      </c>
      <c r="K67" s="206">
        <v>0.21</v>
      </c>
      <c r="L67" s="207">
        <f t="shared" si="9"/>
        <v>6.05</v>
      </c>
      <c r="M67" s="207">
        <f t="shared" si="10"/>
        <v>5000</v>
      </c>
      <c r="N67" s="208">
        <f t="shared" si="11"/>
        <v>1050</v>
      </c>
      <c r="O67" s="209">
        <f t="shared" si="12"/>
        <v>6050</v>
      </c>
      <c r="P67" s="38">
        <v>1000</v>
      </c>
      <c r="Q67" s="184"/>
      <c r="R67" s="184"/>
      <c r="S67" s="184"/>
      <c r="T67" s="184"/>
      <c r="U67" s="184"/>
      <c r="V67" s="185">
        <f t="shared" si="13"/>
        <v>1000</v>
      </c>
    </row>
    <row r="68" spans="1:22" ht="155.25" hidden="1" customHeight="1" x14ac:dyDescent="0.25">
      <c r="A68" s="123">
        <v>43</v>
      </c>
      <c r="B68" s="146" t="s">
        <v>133</v>
      </c>
      <c r="C68" s="34" t="s">
        <v>120</v>
      </c>
      <c r="D68" s="41" t="s">
        <v>134</v>
      </c>
      <c r="E68" s="41"/>
      <c r="F68" s="41"/>
      <c r="G68" s="41"/>
      <c r="H68" s="102" t="s">
        <v>13</v>
      </c>
      <c r="I68" s="117">
        <f t="shared" si="8"/>
        <v>5000</v>
      </c>
      <c r="J68" s="20"/>
      <c r="K68" s="24"/>
      <c r="L68" s="25"/>
      <c r="M68" s="25"/>
      <c r="N68" s="26"/>
      <c r="O68" s="27"/>
      <c r="P68" s="38">
        <v>5000</v>
      </c>
      <c r="Q68" s="28"/>
      <c r="R68" s="28"/>
      <c r="S68" s="28"/>
      <c r="T68" s="28"/>
      <c r="U68" s="28"/>
      <c r="V68" s="30">
        <f t="shared" si="13"/>
        <v>5000</v>
      </c>
    </row>
    <row r="69" spans="1:22" ht="95.25" hidden="1" customHeight="1" x14ac:dyDescent="0.25">
      <c r="A69" s="123">
        <v>44</v>
      </c>
      <c r="B69" s="149" t="s">
        <v>135</v>
      </c>
      <c r="C69" s="64" t="s">
        <v>120</v>
      </c>
      <c r="D69" s="53" t="s">
        <v>136</v>
      </c>
      <c r="E69" s="53"/>
      <c r="F69" s="53"/>
      <c r="G69" s="53"/>
      <c r="H69" s="102" t="s">
        <v>13</v>
      </c>
      <c r="I69" s="117">
        <f t="shared" si="8"/>
        <v>50</v>
      </c>
      <c r="J69" s="42"/>
      <c r="K69" s="24"/>
      <c r="L69" s="25"/>
      <c r="M69" s="25"/>
      <c r="N69" s="26"/>
      <c r="O69" s="27"/>
      <c r="P69" s="28"/>
      <c r="Q69" s="28"/>
      <c r="R69" s="28"/>
      <c r="S69" s="28"/>
      <c r="T69" s="28"/>
      <c r="U69" s="45">
        <v>50</v>
      </c>
      <c r="V69" s="30">
        <f t="shared" si="13"/>
        <v>50</v>
      </c>
    </row>
    <row r="70" spans="1:22" s="63" customFormat="1" ht="46.5" hidden="1" customHeight="1" x14ac:dyDescent="0.25">
      <c r="A70" s="123">
        <v>45</v>
      </c>
      <c r="B70" s="146" t="s">
        <v>137</v>
      </c>
      <c r="C70" s="58" t="s">
        <v>120</v>
      </c>
      <c r="D70" s="41" t="s">
        <v>138</v>
      </c>
      <c r="E70" s="41"/>
      <c r="F70" s="41"/>
      <c r="G70" s="41"/>
      <c r="H70" s="102" t="s">
        <v>46</v>
      </c>
      <c r="I70" s="117">
        <f t="shared" si="8"/>
        <v>1500</v>
      </c>
      <c r="J70" s="51"/>
      <c r="K70" s="24"/>
      <c r="L70" s="25"/>
      <c r="M70" s="25"/>
      <c r="N70" s="26"/>
      <c r="O70" s="27"/>
      <c r="P70" s="38">
        <v>1000</v>
      </c>
      <c r="Q70" s="28"/>
      <c r="R70" s="28"/>
      <c r="S70" s="28"/>
      <c r="T70" s="28"/>
      <c r="U70" s="45">
        <v>500</v>
      </c>
      <c r="V70" s="30">
        <f t="shared" si="13"/>
        <v>1500</v>
      </c>
    </row>
    <row r="71" spans="1:22" s="57" customFormat="1" ht="42.75" hidden="1" customHeight="1" x14ac:dyDescent="0.25">
      <c r="A71" s="123">
        <v>46</v>
      </c>
      <c r="B71" s="170" t="s">
        <v>139</v>
      </c>
      <c r="C71" s="89" t="s">
        <v>120</v>
      </c>
      <c r="D71" s="89" t="s">
        <v>140</v>
      </c>
      <c r="E71" s="89"/>
      <c r="F71" s="89"/>
      <c r="G71" s="89"/>
      <c r="H71" s="102" t="s">
        <v>46</v>
      </c>
      <c r="I71" s="117">
        <v>1000</v>
      </c>
      <c r="J71" s="51"/>
      <c r="K71" s="24"/>
      <c r="L71" s="25"/>
      <c r="M71" s="25"/>
      <c r="N71" s="26"/>
      <c r="O71" s="27"/>
      <c r="P71" s="28"/>
      <c r="Q71" s="28"/>
      <c r="R71" s="28"/>
      <c r="S71" s="28"/>
      <c r="T71" s="28"/>
      <c r="U71" s="45">
        <v>200</v>
      </c>
      <c r="V71" s="30">
        <f t="shared" si="13"/>
        <v>200</v>
      </c>
    </row>
    <row r="72" spans="1:22" s="57" customFormat="1" ht="73.5" hidden="1" customHeight="1" x14ac:dyDescent="0.25">
      <c r="A72" s="123">
        <v>47</v>
      </c>
      <c r="B72" s="143" t="s">
        <v>141</v>
      </c>
      <c r="C72" s="90" t="s">
        <v>120</v>
      </c>
      <c r="D72" s="31" t="s">
        <v>142</v>
      </c>
      <c r="E72" s="31"/>
      <c r="F72" s="31"/>
      <c r="G72" s="31"/>
      <c r="H72" s="102" t="s">
        <v>46</v>
      </c>
      <c r="I72" s="117">
        <f t="shared" ref="I72:I89" si="14">V72</f>
        <v>500</v>
      </c>
      <c r="J72" s="91"/>
      <c r="K72" s="24"/>
      <c r="L72" s="25"/>
      <c r="M72" s="25"/>
      <c r="N72" s="26"/>
      <c r="O72" s="27"/>
      <c r="P72" s="38">
        <v>300</v>
      </c>
      <c r="Q72" s="28"/>
      <c r="R72" s="28"/>
      <c r="S72" s="28"/>
      <c r="T72" s="28"/>
      <c r="U72" s="45">
        <v>200</v>
      </c>
      <c r="V72" s="30">
        <f t="shared" si="13"/>
        <v>500</v>
      </c>
    </row>
    <row r="73" spans="1:22" s="57" customFormat="1" ht="45.75" hidden="1" customHeight="1" x14ac:dyDescent="0.25">
      <c r="A73" s="123">
        <v>48</v>
      </c>
      <c r="B73" s="171" t="s">
        <v>143</v>
      </c>
      <c r="C73" s="90" t="s">
        <v>120</v>
      </c>
      <c r="D73" s="34" t="s">
        <v>144</v>
      </c>
      <c r="E73" s="34"/>
      <c r="F73" s="34"/>
      <c r="G73" s="34"/>
      <c r="H73" s="102" t="s">
        <v>46</v>
      </c>
      <c r="I73" s="117">
        <f t="shared" si="14"/>
        <v>300</v>
      </c>
      <c r="J73" s="35"/>
      <c r="K73" s="24"/>
      <c r="L73" s="25"/>
      <c r="M73" s="25"/>
      <c r="N73" s="26"/>
      <c r="O73" s="27"/>
      <c r="P73" s="38">
        <v>150</v>
      </c>
      <c r="Q73" s="28"/>
      <c r="R73" s="28"/>
      <c r="S73" s="28"/>
      <c r="T73" s="28"/>
      <c r="U73" s="45">
        <v>150</v>
      </c>
      <c r="V73" s="30">
        <f t="shared" si="13"/>
        <v>300</v>
      </c>
    </row>
    <row r="74" spans="1:22" s="57" customFormat="1" ht="135.75" hidden="1" customHeight="1" x14ac:dyDescent="0.25">
      <c r="A74" s="123">
        <v>49</v>
      </c>
      <c r="B74" s="171" t="s">
        <v>145</v>
      </c>
      <c r="C74" s="90" t="s">
        <v>120</v>
      </c>
      <c r="D74" s="34" t="s">
        <v>146</v>
      </c>
      <c r="E74" s="34"/>
      <c r="F74" s="34"/>
      <c r="G74" s="34"/>
      <c r="H74" s="102" t="s">
        <v>46</v>
      </c>
      <c r="I74" s="117">
        <f t="shared" si="14"/>
        <v>500</v>
      </c>
      <c r="J74" s="35"/>
      <c r="K74" s="24"/>
      <c r="L74" s="25"/>
      <c r="M74" s="25"/>
      <c r="N74" s="26"/>
      <c r="O74" s="27"/>
      <c r="P74" s="38">
        <v>500</v>
      </c>
      <c r="Q74" s="28"/>
      <c r="R74" s="28"/>
      <c r="S74" s="28"/>
      <c r="T74" s="28"/>
      <c r="U74" s="28"/>
      <c r="V74" s="30">
        <f t="shared" si="13"/>
        <v>500</v>
      </c>
    </row>
    <row r="75" spans="1:22" s="57" customFormat="1" ht="67.5" hidden="1" customHeight="1" x14ac:dyDescent="0.25">
      <c r="A75" s="123">
        <v>50</v>
      </c>
      <c r="B75" s="157" t="s">
        <v>147</v>
      </c>
      <c r="C75" s="92" t="s">
        <v>120</v>
      </c>
      <c r="D75" s="64" t="s">
        <v>148</v>
      </c>
      <c r="E75" s="64"/>
      <c r="F75" s="64"/>
      <c r="G75" s="64"/>
      <c r="H75" s="102" t="s">
        <v>149</v>
      </c>
      <c r="I75" s="117">
        <f t="shared" si="14"/>
        <v>5000</v>
      </c>
      <c r="J75" s="62"/>
      <c r="K75" s="24"/>
      <c r="L75" s="25"/>
      <c r="M75" s="25"/>
      <c r="N75" s="26"/>
      <c r="O75" s="27"/>
      <c r="P75" s="38">
        <v>5000</v>
      </c>
      <c r="Q75" s="28"/>
      <c r="R75" s="28"/>
      <c r="S75" s="28"/>
      <c r="T75" s="28"/>
      <c r="U75" s="28"/>
      <c r="V75" s="30">
        <f t="shared" si="13"/>
        <v>5000</v>
      </c>
    </row>
    <row r="76" spans="1:22" s="63" customFormat="1" ht="191.25" hidden="1" customHeight="1" x14ac:dyDescent="0.25">
      <c r="A76" s="123">
        <v>51</v>
      </c>
      <c r="B76" s="172" t="s">
        <v>150</v>
      </c>
      <c r="C76" s="34" t="s">
        <v>120</v>
      </c>
      <c r="D76" s="34" t="s">
        <v>151</v>
      </c>
      <c r="E76" s="34"/>
      <c r="F76" s="34"/>
      <c r="G76" s="34"/>
      <c r="H76" s="103" t="s">
        <v>152</v>
      </c>
      <c r="I76" s="117">
        <f t="shared" si="14"/>
        <v>200</v>
      </c>
      <c r="J76" s="32"/>
      <c r="K76" s="24"/>
      <c r="L76" s="25"/>
      <c r="M76" s="25"/>
      <c r="N76" s="26"/>
      <c r="O76" s="27"/>
      <c r="P76" s="28"/>
      <c r="Q76" s="28"/>
      <c r="R76" s="44">
        <v>200</v>
      </c>
      <c r="S76" s="28"/>
      <c r="T76" s="28"/>
      <c r="U76" s="28"/>
      <c r="V76" s="30">
        <f t="shared" si="13"/>
        <v>200</v>
      </c>
    </row>
    <row r="77" spans="1:22" s="63" customFormat="1" ht="201" hidden="1" customHeight="1" x14ac:dyDescent="0.25">
      <c r="A77" s="123">
        <v>52</v>
      </c>
      <c r="B77" s="143" t="s">
        <v>153</v>
      </c>
      <c r="C77" s="93" t="s">
        <v>120</v>
      </c>
      <c r="D77" s="94" t="s">
        <v>154</v>
      </c>
      <c r="E77" s="94"/>
      <c r="F77" s="94"/>
      <c r="G77" s="94"/>
      <c r="H77" s="110" t="s">
        <v>152</v>
      </c>
      <c r="I77" s="117">
        <f t="shared" si="14"/>
        <v>800</v>
      </c>
      <c r="J77" s="95"/>
      <c r="K77" s="24"/>
      <c r="L77" s="25"/>
      <c r="M77" s="25"/>
      <c r="N77" s="26"/>
      <c r="O77" s="27"/>
      <c r="P77" s="28"/>
      <c r="Q77" s="28"/>
      <c r="R77" s="44">
        <v>800</v>
      </c>
      <c r="S77" s="28"/>
      <c r="T77" s="28"/>
      <c r="U77" s="28"/>
      <c r="V77" s="30">
        <f t="shared" si="13"/>
        <v>800</v>
      </c>
    </row>
    <row r="78" spans="1:22" s="63" customFormat="1" ht="190.5" hidden="1" customHeight="1" x14ac:dyDescent="0.25">
      <c r="A78" s="123">
        <v>53</v>
      </c>
      <c r="B78" s="172" t="s">
        <v>155</v>
      </c>
      <c r="C78" s="34" t="s">
        <v>120</v>
      </c>
      <c r="D78" s="34" t="s">
        <v>156</v>
      </c>
      <c r="E78" s="34"/>
      <c r="F78" s="34"/>
      <c r="G78" s="34"/>
      <c r="H78" s="103" t="s">
        <v>46</v>
      </c>
      <c r="I78" s="117">
        <f t="shared" si="14"/>
        <v>200</v>
      </c>
      <c r="J78" s="32"/>
      <c r="K78" s="24"/>
      <c r="L78" s="25"/>
      <c r="M78" s="25"/>
      <c r="N78" s="26"/>
      <c r="O78" s="27"/>
      <c r="P78" s="28"/>
      <c r="Q78" s="28"/>
      <c r="R78" s="44">
        <v>200</v>
      </c>
      <c r="S78" s="28"/>
      <c r="T78" s="28"/>
      <c r="U78" s="28"/>
      <c r="V78" s="30">
        <f t="shared" si="13"/>
        <v>200</v>
      </c>
    </row>
    <row r="79" spans="1:22" s="63" customFormat="1" ht="377.25" hidden="1" customHeight="1" x14ac:dyDescent="0.25">
      <c r="A79" s="123">
        <v>54</v>
      </c>
      <c r="B79" s="156" t="s">
        <v>157</v>
      </c>
      <c r="C79" s="93" t="s">
        <v>120</v>
      </c>
      <c r="D79" s="34" t="s">
        <v>158</v>
      </c>
      <c r="E79" s="34"/>
      <c r="F79" s="34"/>
      <c r="G79" s="34"/>
      <c r="H79" s="102" t="s">
        <v>60</v>
      </c>
      <c r="I79" s="117">
        <f t="shared" si="14"/>
        <v>2000</v>
      </c>
      <c r="J79" s="51"/>
      <c r="K79" s="24"/>
      <c r="L79" s="25"/>
      <c r="M79" s="25"/>
      <c r="N79" s="26"/>
      <c r="O79" s="27"/>
      <c r="P79" s="28"/>
      <c r="Q79" s="28"/>
      <c r="R79" s="44">
        <v>2000</v>
      </c>
      <c r="S79" s="28"/>
      <c r="T79" s="28"/>
      <c r="U79" s="28"/>
      <c r="V79" s="30">
        <f t="shared" si="13"/>
        <v>2000</v>
      </c>
    </row>
    <row r="80" spans="1:22" s="66" customFormat="1" ht="72.75" hidden="1" customHeight="1" x14ac:dyDescent="0.25">
      <c r="A80" s="123">
        <v>55</v>
      </c>
      <c r="B80" s="153" t="s">
        <v>159</v>
      </c>
      <c r="C80" s="69" t="s">
        <v>120</v>
      </c>
      <c r="D80" s="59" t="s">
        <v>160</v>
      </c>
      <c r="E80" s="59"/>
      <c r="F80" s="59"/>
      <c r="G80" s="59"/>
      <c r="H80" s="102" t="s">
        <v>13</v>
      </c>
      <c r="I80" s="117">
        <f t="shared" si="14"/>
        <v>2</v>
      </c>
      <c r="J80" s="71"/>
      <c r="K80" s="24"/>
      <c r="L80" s="25"/>
      <c r="M80" s="25"/>
      <c r="N80" s="26"/>
      <c r="O80" s="27"/>
      <c r="P80" s="28"/>
      <c r="Q80" s="28"/>
      <c r="R80" s="28"/>
      <c r="S80" s="28"/>
      <c r="T80" s="47">
        <v>2</v>
      </c>
      <c r="U80" s="28"/>
      <c r="V80" s="30">
        <f t="shared" si="13"/>
        <v>2</v>
      </c>
    </row>
    <row r="81" spans="1:22" s="63" customFormat="1" ht="118.5" hidden="1" customHeight="1" x14ac:dyDescent="0.25">
      <c r="A81" s="123">
        <v>56</v>
      </c>
      <c r="B81" s="146" t="s">
        <v>161</v>
      </c>
      <c r="C81" s="58" t="s">
        <v>120</v>
      </c>
      <c r="D81" s="41" t="s">
        <v>162</v>
      </c>
      <c r="E81" s="41"/>
      <c r="F81" s="41"/>
      <c r="G81" s="41"/>
      <c r="H81" s="102" t="s">
        <v>13</v>
      </c>
      <c r="I81" s="117">
        <f t="shared" si="14"/>
        <v>1</v>
      </c>
      <c r="J81" s="51"/>
      <c r="K81" s="24"/>
      <c r="L81" s="25"/>
      <c r="M81" s="25"/>
      <c r="N81" s="26"/>
      <c r="O81" s="27"/>
      <c r="P81" s="28"/>
      <c r="Q81" s="28"/>
      <c r="R81" s="28"/>
      <c r="S81" s="28"/>
      <c r="T81" s="47">
        <v>1</v>
      </c>
      <c r="U81" s="28"/>
      <c r="V81" s="30">
        <f t="shared" si="13"/>
        <v>1</v>
      </c>
    </row>
    <row r="82" spans="1:22" s="66" customFormat="1" ht="49.5" hidden="1" customHeight="1" x14ac:dyDescent="0.25">
      <c r="A82" s="123">
        <v>57</v>
      </c>
      <c r="B82" s="155" t="s">
        <v>163</v>
      </c>
      <c r="C82" s="69" t="s">
        <v>120</v>
      </c>
      <c r="D82" s="59" t="s">
        <v>164</v>
      </c>
      <c r="E82" s="59"/>
      <c r="F82" s="59"/>
      <c r="G82" s="59"/>
      <c r="H82" s="102" t="s">
        <v>46</v>
      </c>
      <c r="I82" s="117">
        <f t="shared" si="14"/>
        <v>25</v>
      </c>
      <c r="J82" s="62"/>
      <c r="K82" s="24"/>
      <c r="L82" s="25"/>
      <c r="M82" s="25"/>
      <c r="N82" s="26"/>
      <c r="O82" s="27"/>
      <c r="P82" s="28"/>
      <c r="Q82" s="28"/>
      <c r="R82" s="28"/>
      <c r="S82" s="28"/>
      <c r="T82" s="47">
        <v>25</v>
      </c>
      <c r="U82" s="28"/>
      <c r="V82" s="30">
        <f t="shared" si="13"/>
        <v>25</v>
      </c>
    </row>
    <row r="83" spans="1:22" s="63" customFormat="1" ht="99.75" hidden="1" customHeight="1" x14ac:dyDescent="0.25">
      <c r="A83" s="123">
        <v>58</v>
      </c>
      <c r="B83" s="174" t="s">
        <v>165</v>
      </c>
      <c r="C83" s="48" t="s">
        <v>120</v>
      </c>
      <c r="D83" s="43" t="s">
        <v>166</v>
      </c>
      <c r="E83" s="43"/>
      <c r="F83" s="43"/>
      <c r="G83" s="43"/>
      <c r="H83" s="103" t="s">
        <v>46</v>
      </c>
      <c r="I83" s="187">
        <f t="shared" si="14"/>
        <v>10</v>
      </c>
      <c r="J83" s="35"/>
      <c r="K83" s="188"/>
      <c r="L83" s="189"/>
      <c r="M83" s="189"/>
      <c r="N83" s="190"/>
      <c r="O83" s="191"/>
      <c r="P83" s="192"/>
      <c r="Q83" s="192"/>
      <c r="R83" s="192"/>
      <c r="S83" s="192"/>
      <c r="T83" s="192">
        <v>10</v>
      </c>
      <c r="U83" s="192"/>
      <c r="V83" s="193">
        <f t="shared" si="13"/>
        <v>10</v>
      </c>
    </row>
    <row r="84" spans="1:22" s="63" customFormat="1" ht="74.25" hidden="1" customHeight="1" x14ac:dyDescent="0.25">
      <c r="A84" s="123">
        <v>59</v>
      </c>
      <c r="B84" s="174" t="s">
        <v>167</v>
      </c>
      <c r="C84" s="48" t="s">
        <v>120</v>
      </c>
      <c r="D84" s="43" t="s">
        <v>168</v>
      </c>
      <c r="E84" s="43"/>
      <c r="F84" s="43"/>
      <c r="G84" s="43"/>
      <c r="H84" s="103" t="s">
        <v>46</v>
      </c>
      <c r="I84" s="187">
        <f t="shared" si="14"/>
        <v>10</v>
      </c>
      <c r="J84" s="35"/>
      <c r="K84" s="188"/>
      <c r="L84" s="189"/>
      <c r="M84" s="189"/>
      <c r="N84" s="190"/>
      <c r="O84" s="191"/>
      <c r="P84" s="192"/>
      <c r="Q84" s="192"/>
      <c r="R84" s="192"/>
      <c r="S84" s="192"/>
      <c r="T84" s="192">
        <v>10</v>
      </c>
      <c r="U84" s="192"/>
      <c r="V84" s="193">
        <f t="shared" si="13"/>
        <v>10</v>
      </c>
    </row>
    <row r="85" spans="1:22" s="66" customFormat="1" ht="67.5" hidden="1" customHeight="1" x14ac:dyDescent="0.25">
      <c r="A85" s="123">
        <v>60</v>
      </c>
      <c r="B85" s="155" t="s">
        <v>169</v>
      </c>
      <c r="C85" s="69" t="s">
        <v>120</v>
      </c>
      <c r="D85" s="59" t="s">
        <v>170</v>
      </c>
      <c r="E85" s="59"/>
      <c r="F85" s="59"/>
      <c r="G85" s="59"/>
      <c r="H85" s="103" t="s">
        <v>13</v>
      </c>
      <c r="I85" s="117">
        <f t="shared" si="14"/>
        <v>20</v>
      </c>
      <c r="J85" s="62"/>
      <c r="K85" s="24"/>
      <c r="L85" s="25"/>
      <c r="M85" s="25"/>
      <c r="N85" s="26"/>
      <c r="O85" s="27"/>
      <c r="P85" s="28"/>
      <c r="Q85" s="29">
        <v>20</v>
      </c>
      <c r="R85" s="28"/>
      <c r="S85" s="28"/>
      <c r="T85" s="28"/>
      <c r="U85" s="28"/>
      <c r="V85" s="30">
        <f t="shared" si="13"/>
        <v>20</v>
      </c>
    </row>
    <row r="86" spans="1:22" s="66" customFormat="1" ht="222.75" hidden="1" customHeight="1" x14ac:dyDescent="0.25">
      <c r="A86" s="123">
        <v>61</v>
      </c>
      <c r="B86" s="155" t="s">
        <v>171</v>
      </c>
      <c r="C86" s="69" t="s">
        <v>172</v>
      </c>
      <c r="D86" s="59" t="s">
        <v>173</v>
      </c>
      <c r="E86" s="59"/>
      <c r="F86" s="59"/>
      <c r="G86" s="59"/>
      <c r="H86" s="102" t="s">
        <v>174</v>
      </c>
      <c r="I86" s="117">
        <f t="shared" si="14"/>
        <v>1000</v>
      </c>
      <c r="J86" s="62"/>
      <c r="K86" s="24"/>
      <c r="L86" s="25"/>
      <c r="M86" s="25"/>
      <c r="N86" s="26"/>
      <c r="O86" s="27"/>
      <c r="P86" s="28"/>
      <c r="Q86" s="28"/>
      <c r="R86" s="44">
        <v>1000</v>
      </c>
      <c r="S86" s="28"/>
      <c r="T86" s="28"/>
      <c r="U86" s="28"/>
      <c r="V86" s="30">
        <f t="shared" si="13"/>
        <v>1000</v>
      </c>
    </row>
    <row r="87" spans="1:22" s="66" customFormat="1" ht="239.25" hidden="1" customHeight="1" x14ac:dyDescent="0.25">
      <c r="A87" s="123">
        <v>62</v>
      </c>
      <c r="B87" s="155" t="s">
        <v>175</v>
      </c>
      <c r="C87" s="69" t="s">
        <v>172</v>
      </c>
      <c r="D87" s="59" t="s">
        <v>176</v>
      </c>
      <c r="E87" s="59"/>
      <c r="F87" s="59"/>
      <c r="G87" s="59"/>
      <c r="H87" s="102" t="s">
        <v>174</v>
      </c>
      <c r="I87" s="117">
        <f t="shared" si="14"/>
        <v>300</v>
      </c>
      <c r="J87" s="62"/>
      <c r="K87" s="24"/>
      <c r="L87" s="25"/>
      <c r="M87" s="25"/>
      <c r="N87" s="26"/>
      <c r="O87" s="27"/>
      <c r="P87" s="28"/>
      <c r="Q87" s="28"/>
      <c r="R87" s="44">
        <v>300</v>
      </c>
      <c r="S87" s="28"/>
      <c r="T87" s="28"/>
      <c r="U87" s="28"/>
      <c r="V87" s="30">
        <f t="shared" si="13"/>
        <v>300</v>
      </c>
    </row>
    <row r="88" spans="1:22" s="66" customFormat="1" ht="213.75" hidden="1" customHeight="1" x14ac:dyDescent="0.25">
      <c r="A88" s="123">
        <v>63</v>
      </c>
      <c r="B88" s="146" t="s">
        <v>177</v>
      </c>
      <c r="C88" s="69" t="s">
        <v>172</v>
      </c>
      <c r="D88" s="41" t="s">
        <v>178</v>
      </c>
      <c r="E88" s="41"/>
      <c r="F88" s="41"/>
      <c r="G88" s="41"/>
      <c r="H88" s="102" t="s">
        <v>174</v>
      </c>
      <c r="I88" s="117">
        <f t="shared" si="14"/>
        <v>100</v>
      </c>
      <c r="J88" s="62"/>
      <c r="K88" s="24"/>
      <c r="L88" s="25"/>
      <c r="M88" s="25"/>
      <c r="N88" s="26"/>
      <c r="O88" s="27"/>
      <c r="P88" s="28"/>
      <c r="Q88" s="28"/>
      <c r="R88" s="44">
        <v>100</v>
      </c>
      <c r="S88" s="28"/>
      <c r="T88" s="28"/>
      <c r="U88" s="28"/>
      <c r="V88" s="30">
        <f t="shared" si="13"/>
        <v>100</v>
      </c>
    </row>
    <row r="89" spans="1:22" s="66" customFormat="1" ht="198.75" hidden="1" customHeight="1" x14ac:dyDescent="0.25">
      <c r="A89" s="123">
        <v>64</v>
      </c>
      <c r="B89" s="157" t="s">
        <v>179</v>
      </c>
      <c r="C89" s="64" t="s">
        <v>172</v>
      </c>
      <c r="D89" s="41" t="s">
        <v>180</v>
      </c>
      <c r="E89" s="41"/>
      <c r="F89" s="41"/>
      <c r="G89" s="41"/>
      <c r="H89" s="102" t="s">
        <v>149</v>
      </c>
      <c r="I89" s="117">
        <f t="shared" si="14"/>
        <v>100</v>
      </c>
      <c r="J89" s="71"/>
      <c r="K89" s="24"/>
      <c r="L89" s="25"/>
      <c r="M89" s="25"/>
      <c r="N89" s="26"/>
      <c r="O89" s="27"/>
      <c r="P89" s="28"/>
      <c r="Q89" s="28"/>
      <c r="R89" s="44">
        <v>100</v>
      </c>
      <c r="S89" s="28"/>
      <c r="T89" s="28"/>
      <c r="U89" s="28"/>
      <c r="V89" s="30">
        <f t="shared" si="13"/>
        <v>100</v>
      </c>
    </row>
    <row r="90" spans="1:22" s="66" customFormat="1" ht="93.75" hidden="1" customHeight="1" x14ac:dyDescent="0.25">
      <c r="A90" s="123">
        <v>65</v>
      </c>
      <c r="B90" s="157" t="s">
        <v>182</v>
      </c>
      <c r="C90" s="96" t="s">
        <v>181</v>
      </c>
      <c r="D90" s="41" t="s">
        <v>183</v>
      </c>
      <c r="E90" s="41"/>
      <c r="F90" s="41"/>
      <c r="G90" s="41"/>
      <c r="H90" s="102" t="s">
        <v>13</v>
      </c>
      <c r="I90" s="117">
        <f t="shared" ref="I90:I91" si="15">V90</f>
        <v>3304</v>
      </c>
      <c r="J90" s="71"/>
      <c r="K90" s="24"/>
      <c r="L90" s="25"/>
      <c r="M90" s="25"/>
      <c r="N90" s="26"/>
      <c r="O90" s="27"/>
      <c r="P90" s="28"/>
      <c r="Q90" s="29">
        <v>3304</v>
      </c>
      <c r="R90" s="28"/>
      <c r="S90" s="28"/>
      <c r="T90" s="28"/>
      <c r="U90" s="28"/>
      <c r="V90" s="30">
        <f t="shared" si="13"/>
        <v>3304</v>
      </c>
    </row>
    <row r="91" spans="1:22" s="66" customFormat="1" ht="89.25" hidden="1" customHeight="1" x14ac:dyDescent="0.25">
      <c r="A91" s="123">
        <v>66</v>
      </c>
      <c r="B91" s="157" t="s">
        <v>184</v>
      </c>
      <c r="C91" s="96" t="s">
        <v>181</v>
      </c>
      <c r="D91" s="41" t="s">
        <v>185</v>
      </c>
      <c r="E91" s="41"/>
      <c r="F91" s="41"/>
      <c r="G91" s="41"/>
      <c r="H91" s="102" t="s">
        <v>13</v>
      </c>
      <c r="I91" s="117">
        <f t="shared" si="15"/>
        <v>3840</v>
      </c>
      <c r="J91" s="71"/>
      <c r="K91" s="24"/>
      <c r="L91" s="25"/>
      <c r="M91" s="25"/>
      <c r="N91" s="26"/>
      <c r="O91" s="27"/>
      <c r="P91" s="28"/>
      <c r="Q91" s="29">
        <v>3840</v>
      </c>
      <c r="R91" s="28"/>
      <c r="S91" s="28"/>
      <c r="T91" s="28"/>
      <c r="U91" s="28"/>
      <c r="V91" s="30">
        <f t="shared" si="13"/>
        <v>3840</v>
      </c>
    </row>
    <row r="92" spans="1:22" ht="87" hidden="1" customHeight="1" x14ac:dyDescent="0.25">
      <c r="A92" s="151">
        <v>67</v>
      </c>
      <c r="B92" s="173" t="s">
        <v>186</v>
      </c>
      <c r="C92" s="82"/>
      <c r="D92" s="97"/>
      <c r="E92" s="201"/>
      <c r="F92" s="97"/>
      <c r="G92" s="97"/>
      <c r="H92" s="111"/>
      <c r="I92" s="124"/>
      <c r="J92" s="83"/>
      <c r="K92" s="83"/>
      <c r="L92" s="83"/>
      <c r="M92" s="83"/>
      <c r="N92" s="83"/>
      <c r="O92" s="83"/>
      <c r="P92" s="84"/>
      <c r="Q92" s="84"/>
      <c r="R92" s="84"/>
      <c r="S92" s="84"/>
      <c r="T92" s="84"/>
      <c r="U92" s="84"/>
      <c r="V92" s="30">
        <f t="shared" si="13"/>
        <v>0</v>
      </c>
    </row>
    <row r="93" spans="1:22" ht="135.75" hidden="1" customHeight="1" x14ac:dyDescent="0.25">
      <c r="A93" s="141" t="s">
        <v>259</v>
      </c>
      <c r="B93" s="156" t="s">
        <v>187</v>
      </c>
      <c r="C93" s="64" t="s">
        <v>181</v>
      </c>
      <c r="D93" s="34" t="s">
        <v>219</v>
      </c>
      <c r="E93" s="34"/>
      <c r="F93" s="34"/>
      <c r="G93" s="34"/>
      <c r="H93" s="102" t="s">
        <v>13</v>
      </c>
      <c r="I93" s="117">
        <f t="shared" ref="I93:I107" si="16">V93</f>
        <v>942000</v>
      </c>
      <c r="J93" s="51"/>
      <c r="K93" s="24"/>
      <c r="L93" s="25"/>
      <c r="M93" s="25"/>
      <c r="N93" s="26"/>
      <c r="O93" s="27"/>
      <c r="P93" s="38">
        <v>192000</v>
      </c>
      <c r="Q93" s="28"/>
      <c r="R93" s="44">
        <v>720000</v>
      </c>
      <c r="S93" s="28"/>
      <c r="T93" s="28"/>
      <c r="U93" s="45">
        <v>30000</v>
      </c>
      <c r="V93" s="30">
        <f t="shared" si="13"/>
        <v>942000</v>
      </c>
    </row>
    <row r="94" spans="1:22" ht="142.5" hidden="1" customHeight="1" x14ac:dyDescent="0.25">
      <c r="A94" s="141" t="s">
        <v>260</v>
      </c>
      <c r="B94" s="156" t="s">
        <v>188</v>
      </c>
      <c r="C94" s="64" t="s">
        <v>181</v>
      </c>
      <c r="D94" s="34" t="s">
        <v>264</v>
      </c>
      <c r="E94" s="34"/>
      <c r="F94" s="34"/>
      <c r="G94" s="34"/>
      <c r="H94" s="102" t="s">
        <v>13</v>
      </c>
      <c r="I94" s="117">
        <f t="shared" si="16"/>
        <v>855200</v>
      </c>
      <c r="J94" s="51"/>
      <c r="K94" s="24"/>
      <c r="L94" s="25"/>
      <c r="M94" s="25"/>
      <c r="N94" s="26"/>
      <c r="O94" s="27"/>
      <c r="P94" s="38">
        <v>96000</v>
      </c>
      <c r="Q94" s="29">
        <v>19200</v>
      </c>
      <c r="R94" s="44">
        <v>720000</v>
      </c>
      <c r="S94" s="28"/>
      <c r="T94" s="28"/>
      <c r="U94" s="45">
        <v>20000</v>
      </c>
      <c r="V94" s="30">
        <f t="shared" si="13"/>
        <v>855200</v>
      </c>
    </row>
    <row r="95" spans="1:22" ht="137.25" hidden="1" customHeight="1" x14ac:dyDescent="0.25">
      <c r="A95" s="141" t="s">
        <v>261</v>
      </c>
      <c r="B95" s="156" t="s">
        <v>189</v>
      </c>
      <c r="C95" s="64" t="s">
        <v>181</v>
      </c>
      <c r="D95" s="34" t="s">
        <v>218</v>
      </c>
      <c r="E95" s="34"/>
      <c r="F95" s="34"/>
      <c r="G95" s="34"/>
      <c r="H95" s="102" t="s">
        <v>13</v>
      </c>
      <c r="I95" s="117">
        <f t="shared" si="16"/>
        <v>15360</v>
      </c>
      <c r="J95" s="51"/>
      <c r="K95" s="24"/>
      <c r="L95" s="25"/>
      <c r="M95" s="25"/>
      <c r="N95" s="26"/>
      <c r="O95" s="27"/>
      <c r="P95" s="38">
        <v>7680</v>
      </c>
      <c r="Q95" s="28"/>
      <c r="R95" s="44">
        <v>7680</v>
      </c>
      <c r="S95" s="28"/>
      <c r="T95" s="28"/>
      <c r="U95" s="28"/>
      <c r="V95" s="30">
        <f t="shared" si="13"/>
        <v>15360</v>
      </c>
    </row>
    <row r="96" spans="1:22" ht="147" hidden="1" customHeight="1" x14ac:dyDescent="0.25">
      <c r="A96" s="141" t="s">
        <v>262</v>
      </c>
      <c r="B96" s="156" t="s">
        <v>190</v>
      </c>
      <c r="C96" s="64" t="s">
        <v>181</v>
      </c>
      <c r="D96" s="34" t="s">
        <v>217</v>
      </c>
      <c r="E96" s="34"/>
      <c r="F96" s="34"/>
      <c r="G96" s="34"/>
      <c r="H96" s="102" t="s">
        <v>13</v>
      </c>
      <c r="I96" s="117">
        <f t="shared" si="16"/>
        <v>181280</v>
      </c>
      <c r="J96" s="51"/>
      <c r="K96" s="24"/>
      <c r="L96" s="25"/>
      <c r="M96" s="25"/>
      <c r="N96" s="26"/>
      <c r="O96" s="27"/>
      <c r="P96" s="38">
        <v>7680</v>
      </c>
      <c r="Q96" s="29">
        <v>3840</v>
      </c>
      <c r="R96" s="44">
        <v>149760</v>
      </c>
      <c r="S96" s="28"/>
      <c r="T96" s="28"/>
      <c r="U96" s="45">
        <v>20000</v>
      </c>
      <c r="V96" s="30">
        <f t="shared" si="13"/>
        <v>181280</v>
      </c>
    </row>
    <row r="97" spans="1:22" s="57" customFormat="1" ht="149.25" hidden="1" customHeight="1" x14ac:dyDescent="0.25">
      <c r="A97" s="125" t="s">
        <v>263</v>
      </c>
      <c r="B97" s="174" t="s">
        <v>191</v>
      </c>
      <c r="C97" s="48" t="s">
        <v>181</v>
      </c>
      <c r="D97" s="34" t="s">
        <v>216</v>
      </c>
      <c r="E97" s="34"/>
      <c r="F97" s="34"/>
      <c r="G97" s="34"/>
      <c r="H97" s="112" t="s">
        <v>13</v>
      </c>
      <c r="I97" s="117">
        <f t="shared" si="16"/>
        <v>23040</v>
      </c>
      <c r="J97" s="91"/>
      <c r="K97" s="24"/>
      <c r="L97" s="25"/>
      <c r="M97" s="25"/>
      <c r="N97" s="26"/>
      <c r="O97" s="27"/>
      <c r="P97" s="28"/>
      <c r="Q97" s="29">
        <v>3840</v>
      </c>
      <c r="R97" s="44">
        <v>19200</v>
      </c>
      <c r="S97" s="28"/>
      <c r="T97" s="28"/>
      <c r="U97" s="28"/>
      <c r="V97" s="30">
        <f t="shared" si="13"/>
        <v>23040</v>
      </c>
    </row>
    <row r="98" spans="1:22" s="57" customFormat="1" ht="78" hidden="1" customHeight="1" x14ac:dyDescent="0.25">
      <c r="A98" s="125">
        <v>68</v>
      </c>
      <c r="B98" s="174" t="s">
        <v>192</v>
      </c>
      <c r="C98" s="48" t="s">
        <v>193</v>
      </c>
      <c r="D98" s="43" t="s">
        <v>194</v>
      </c>
      <c r="E98" s="43"/>
      <c r="F98" s="43"/>
      <c r="G98" s="43"/>
      <c r="H98" s="112" t="s">
        <v>13</v>
      </c>
      <c r="I98" s="117">
        <f t="shared" si="16"/>
        <v>20000</v>
      </c>
      <c r="J98" s="91"/>
      <c r="K98" s="24"/>
      <c r="L98" s="25"/>
      <c r="M98" s="25"/>
      <c r="N98" s="26"/>
      <c r="O98" s="27"/>
      <c r="P98" s="38">
        <v>4000</v>
      </c>
      <c r="Q98" s="28"/>
      <c r="R98" s="28"/>
      <c r="S98" s="37">
        <v>5000</v>
      </c>
      <c r="T98" s="47">
        <v>1000</v>
      </c>
      <c r="U98" s="45">
        <v>10000</v>
      </c>
      <c r="V98" s="30">
        <f t="shared" si="13"/>
        <v>20000</v>
      </c>
    </row>
    <row r="99" spans="1:22" ht="42" hidden="1" customHeight="1" x14ac:dyDescent="0.25">
      <c r="A99" s="125">
        <v>69</v>
      </c>
      <c r="B99" s="174" t="s">
        <v>195</v>
      </c>
      <c r="C99" s="48" t="s">
        <v>193</v>
      </c>
      <c r="D99" s="43" t="s">
        <v>196</v>
      </c>
      <c r="E99" s="43"/>
      <c r="F99" s="43"/>
      <c r="G99" s="43"/>
      <c r="H99" s="112" t="s">
        <v>13</v>
      </c>
      <c r="I99" s="117">
        <f t="shared" si="16"/>
        <v>5000</v>
      </c>
      <c r="J99" s="91"/>
      <c r="K99" s="24"/>
      <c r="L99" s="25"/>
      <c r="M99" s="25"/>
      <c r="N99" s="26"/>
      <c r="O99" s="27"/>
      <c r="P99" s="28"/>
      <c r="Q99" s="29">
        <v>5000</v>
      </c>
      <c r="R99" s="28"/>
      <c r="S99" s="28"/>
      <c r="T99" s="28"/>
      <c r="U99" s="28"/>
      <c r="V99" s="30">
        <f t="shared" si="13"/>
        <v>5000</v>
      </c>
    </row>
    <row r="100" spans="1:22" ht="50.25" hidden="1" customHeight="1" x14ac:dyDescent="0.25">
      <c r="A100" s="125">
        <v>70</v>
      </c>
      <c r="B100" s="174" t="s">
        <v>197</v>
      </c>
      <c r="C100" s="48" t="s">
        <v>193</v>
      </c>
      <c r="D100" s="43" t="s">
        <v>198</v>
      </c>
      <c r="E100" s="43"/>
      <c r="F100" s="43"/>
      <c r="G100" s="43"/>
      <c r="H100" s="112" t="s">
        <v>13</v>
      </c>
      <c r="I100" s="117">
        <f t="shared" si="16"/>
        <v>5000</v>
      </c>
      <c r="J100" s="91"/>
      <c r="K100" s="24"/>
      <c r="L100" s="25"/>
      <c r="M100" s="25"/>
      <c r="N100" s="26"/>
      <c r="O100" s="27"/>
      <c r="P100" s="28"/>
      <c r="Q100" s="29">
        <v>5000</v>
      </c>
      <c r="R100" s="28"/>
      <c r="S100" s="28"/>
      <c r="T100" s="28"/>
      <c r="U100" s="28"/>
      <c r="V100" s="30">
        <f t="shared" si="13"/>
        <v>5000</v>
      </c>
    </row>
    <row r="101" spans="1:22" ht="59.25" hidden="1" customHeight="1" x14ac:dyDescent="0.25">
      <c r="A101" s="125">
        <v>71</v>
      </c>
      <c r="B101" s="174" t="s">
        <v>199</v>
      </c>
      <c r="C101" s="48" t="s">
        <v>193</v>
      </c>
      <c r="D101" s="43" t="s">
        <v>200</v>
      </c>
      <c r="E101" s="43"/>
      <c r="F101" s="43"/>
      <c r="G101" s="43"/>
      <c r="H101" s="112" t="s">
        <v>13</v>
      </c>
      <c r="I101" s="117">
        <f t="shared" si="16"/>
        <v>2000</v>
      </c>
      <c r="J101" s="91"/>
      <c r="K101" s="24"/>
      <c r="L101" s="25"/>
      <c r="M101" s="25"/>
      <c r="N101" s="26"/>
      <c r="O101" s="27"/>
      <c r="P101" s="28"/>
      <c r="Q101" s="29">
        <v>2000</v>
      </c>
      <c r="R101" s="28"/>
      <c r="S101" s="28"/>
      <c r="T101" s="28"/>
      <c r="U101" s="28"/>
      <c r="V101" s="30">
        <f t="shared" si="13"/>
        <v>2000</v>
      </c>
    </row>
    <row r="102" spans="1:22" ht="56.25" hidden="1" customHeight="1" x14ac:dyDescent="0.25">
      <c r="A102" s="125">
        <v>72</v>
      </c>
      <c r="B102" s="174" t="s">
        <v>201</v>
      </c>
      <c r="C102" s="48" t="s">
        <v>193</v>
      </c>
      <c r="D102" s="43" t="s">
        <v>202</v>
      </c>
      <c r="E102" s="43"/>
      <c r="F102" s="43"/>
      <c r="G102" s="43"/>
      <c r="H102" s="112" t="s">
        <v>13</v>
      </c>
      <c r="I102" s="117">
        <f t="shared" si="16"/>
        <v>2000</v>
      </c>
      <c r="J102" s="91"/>
      <c r="K102" s="24"/>
      <c r="L102" s="25"/>
      <c r="M102" s="25"/>
      <c r="N102" s="26"/>
      <c r="O102" s="27"/>
      <c r="P102" s="28"/>
      <c r="Q102" s="29">
        <v>2000</v>
      </c>
      <c r="R102" s="28"/>
      <c r="S102" s="28"/>
      <c r="T102" s="28"/>
      <c r="U102" s="28"/>
      <c r="V102" s="30">
        <f t="shared" si="13"/>
        <v>2000</v>
      </c>
    </row>
    <row r="103" spans="1:22" ht="54.75" hidden="1" customHeight="1" x14ac:dyDescent="0.25">
      <c r="A103" s="125">
        <v>73</v>
      </c>
      <c r="B103" s="174" t="s">
        <v>203</v>
      </c>
      <c r="C103" s="48" t="s">
        <v>193</v>
      </c>
      <c r="D103" s="43" t="s">
        <v>204</v>
      </c>
      <c r="E103" s="43"/>
      <c r="F103" s="43"/>
      <c r="G103" s="43"/>
      <c r="H103" s="112" t="s">
        <v>13</v>
      </c>
      <c r="I103" s="117">
        <f t="shared" si="16"/>
        <v>1000</v>
      </c>
      <c r="J103" s="91"/>
      <c r="K103" s="24"/>
      <c r="L103" s="25"/>
      <c r="M103" s="25"/>
      <c r="N103" s="26"/>
      <c r="O103" s="27"/>
      <c r="P103" s="28"/>
      <c r="Q103" s="29">
        <v>1000</v>
      </c>
      <c r="R103" s="28"/>
      <c r="S103" s="28"/>
      <c r="T103" s="28"/>
      <c r="U103" s="28"/>
      <c r="V103" s="30">
        <f t="shared" si="13"/>
        <v>1000</v>
      </c>
    </row>
    <row r="104" spans="1:22" ht="278.25" hidden="1" customHeight="1" x14ac:dyDescent="0.25">
      <c r="A104" s="125">
        <v>74</v>
      </c>
      <c r="B104" s="174" t="s">
        <v>205</v>
      </c>
      <c r="C104" s="48" t="s">
        <v>206</v>
      </c>
      <c r="D104" s="43" t="s">
        <v>207</v>
      </c>
      <c r="E104" s="43"/>
      <c r="F104" s="43"/>
      <c r="G104" s="43"/>
      <c r="H104" s="113" t="s">
        <v>152</v>
      </c>
      <c r="I104" s="117">
        <f t="shared" si="16"/>
        <v>1000</v>
      </c>
      <c r="J104" s="91"/>
      <c r="K104" s="24"/>
      <c r="L104" s="25"/>
      <c r="M104" s="25"/>
      <c r="N104" s="26"/>
      <c r="O104" s="27"/>
      <c r="P104" s="28"/>
      <c r="Q104" s="28"/>
      <c r="R104" s="44">
        <v>1000</v>
      </c>
      <c r="S104" s="28"/>
      <c r="T104" s="28"/>
      <c r="U104" s="28"/>
      <c r="V104" s="30">
        <f t="shared" si="13"/>
        <v>1000</v>
      </c>
    </row>
    <row r="105" spans="1:22" ht="316.5" hidden="1" customHeight="1" x14ac:dyDescent="0.25">
      <c r="A105" s="125">
        <v>75</v>
      </c>
      <c r="B105" s="174" t="s">
        <v>208</v>
      </c>
      <c r="C105" s="48" t="s">
        <v>206</v>
      </c>
      <c r="D105" s="43" t="s">
        <v>209</v>
      </c>
      <c r="E105" s="43"/>
      <c r="F105" s="43"/>
      <c r="G105" s="43"/>
      <c r="H105" s="112" t="s">
        <v>60</v>
      </c>
      <c r="I105" s="117">
        <f t="shared" si="16"/>
        <v>1000</v>
      </c>
      <c r="J105" s="91"/>
      <c r="K105" s="24"/>
      <c r="L105" s="25"/>
      <c r="M105" s="25"/>
      <c r="N105" s="26"/>
      <c r="O105" s="27"/>
      <c r="P105" s="28"/>
      <c r="Q105" s="28"/>
      <c r="R105" s="44">
        <v>1000</v>
      </c>
      <c r="S105" s="28"/>
      <c r="T105" s="28"/>
      <c r="U105" s="28"/>
      <c r="V105" s="30">
        <f t="shared" si="13"/>
        <v>1000</v>
      </c>
    </row>
    <row r="106" spans="1:22" ht="62.25" hidden="1" customHeight="1" x14ac:dyDescent="0.25">
      <c r="A106" s="125">
        <v>76</v>
      </c>
      <c r="B106" s="174" t="s">
        <v>210</v>
      </c>
      <c r="C106" s="48" t="s">
        <v>211</v>
      </c>
      <c r="D106" s="43" t="s">
        <v>212</v>
      </c>
      <c r="E106" s="43"/>
      <c r="F106" s="43"/>
      <c r="G106" s="43"/>
      <c r="H106" s="112" t="s">
        <v>13</v>
      </c>
      <c r="I106" s="117">
        <f t="shared" si="16"/>
        <v>2</v>
      </c>
      <c r="J106" s="71"/>
      <c r="K106" s="24"/>
      <c r="L106" s="25"/>
      <c r="M106" s="25"/>
      <c r="N106" s="26"/>
      <c r="O106" s="27"/>
      <c r="P106" s="28"/>
      <c r="Q106" s="29">
        <v>2</v>
      </c>
      <c r="R106" s="28"/>
      <c r="S106" s="28"/>
      <c r="T106" s="28"/>
      <c r="U106" s="28"/>
      <c r="V106" s="30">
        <f t="shared" si="13"/>
        <v>2</v>
      </c>
    </row>
    <row r="107" spans="1:22" ht="86.25" hidden="1" customHeight="1" x14ac:dyDescent="0.25">
      <c r="A107" s="125">
        <v>77</v>
      </c>
      <c r="B107" s="174" t="s">
        <v>213</v>
      </c>
      <c r="C107" s="48" t="s">
        <v>214</v>
      </c>
      <c r="D107" s="43" t="s">
        <v>215</v>
      </c>
      <c r="E107" s="43"/>
      <c r="F107" s="43"/>
      <c r="G107" s="43"/>
      <c r="H107" s="112" t="s">
        <v>13</v>
      </c>
      <c r="I107" s="117">
        <f t="shared" si="16"/>
        <v>3020</v>
      </c>
      <c r="J107" s="91"/>
      <c r="K107" s="24"/>
      <c r="L107" s="25"/>
      <c r="M107" s="25"/>
      <c r="N107" s="26"/>
      <c r="O107" s="27"/>
      <c r="P107" s="28"/>
      <c r="Q107" s="29">
        <v>20</v>
      </c>
      <c r="R107" s="44">
        <v>1000</v>
      </c>
      <c r="S107" s="37">
        <v>1000</v>
      </c>
      <c r="T107" s="28"/>
      <c r="U107" s="45">
        <v>1000</v>
      </c>
      <c r="V107" s="30">
        <f t="shared" si="13"/>
        <v>3020</v>
      </c>
    </row>
    <row r="108" spans="1:22" x14ac:dyDescent="0.25">
      <c r="D108" s="63"/>
      <c r="E108" s="202"/>
      <c r="F108" s="63"/>
      <c r="G108" s="63"/>
      <c r="H108" s="114"/>
      <c r="I108" s="129"/>
      <c r="J108" s="98"/>
      <c r="K108" s="98"/>
      <c r="L108" s="63"/>
      <c r="M108" s="63"/>
      <c r="N108" s="63"/>
      <c r="O108" s="63"/>
      <c r="P108" s="63"/>
      <c r="Q108" s="63"/>
      <c r="R108" s="63"/>
      <c r="S108" s="63"/>
      <c r="T108" s="63"/>
      <c r="U108" s="63"/>
      <c r="V108" s="63"/>
    </row>
  </sheetData>
  <autoFilter ref="A5:V107" xr:uid="{00000000-0009-0000-0000-000000000000}">
    <filterColumn colId="4">
      <customFilters>
        <customFilter operator="notEqual" val=" "/>
      </customFilters>
    </filterColumn>
  </autoFilter>
  <phoneticPr fontId="4" type="noConversion"/>
  <pageMargins left="0.7" right="0.7" top="0.75" bottom="0.75" header="0.511811023622047" footer="0.511811023622047"/>
  <pageSetup paperSize="9" scale="36"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327</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55</cp:revision>
  <cp:lastPrinted>2025-07-21T18:41:08Z</cp:lastPrinted>
  <dcterms:created xsi:type="dcterms:W3CDTF">2015-02-03T12:11:00Z</dcterms:created>
  <dcterms:modified xsi:type="dcterms:W3CDTF">2026-01-11T18:16:13Z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