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polt0-my.sharepoint.com/personal/j_kuzmaite_cpo_lt/Documents/Desktop/Pirkimai_2024/15321_Vienkartinių_priemonių_komplektai_skirti__operacijoms_su_lazeriu/Sutartys/Pharmhouse_1 POD/"/>
    </mc:Choice>
  </mc:AlternateContent>
  <xr:revisionPtr revIDLastSave="2" documentId="8_{55AA9935-9CE6-4938-9F02-37E71BBDAAE4}" xr6:coauthVersionLast="47" xr6:coauthVersionMax="47" xr10:uidLastSave="{8457DD52-EF7A-41FB-922A-EACE61A08C94}"/>
  <bookViews>
    <workbookView xWindow="28680" yWindow="-120" windowWidth="29040" windowHeight="1584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F42" i="1"/>
  <c r="F40" i="1"/>
  <c r="F37" i="1"/>
  <c r="G21" i="1"/>
  <c r="G44" i="1" l="1"/>
  <c r="F44" i="1"/>
  <c r="F45" i="1" s="1"/>
  <c r="F46" i="1" s="1"/>
</calcChain>
</file>

<file path=xl/sharedStrings.xml><?xml version="1.0" encoding="utf-8"?>
<sst xmlns="http://schemas.openxmlformats.org/spreadsheetml/2006/main" count="94" uniqueCount="89">
  <si>
    <t>VIENKARTINIŲ PRIEMONIŲ KOMPLEKTAI, SKIRTI  OPERACIJOMS SU LAZERIU</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</si>
  <si>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</si>
  <si>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</si>
  <si>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</si>
  <si>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</si>
  <si>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</si>
  <si>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</si>
  <si>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</si>
  <si>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</si>
  <si>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</si>
  <si>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</si>
  <si>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</si>
  <si>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</si>
  <si>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</si>
  <si>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</si>
  <si>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</si>
  <si>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</si>
  <si>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</si>
  <si>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</si>
  <si>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</si>
  <si>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</si>
  <si>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</si>
  <si>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</si>
  <si>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</si>
  <si>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</si>
  <si>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VIENKARTINIŲ PRIEMONIŲ KOMPLEKTAI  KOJŲ VENŲ  OPERACIJOMS LAZERIU</t>
  </si>
  <si>
    <t>Tiekėjo pasiūlymas:</t>
  </si>
  <si>
    <t>Nr.</t>
  </si>
  <si>
    <t>Pavadinimas</t>
  </si>
  <si>
    <t>Preliminarus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</si>
  <si>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</si>
  <si>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</si>
  <si>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</si>
  <si>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</si>
  <si>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</si>
  <si>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1.</t>
  </si>
  <si>
    <t>1.1.</t>
  </si>
  <si>
    <t>Vienkartinių priemonių komplektas kojų venų operacijoms:šviesolaidinis kojų venų zondas, komplektuojamas kartu su įvedimo rinkiniu, ir sistema, skirta dozavimo pompai.</t>
  </si>
  <si>
    <t>kompl.</t>
  </si>
  <si>
    <t>1.1.1.</t>
  </si>
  <si>
    <t>1.1.2.</t>
  </si>
  <si>
    <t xml:space="preserve">Sistema dozavimo pompai: 1. Skirta endoveninei gydomajai lazerio procedūrai (ENVL); 2. Vienkartinio naudojimo; 3. Supakuota po 1 vnt. sterilioje pakuotėje; 4. Techniškai suderinama su ligoninėje naudojama gamintojo „Nouvag“ dozavimo pompa „DP30“ arba techniškai suderinama su panaudos būdu teikiama dozavimo pompa; 5. Su tėkmės greičio reguliatoriumi; 6. Su Luer-Lock jungtimi; 7. Sistemos ilgis 4±0,1 m; 8. Žymima CE ženklu (kartu su pasiūlymu privaloma pateikti galiojančio CE sertifikato arba EB atitikties deklaracijos kopiją).  </t>
  </si>
  <si>
    <t>1.2.</t>
  </si>
  <si>
    <t>Panaudos būdu pateikiama dozavimo pompa</t>
  </si>
  <si>
    <t>vnt.</t>
  </si>
  <si>
    <t>1.2.1.</t>
  </si>
  <si>
    <t>1.3.</t>
  </si>
  <si>
    <t>Panaudos būdu pateikiamas diodinis lazeris </t>
  </si>
  <si>
    <t>1.3.1.</t>
  </si>
  <si>
    <t>Suma be PVM</t>
  </si>
  <si>
    <t>Taikomas PVM dydis (%)</t>
  </si>
  <si>
    <t>PVM suma</t>
  </si>
  <si>
    <t>Suma su PVM</t>
  </si>
  <si>
    <t>Dalies biudžetas su PVM: 278300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</si>
  <si>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</si>
  <si>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</si>
  <si>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</si>
  <si>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</si>
  <si>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</si>
  <si>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</si>
  <si>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</si>
  <si>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</si>
  <si>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</si>
  <si>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</si>
  <si>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</si>
  <si>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</si>
  <si>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</si>
  <si>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</si>
  <si>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</si>
  <si>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</si>
  <si>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</si>
  <si>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</si>
  <si>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</si>
  <si>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</si>
  <si>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</si>
  <si>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</si>
  <si>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15321 2025-05-02 13:48:57</t>
  </si>
  <si>
    <t>Vienkartinių priemonių komplektas  kojų venų  operacijoms lazeriu</t>
  </si>
  <si>
    <t>Tais atvejais, kai pagal galiojančius teisės aktus tiekėjui nereikia mokėti PVM, jis nurodo priežastis, dėl kurių PVM nemoka:</t>
  </si>
  <si>
    <t>Jei siūloma sistema, skirta endoveninei gydomajai lazerio procedūrai (ENVL), nėra techniškai suderinama su ligoninėje naudojama dozavimo pompa „DP30“, kartu su siūlomomis sistemomis ligoninei panaudai (nemokamai, laikotarpiui, kol bus sunaudotos visos iš tiekėjo įsigytos sistemos) turi būti pateikta dozavimo pompa, suderinama su siūlomomis sistemomis, atitinkanti šiuos reikalavimus: 1. Taikoma kraujagyslių chirurgijoje; 2. Skirta infiltracinei nejautrai užtikrinti; 3. Maksimalus slėgis ≥ 2,0 bar; 4. Dozavimo pompos svoris ≤ 2,6 kg; 5. Skysčio pratekėjimo greitis reguliuojamas ribose: (1-12,5 l/h)±5%; 6. Žymima CE ženklu (kartu su pasiūlymu privaloma pateikti galiojančio CE sertifikato arba EB atitikties deklaracijos kopiją).</t>
  </si>
  <si>
    <t>Jei siūlomi šviesolaidiniai zondai nėra techniškai suderinami su ligoninėje naudojamu diodiniu lazeriu „neoV 1470“, kartu su siūlomais šviesolaidiniais zondais ligoninei panaudai (nemokamai, laikotarpiui, kol bus sunaudoti visi iš tiekėjo įsigyti šviesolaidiniai zondai) turi būti pateiktas diodinis lazeris, suderinamas su siūlomais šviesolaidiniais zondais, atitinkantis šiuos reikalavimus: 1. Skirtas kraujagyslių chirurgijai ir lazerinei proktologijai; 2. Diodinio lazerio galia ≥ 12W; 3. Diodinio lazerio bangos ilgis 1470±20 nm; 4. Ne mažiau kaip 3 darbo režimai: a) Nepertraukiamas režimas; b) Pasikartojančių impulsų režimas; c) Vieno impulso režimas. 5. Elektros maitinimas iš ~230 V, 50 Hz elektros tinklo; 6. Žymimas CE ženklu (kartu su pasiūlymu privaloma pateikti galiojančio CE sertifikato arba EB atitikties deklaracijos kopiją).</t>
  </si>
  <si>
    <t xml:space="preserve">Šviesolaidinis kojų venų zondas:1. Vienkartinio naudojimo;2. Sterilus, supakuotas ne mažiau kaip dviejų lygių pakuotėje; 3. Techniškai suderinamas su ligoninėje naudojamu gamintojo „G.N.S neoLaser“ diodiniu lazeriu „neoV 1470“ arba techniškai suderinamas su panaudos būdu teikiamu diodiniu lazeriu; 4. Šviesolaidžio diametras (400 µm arba 600 µm) pasirenkamas užsakymo metu; 5. Ilgis ne trumpesnis nei 2,5 metro; 6. Šviesolaidžio antgalio skersmuo 1,3±0,02 mm arba 1,8±0,02 mm, atitinkamai pagal užsakymo metu pasirinkto diametro šviesolaidinį zondą; 7. Energijos emisija radialinė ir cilindrinė 3-4 mm atkarpoje; 8. Pateikiamas komplekte kartu su šviesolaidinio kojų venų zondo įvedimui skirtu rinkiniu, kurį sudaro: a) 4F arba 6F skersmens pravediklis-plėtiklis, pritaikytas užsakymo metu pasirinkto diametro šviesolaidiniam zondui; b) 18G arba 21G dydžio echogeninė įvedimo adata; c) Viela-gidas. 9. Žymimas CE ženklu (kartu su pasiūlymu privaloma pateikti galiojančio CE sertifikato arba EB atitikties deklaracijos kopiją).  </t>
  </si>
  <si>
    <t>2025/05/15-1</t>
  </si>
  <si>
    <t>Vilnius</t>
  </si>
  <si>
    <t>UAB Pharm House</t>
  </si>
  <si>
    <t>Light Guide Optics International Ltd. Corona Infinite Ring Fiber 1.8mm 2.5m Fused, REF: SFCS000270; Corona Infinite Ring Fiber 1.3mm 2.5m Fused, REF: SFCS000344. Shanghai Kindly medical instruments Co. Ltd. Introduser set 6F, REF: IS02A, Introduser set 4F, REF: IS05A. Nouvag AG,  Tubing set, REF: 6022a.</t>
  </si>
  <si>
    <r>
      <t xml:space="preserve">1. Vienkartinio naudojimo </t>
    </r>
    <r>
      <rPr>
        <i/>
        <sz val="11"/>
        <color theme="1"/>
        <rFont val="Calibri"/>
        <family val="2"/>
        <scheme val="minor"/>
      </rPr>
      <t>žr. Katalogai.pdf 1-2 psl</t>
    </r>
    <r>
      <rPr>
        <sz val="11"/>
        <color theme="1"/>
        <rFont val="Calibri"/>
        <family val="2"/>
        <scheme val="minor"/>
      </rPr>
      <t xml:space="preserve">.; 
2. Sterilus, supakuotas dviejų lygių pakuotėje </t>
    </r>
    <r>
      <rPr>
        <i/>
        <sz val="11"/>
        <color theme="1"/>
        <rFont val="Calibri"/>
        <family val="2"/>
        <scheme val="minor"/>
      </rPr>
      <t xml:space="preserve">žr. Katalogai.pdf 3 psl.; </t>
    </r>
    <r>
      <rPr>
        <sz val="11"/>
        <color theme="1"/>
        <rFont val="Calibri"/>
        <family val="2"/>
        <scheme val="minor"/>
      </rPr>
      <t xml:space="preserve">
3. Techniškai suderinamas gamintojo „G.N.S neoLaser“ diodiniu lazeriu „neoV 1470“ </t>
    </r>
    <r>
      <rPr>
        <i/>
        <sz val="11"/>
        <color theme="1"/>
        <rFont val="Calibri"/>
        <family val="2"/>
        <scheme val="minor"/>
      </rPr>
      <t>žr. Katalogai.pdf 3-4 psl</t>
    </r>
    <r>
      <rPr>
        <sz val="11"/>
        <color theme="1"/>
        <rFont val="Calibri"/>
        <family val="2"/>
        <scheme val="minor"/>
      </rPr>
      <t xml:space="preserve">.; 
4. 400- 600µm </t>
    </r>
    <r>
      <rPr>
        <i/>
        <sz val="11"/>
        <color theme="1"/>
        <rFont val="Calibri"/>
        <family val="2"/>
        <scheme val="minor"/>
      </rPr>
      <t xml:space="preserve">žr. Katalogai.pdf 4 psl.; </t>
    </r>
    <r>
      <rPr>
        <sz val="11"/>
        <color theme="1"/>
        <rFont val="Calibri"/>
        <family val="2"/>
        <scheme val="minor"/>
      </rPr>
      <t xml:space="preserve">
5. 2,5 m. </t>
    </r>
    <r>
      <rPr>
        <i/>
        <sz val="11"/>
        <color theme="1"/>
        <rFont val="Calibri"/>
        <family val="2"/>
        <scheme val="minor"/>
      </rPr>
      <t>žr. Katalogai.pdf 4 psl.</t>
    </r>
    <r>
      <rPr>
        <sz val="11"/>
        <color theme="1"/>
        <rFont val="Calibri"/>
        <family val="2"/>
        <scheme val="minor"/>
      </rPr>
      <t xml:space="preserve">;
6. 1,3 arba 1,8mm </t>
    </r>
    <r>
      <rPr>
        <i/>
        <sz val="11"/>
        <color theme="1"/>
        <rFont val="Calibri"/>
        <family val="2"/>
        <scheme val="minor"/>
      </rPr>
      <t>žr. Katalogai.pdf 4 psl.;</t>
    </r>
    <r>
      <rPr>
        <sz val="11"/>
        <color theme="1"/>
        <rFont val="Calibri"/>
        <family val="2"/>
        <scheme val="minor"/>
      </rPr>
      <t xml:space="preserve">
7. Energijos emisija radialinė ir cilindrinė 3-4 mm atkarpoje </t>
    </r>
    <r>
      <rPr>
        <i/>
        <sz val="11"/>
        <color theme="1"/>
        <rFont val="Calibri"/>
        <family val="2"/>
        <scheme val="minor"/>
      </rPr>
      <t>žr. Katalogai.pdf 4 psl.;</t>
    </r>
    <r>
      <rPr>
        <sz val="11"/>
        <color theme="1"/>
        <rFont val="Calibri"/>
        <family val="2"/>
        <scheme val="minor"/>
      </rPr>
      <t xml:space="preserve">
8.Komplektuojama rinkiniu:) 4F arba 6F skersmens pravediklis-plėtiklis. b) 21G dydžio echogeninė įvedimo adata. c) Viela-gidas. </t>
    </r>
    <r>
      <rPr>
        <i/>
        <sz val="11"/>
        <color theme="1"/>
        <rFont val="Calibri"/>
        <family val="2"/>
        <scheme val="minor"/>
      </rPr>
      <t>žr. Katalogai.pdf 5 ir 6 psl.;</t>
    </r>
    <r>
      <rPr>
        <sz val="11"/>
        <color theme="1"/>
        <rFont val="Calibri"/>
        <family val="2"/>
        <scheme val="minor"/>
      </rPr>
      <t xml:space="preserve">
9. Žymimas CE ženklu (kartu su pasiūlymu pateikiamas galiojantis CE sertifikatas) </t>
    </r>
    <r>
      <rPr>
        <i/>
        <sz val="11"/>
        <color theme="1"/>
        <rFont val="Calibri"/>
        <family val="2"/>
        <scheme val="minor"/>
      </rPr>
      <t>žr. Katalogai.pdf 1-2 psl., CE_LGO.pdf, CE_kindly.pdf</t>
    </r>
  </si>
  <si>
    <r>
      <t xml:space="preserve">1. Skirta endoveninei gydomajai lazerio procedūrai (ENVL) </t>
    </r>
    <r>
      <rPr>
        <i/>
        <sz val="11"/>
        <color theme="1"/>
        <rFont val="Calibri"/>
        <family val="2"/>
        <scheme val="minor"/>
      </rPr>
      <t>žr. Katalogai.pdf 7-8 psl.;</t>
    </r>
    <r>
      <rPr>
        <sz val="11"/>
        <color theme="1"/>
        <rFont val="Calibri"/>
        <family val="2"/>
        <scheme val="minor"/>
      </rPr>
      <t xml:space="preserve">
2. Vienkartinio naudojimo </t>
    </r>
    <r>
      <rPr>
        <i/>
        <sz val="11"/>
        <color theme="1"/>
        <rFont val="Calibri"/>
        <family val="2"/>
        <scheme val="minor"/>
      </rPr>
      <t>žr. Katalogai.pdf 8 psl.;</t>
    </r>
    <r>
      <rPr>
        <sz val="11"/>
        <color theme="1"/>
        <rFont val="Calibri"/>
        <family val="2"/>
        <scheme val="minor"/>
      </rPr>
      <t xml:space="preserve">
3. Supakuota po 1 vnt. sterilioje pakuotėje </t>
    </r>
    <r>
      <rPr>
        <i/>
        <sz val="11"/>
        <color theme="1"/>
        <rFont val="Calibri"/>
        <family val="2"/>
        <scheme val="minor"/>
      </rPr>
      <t>žr. Katalogai.pdf 8-9 psl.;</t>
    </r>
    <r>
      <rPr>
        <sz val="11"/>
        <color theme="1"/>
        <rFont val="Calibri"/>
        <family val="2"/>
        <scheme val="minor"/>
      </rPr>
      <t xml:space="preserve">
4. Techniškai suderinama su ligoninėje naudojama gamintojo „Nouvag“ dozavimo pompa „DP30“ </t>
    </r>
    <r>
      <rPr>
        <i/>
        <sz val="11"/>
        <color theme="1"/>
        <rFont val="Calibri"/>
        <family val="2"/>
        <scheme val="minor"/>
      </rPr>
      <t>žr.Katalogai.pdf 7-8 psl., Nouvag_patvirtinimas.pdf</t>
    </r>
    <r>
      <rPr>
        <sz val="11"/>
        <color theme="1"/>
        <rFont val="Calibri"/>
        <family val="2"/>
        <scheme val="minor"/>
      </rPr>
      <t xml:space="preserve">
5. Su tėkmės greičio reguliatoriumi </t>
    </r>
    <r>
      <rPr>
        <i/>
        <sz val="11"/>
        <color theme="1"/>
        <rFont val="Calibri"/>
        <family val="2"/>
        <scheme val="minor"/>
      </rPr>
      <t>žr. Katalogai.pdf 8 psl.;</t>
    </r>
    <r>
      <rPr>
        <sz val="11"/>
        <color theme="1"/>
        <rFont val="Calibri"/>
        <family val="2"/>
        <scheme val="minor"/>
      </rPr>
      <t xml:space="preserve">
6. Su Luer-Lock jungtimi </t>
    </r>
    <r>
      <rPr>
        <i/>
        <sz val="11"/>
        <color theme="1"/>
        <rFont val="Calibri"/>
        <family val="2"/>
        <scheme val="minor"/>
      </rPr>
      <t>žr. Katalogai.pdf 8 psl.;</t>
    </r>
    <r>
      <rPr>
        <sz val="11"/>
        <color theme="1"/>
        <rFont val="Calibri"/>
        <family val="2"/>
        <scheme val="minor"/>
      </rPr>
      <t xml:space="preserve">
7. 4m. </t>
    </r>
    <r>
      <rPr>
        <i/>
        <sz val="11"/>
        <color theme="1"/>
        <rFont val="Calibri"/>
        <family val="2"/>
        <scheme val="minor"/>
      </rPr>
      <t>žr. Katalogai.pdf 8 psl.;</t>
    </r>
    <r>
      <rPr>
        <sz val="11"/>
        <color theme="1"/>
        <rFont val="Calibri"/>
        <family val="2"/>
        <scheme val="minor"/>
      </rPr>
      <t xml:space="preserve">
8. Žymima CE ženklu (kartu su pasiūlymu pateikiamas galiojantis CE sertifikatas)</t>
    </r>
    <r>
      <rPr>
        <i/>
        <sz val="11"/>
        <color theme="1"/>
        <rFont val="Calibri"/>
        <family val="2"/>
        <scheme val="minor"/>
      </rPr>
      <t xml:space="preserve"> žr. Katalogai.pdf 8 psl. ir </t>
    </r>
    <r>
      <rPr>
        <i/>
        <sz val="11"/>
        <color theme="1"/>
        <rFont val="Calibri (Body)"/>
      </rPr>
      <t>CE_nouvag.pdf.</t>
    </r>
  </si>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</sst>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scheme val="minor"/>
    </font>
    <font>
      <i/>
      <sz val="11"/>
      <color theme="1"/>
      <name val="Calibri (Body)"/>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4" fontId="7" fillId="0" borderId="0" applyFont="0" applyFill="0" applyBorder="0" applyAlignment="0" applyProtection="0"/>
  </cellStyleXfs>
  <cellXfs count="91">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4" fillId="4" borderId="23" xfId="0" applyFont="1" applyFill="1" applyBorder="1" applyAlignment="1">
      <alignment wrapText="1"/>
    </xf>
    <xf numFmtId="0" fontId="3" fillId="4" borderId="23" xfId="0" applyFont="1" applyFill="1" applyBorder="1" applyAlignment="1">
      <alignment wrapText="1"/>
    </xf>
    <xf numFmtId="0" fontId="2" fillId="4" borderId="0" xfId="0" applyFont="1" applyFill="1"/>
    <xf numFmtId="0" fontId="4" fillId="4" borderId="23" xfId="0" applyFont="1" applyFill="1" applyBorder="1" applyAlignment="1">
      <alignment horizontal="center" wrapText="1"/>
    </xf>
    <xf numFmtId="0" fontId="3" fillId="2" borderId="0" xfId="0" applyFont="1" applyFill="1" applyAlignment="1">
      <alignment horizontal="center" wrapText="1"/>
    </xf>
    <xf numFmtId="0" fontId="3" fillId="4" borderId="23" xfId="0" applyFont="1" applyFill="1" applyBorder="1" applyAlignment="1">
      <alignment horizontal="center"/>
    </xf>
    <xf numFmtId="0" fontId="2" fillId="4" borderId="23" xfId="0" applyFont="1" applyFill="1" applyBorder="1" applyAlignment="1">
      <alignment wrapText="1"/>
    </xf>
    <xf numFmtId="0" fontId="3" fillId="4" borderId="23" xfId="0" applyFont="1" applyFill="1" applyBorder="1" applyAlignment="1">
      <alignment vertical="top"/>
    </xf>
    <xf numFmtId="0" fontId="2" fillId="4" borderId="23" xfId="0" applyFont="1" applyFill="1" applyBorder="1" applyAlignment="1">
      <alignment vertical="top" wrapText="1"/>
    </xf>
    <xf numFmtId="0" fontId="3" fillId="4" borderId="23" xfId="0" applyFont="1" applyFill="1" applyBorder="1" applyAlignment="1">
      <alignment horizontal="center" vertical="top"/>
    </xf>
    <xf numFmtId="0" fontId="2" fillId="5" borderId="23" xfId="0" applyFont="1" applyFill="1" applyBorder="1" applyAlignment="1" applyProtection="1">
      <alignment vertical="top" wrapText="1"/>
      <protection locked="0"/>
    </xf>
    <xf numFmtId="0" fontId="3" fillId="2" borderId="0" xfId="0" applyFont="1" applyFill="1" applyAlignment="1">
      <alignment vertical="top"/>
    </xf>
    <xf numFmtId="0" fontId="2" fillId="5" borderId="1" xfId="0" applyFont="1" applyFill="1" applyBorder="1" applyAlignment="1" applyProtection="1">
      <alignment wrapText="1"/>
      <protection locked="0"/>
    </xf>
    <xf numFmtId="14" fontId="3" fillId="5" borderId="1" xfId="0" applyNumberFormat="1" applyFont="1" applyFill="1" applyBorder="1" applyAlignment="1" applyProtection="1">
      <alignment horizontal="left" wrapText="1"/>
      <protection locked="0"/>
    </xf>
    <xf numFmtId="0" fontId="2" fillId="5" borderId="23" xfId="0" applyFont="1" applyFill="1" applyBorder="1" applyAlignment="1" applyProtection="1">
      <alignment horizontal="left" vertical="top" wrapText="1"/>
      <protection locked="0"/>
    </xf>
    <xf numFmtId="164" fontId="3" fillId="6" borderId="23" xfId="1" applyFont="1" applyFill="1" applyBorder="1" applyProtection="1">
      <protection locked="0"/>
    </xf>
    <xf numFmtId="164" fontId="3" fillId="4" borderId="23" xfId="1" applyFont="1" applyFill="1" applyBorder="1"/>
    <xf numFmtId="164" fontId="4" fillId="4" borderId="23" xfId="1" applyFont="1" applyFill="1" applyBorder="1"/>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2" fillId="5" borderId="1"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center" vertical="center" wrapText="1"/>
      <protection locked="0"/>
    </xf>
    <xf numFmtId="0" fontId="4" fillId="2" borderId="0" xfId="0" applyFont="1" applyFill="1" applyAlignment="1">
      <alignment horizontal="left" wrapText="1"/>
    </xf>
    <xf numFmtId="0" fontId="3" fillId="4" borderId="1" xfId="0" applyFont="1" applyFill="1" applyBorder="1" applyAlignment="1">
      <alignment horizontal="left" vertical="center" wrapText="1"/>
    </xf>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0" fillId="0" borderId="20" xfId="0" applyBorder="1"/>
    <xf numFmtId="0" fontId="6" fillId="2" borderId="0" xfId="0" applyFont="1" applyFill="1" applyAlignment="1">
      <alignment horizontal="left" vertical="top" wrapText="1"/>
    </xf>
    <xf numFmtId="0" fontId="3" fillId="2" borderId="4" xfId="0" applyFont="1" applyFill="1" applyBorder="1" applyAlignment="1">
      <alignment horizontal="center" vertical="center" wrapText="1"/>
    </xf>
    <xf numFmtId="0" fontId="3" fillId="3" borderId="0" xfId="0" applyFont="1" applyFill="1" applyProtection="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9" xfId="0" applyBorder="1"/>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xf>
    <xf numFmtId="0" fontId="4" fillId="2" borderId="0" xfId="0" applyFont="1" applyFill="1" applyAlignment="1">
      <alignment horizontal="left" vertical="center" wrapText="1"/>
    </xf>
    <xf numFmtId="0" fontId="1" fillId="5" borderId="23" xfId="0" applyFont="1" applyFill="1" applyBorder="1" applyAlignment="1" applyProtection="1">
      <alignment vertical="top"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6"/>
  <sheetViews>
    <sheetView tabSelected="1" topLeftCell="A37" workbookViewId="0">
      <selection activeCell="H39" sqref="H39"/>
    </sheetView>
  </sheetViews>
  <sheetFormatPr defaultColWidth="10.796875" defaultRowHeight="14.4"/>
  <cols>
    <col min="1" max="1" width="9.19921875" style="1" customWidth="1"/>
    <col min="2" max="2" width="82.796875" style="11" bestFit="1" customWidth="1"/>
    <col min="3" max="3" width="19.5" style="1" bestFit="1" customWidth="1"/>
    <col min="4" max="4" width="12.19921875" style="1" bestFit="1" customWidth="1"/>
    <col min="5" max="5" width="15.5" style="1" customWidth="1"/>
    <col min="6" max="6" width="11" style="1" bestFit="1" customWidth="1"/>
    <col min="7" max="7" width="43" style="1" customWidth="1"/>
    <col min="8" max="8" width="74.5" style="1" customWidth="1"/>
    <col min="9" max="15" width="25" style="1" customWidth="1"/>
    <col min="16" max="16" width="10.796875" style="1" customWidth="1"/>
    <col min="17" max="16384" width="10.796875" style="1"/>
  </cols>
  <sheetData>
    <row r="2" spans="1:6">
      <c r="A2" s="12" t="s">
        <v>88</v>
      </c>
      <c r="B2" s="23"/>
    </row>
    <row r="3" spans="1:6">
      <c r="B3" s="24"/>
    </row>
    <row r="4" spans="1:6">
      <c r="A4" s="12" t="s">
        <v>0</v>
      </c>
      <c r="B4" s="23"/>
    </row>
    <row r="5" spans="1:6">
      <c r="A5" s="2"/>
      <c r="B5" s="23"/>
    </row>
    <row r="6" spans="1:6">
      <c r="A6" s="1" t="s">
        <v>1</v>
      </c>
      <c r="B6" s="25" t="s">
        <v>2</v>
      </c>
    </row>
    <row r="7" spans="1:6">
      <c r="B7" s="23"/>
    </row>
    <row r="8" spans="1:6">
      <c r="A8" s="3" t="s">
        <v>3</v>
      </c>
      <c r="B8" s="39">
        <v>45792</v>
      </c>
    </row>
    <row r="9" spans="1:6">
      <c r="A9" s="3" t="s">
        <v>4</v>
      </c>
      <c r="B9" s="38" t="s">
        <v>82</v>
      </c>
    </row>
    <row r="10" spans="1:6">
      <c r="A10" s="3" t="s">
        <v>5</v>
      </c>
      <c r="B10" s="38" t="s">
        <v>83</v>
      </c>
    </row>
    <row r="12" spans="1:6" ht="15.6">
      <c r="A12" s="48" t="s">
        <v>6</v>
      </c>
      <c r="B12" s="49"/>
      <c r="C12" s="55" t="s">
        <v>84</v>
      </c>
      <c r="D12" s="46"/>
      <c r="E12" s="46"/>
      <c r="F12" s="47"/>
    </row>
    <row r="13" spans="1:6" ht="16.05" customHeight="1">
      <c r="A13" s="53" t="s">
        <v>7</v>
      </c>
      <c r="B13" s="54"/>
      <c r="C13" s="45">
        <v>304114456</v>
      </c>
      <c r="D13" s="46"/>
      <c r="E13" s="46"/>
      <c r="F13" s="47"/>
    </row>
    <row r="14" spans="1:6" ht="16.05" hidden="1" customHeight="1">
      <c r="A14" s="53" t="s">
        <v>8</v>
      </c>
      <c r="B14" s="54"/>
      <c r="C14" s="45"/>
      <c r="D14" s="46"/>
      <c r="E14" s="46"/>
      <c r="F14" s="47"/>
    </row>
    <row r="15" spans="1:6" ht="16.05" hidden="1" customHeight="1">
      <c r="A15" s="48" t="s">
        <v>9</v>
      </c>
      <c r="B15" s="49"/>
      <c r="C15" s="45"/>
      <c r="D15" s="46"/>
      <c r="E15" s="46"/>
      <c r="F15" s="47"/>
    </row>
    <row r="16" spans="1:6" ht="63" hidden="1" customHeight="1">
      <c r="A16" s="58" t="s">
        <v>10</v>
      </c>
      <c r="B16" s="54"/>
      <c r="C16" s="45"/>
      <c r="D16" s="46"/>
      <c r="E16" s="46"/>
      <c r="F16" s="47"/>
    </row>
    <row r="17" spans="1:7" ht="16.05" hidden="1" customHeight="1">
      <c r="A17" s="48" t="s">
        <v>11</v>
      </c>
      <c r="B17" s="49"/>
      <c r="C17" s="45"/>
      <c r="D17" s="46"/>
      <c r="E17" s="46"/>
      <c r="F17" s="47"/>
    </row>
    <row r="18" spans="1:7" ht="16.05" hidden="1" customHeight="1">
      <c r="A18" s="48" t="s">
        <v>12</v>
      </c>
      <c r="B18" s="49"/>
      <c r="C18" s="45"/>
      <c r="D18" s="46"/>
      <c r="E18" s="46"/>
      <c r="F18" s="47"/>
    </row>
    <row r="19" spans="1:7" ht="48" hidden="1" customHeight="1">
      <c r="A19" s="48" t="s">
        <v>13</v>
      </c>
      <c r="B19" s="49"/>
      <c r="C19" s="45"/>
      <c r="D19" s="46"/>
      <c r="E19" s="46"/>
      <c r="F19" s="47"/>
    </row>
    <row r="20" spans="1:7" ht="55.05" hidden="1" customHeight="1">
      <c r="A20" s="48" t="s">
        <v>14</v>
      </c>
      <c r="B20" s="49"/>
      <c r="C20" s="45"/>
      <c r="D20" s="46"/>
      <c r="E20" s="46"/>
      <c r="F20" s="47"/>
    </row>
    <row r="21" spans="1:7" ht="70.95" hidden="1" customHeight="1">
      <c r="A21" s="50" t="s">
        <v>15</v>
      </c>
      <c r="B21" s="51"/>
      <c r="C21" s="56"/>
      <c r="D21" s="57"/>
      <c r="E21" s="57"/>
      <c r="F21" s="57"/>
      <c r="G21" s="13" t="str">
        <f>IF((SUMPRODUCT(--(C21=""))&gt;0), "Privaloma užpildyti, kai taikomi pašalinimo pagrindai", "")</f>
        <v>Privaloma užpildyti, kai taikomi pašalinimo pagrindai</v>
      </c>
    </row>
    <row r="22" spans="1:7" ht="18" hidden="1" customHeight="1">
      <c r="A22" s="4"/>
      <c r="B22" s="4"/>
      <c r="C22" s="5"/>
      <c r="D22" s="5"/>
      <c r="E22" s="5"/>
      <c r="F22" s="5"/>
    </row>
    <row r="23" spans="1:7" hidden="1">
      <c r="A23" s="59" t="s">
        <v>16</v>
      </c>
      <c r="B23" s="44"/>
      <c r="C23" s="44"/>
      <c r="D23" s="44"/>
      <c r="E23" s="44"/>
      <c r="F23" s="44"/>
    </row>
    <row r="24" spans="1:7" hidden="1">
      <c r="A24" s="44" t="s">
        <v>17</v>
      </c>
      <c r="B24" s="44"/>
      <c r="C24" s="44"/>
      <c r="D24" s="44"/>
      <c r="E24" s="44"/>
      <c r="F24" s="44"/>
    </row>
    <row r="25" spans="1:7" hidden="1">
      <c r="A25" s="44" t="s">
        <v>18</v>
      </c>
      <c r="B25" s="44"/>
      <c r="C25" s="44"/>
      <c r="D25" s="44"/>
      <c r="E25" s="44"/>
      <c r="F25" s="44"/>
    </row>
    <row r="26" spans="1:7" hidden="1">
      <c r="A26" s="44" t="s">
        <v>19</v>
      </c>
      <c r="B26" s="44"/>
      <c r="C26" s="44"/>
      <c r="D26" s="44"/>
      <c r="E26" s="44"/>
      <c r="F26" s="44"/>
    </row>
    <row r="27" spans="1:7" hidden="1">
      <c r="A27" s="44" t="s">
        <v>20</v>
      </c>
      <c r="B27" s="44"/>
      <c r="C27" s="44"/>
      <c r="D27" s="44"/>
      <c r="E27" s="44"/>
      <c r="F27" s="44"/>
    </row>
    <row r="28" spans="1:7" ht="31.95" hidden="1" customHeight="1">
      <c r="A28" s="52" t="s">
        <v>21</v>
      </c>
      <c r="B28" s="44"/>
      <c r="C28" s="44"/>
      <c r="D28" s="44"/>
      <c r="E28" s="44"/>
      <c r="F28" s="44"/>
    </row>
    <row r="29" spans="1:7" hidden="1">
      <c r="A29" s="44" t="s">
        <v>22</v>
      </c>
      <c r="B29" s="44"/>
      <c r="C29" s="44"/>
      <c r="D29" s="44"/>
      <c r="E29" s="44"/>
      <c r="F29" s="44"/>
    </row>
    <row r="30" spans="1:7">
      <c r="A30" s="28" t="s">
        <v>78</v>
      </c>
      <c r="D30" s="14"/>
    </row>
    <row r="31" spans="1:7" hidden="1">
      <c r="A31" s="13" t="s">
        <v>23</v>
      </c>
    </row>
    <row r="32" spans="1:7">
      <c r="A32" s="12" t="s">
        <v>24</v>
      </c>
      <c r="B32" s="25" t="s">
        <v>25</v>
      </c>
    </row>
    <row r="34" spans="1:8">
      <c r="A34" s="12" t="s">
        <v>26</v>
      </c>
    </row>
    <row r="35" spans="1:8" s="30" customFormat="1" ht="28.8">
      <c r="A35" s="29" t="s">
        <v>27</v>
      </c>
      <c r="B35" s="29" t="s">
        <v>28</v>
      </c>
      <c r="C35" s="29" t="s">
        <v>29</v>
      </c>
      <c r="D35" s="29" t="s">
        <v>30</v>
      </c>
      <c r="E35" s="29" t="s">
        <v>31</v>
      </c>
      <c r="F35" s="29" t="s">
        <v>32</v>
      </c>
      <c r="G35" s="29" t="s">
        <v>33</v>
      </c>
      <c r="H35" s="29" t="s">
        <v>34</v>
      </c>
    </row>
    <row r="36" spans="1:8">
      <c r="A36" s="15" t="s">
        <v>35</v>
      </c>
      <c r="B36" s="26" t="s">
        <v>77</v>
      </c>
      <c r="C36" s="16"/>
      <c r="D36" s="16"/>
      <c r="E36" s="16"/>
      <c r="F36" s="16"/>
      <c r="G36" s="16"/>
      <c r="H36" s="16"/>
    </row>
    <row r="37" spans="1:8" ht="86.4">
      <c r="A37" s="16" t="s">
        <v>36</v>
      </c>
      <c r="B37" s="27" t="s">
        <v>37</v>
      </c>
      <c r="C37" s="31">
        <v>1000</v>
      </c>
      <c r="D37" s="31" t="s">
        <v>38</v>
      </c>
      <c r="E37" s="41">
        <v>158</v>
      </c>
      <c r="F37" s="42">
        <f>IF(ISBLANK(E37),"", PRODUCT(C37,E37))</f>
        <v>158000</v>
      </c>
      <c r="G37" s="40" t="s">
        <v>85</v>
      </c>
      <c r="H37" s="16"/>
    </row>
    <row r="38" spans="1:8" s="37" customFormat="1" ht="172.8">
      <c r="A38" s="33" t="s">
        <v>39</v>
      </c>
      <c r="B38" s="34" t="s">
        <v>81</v>
      </c>
      <c r="C38" s="35"/>
      <c r="D38" s="35"/>
      <c r="E38" s="33"/>
      <c r="F38" s="33"/>
      <c r="G38" s="33"/>
      <c r="H38" s="36" t="s">
        <v>86</v>
      </c>
    </row>
    <row r="39" spans="1:8" ht="144">
      <c r="A39" s="16" t="s">
        <v>40</v>
      </c>
      <c r="B39" s="32" t="s">
        <v>41</v>
      </c>
      <c r="C39" s="31"/>
      <c r="D39" s="31"/>
      <c r="E39" s="16"/>
      <c r="F39" s="16"/>
      <c r="G39" s="33"/>
      <c r="H39" s="90" t="s">
        <v>87</v>
      </c>
    </row>
    <row r="40" spans="1:8">
      <c r="A40" s="16" t="s">
        <v>42</v>
      </c>
      <c r="B40" s="27" t="s">
        <v>43</v>
      </c>
      <c r="C40" s="31">
        <v>1</v>
      </c>
      <c r="D40" s="31" t="s">
        <v>44</v>
      </c>
      <c r="E40" s="16">
        <v>0</v>
      </c>
      <c r="F40" s="16">
        <f>IF(ISBLANK(E40),"", PRODUCT(C40,E40))</f>
        <v>0</v>
      </c>
      <c r="G40" s="17">
        <v>0</v>
      </c>
      <c r="H40" s="16"/>
    </row>
    <row r="41" spans="1:8" ht="122.55" customHeight="1">
      <c r="A41" s="16" t="s">
        <v>45</v>
      </c>
      <c r="B41" s="32" t="s">
        <v>79</v>
      </c>
      <c r="C41" s="31"/>
      <c r="D41" s="31"/>
      <c r="E41" s="16"/>
      <c r="F41" s="16"/>
      <c r="G41" s="16"/>
      <c r="H41" s="17"/>
    </row>
    <row r="42" spans="1:8">
      <c r="A42" s="16" t="s">
        <v>46</v>
      </c>
      <c r="B42" s="27" t="s">
        <v>47</v>
      </c>
      <c r="C42" s="31">
        <v>1</v>
      </c>
      <c r="D42" s="31" t="s">
        <v>44</v>
      </c>
      <c r="E42" s="16">
        <v>0</v>
      </c>
      <c r="F42" s="16">
        <f>IF(ISBLANK(E42),"", PRODUCT(C42,E42))</f>
        <v>0</v>
      </c>
      <c r="G42" s="17">
        <v>0</v>
      </c>
      <c r="H42" s="16"/>
    </row>
    <row r="43" spans="1:8" ht="134.55000000000001" customHeight="1">
      <c r="A43" s="16" t="s">
        <v>48</v>
      </c>
      <c r="B43" s="32" t="s">
        <v>80</v>
      </c>
      <c r="C43" s="31"/>
      <c r="D43" s="31"/>
      <c r="E43" s="16"/>
      <c r="F43" s="16"/>
      <c r="G43" s="16"/>
      <c r="H43" s="17"/>
    </row>
    <row r="44" spans="1:8">
      <c r="E44" s="15" t="s">
        <v>49</v>
      </c>
      <c r="F44" s="43">
        <f>IF((COUNT(C37:C43)&lt;&gt;COUNT(F37:F43)),"", ROUND(SUM(F37:F43),2))</f>
        <v>158000</v>
      </c>
      <c r="G44" s="13" t="str">
        <f>IF((COUNT(C37:C43)&lt;&gt;COUNT(F37:F43)),"Neužpildytos visų objektų kainos", "")</f>
        <v/>
      </c>
    </row>
    <row r="45" spans="1:8">
      <c r="C45" s="15" t="s">
        <v>50</v>
      </c>
      <c r="D45" s="17">
        <v>5</v>
      </c>
      <c r="E45" s="15" t="s">
        <v>51</v>
      </c>
      <c r="F45" s="43">
        <f>IF(OR(F44="",D45=""),"", ROUND(PRODUCT(D45,F44)/100,2))</f>
        <v>7900</v>
      </c>
      <c r="G45" s="13" t="str">
        <f>IF(D45="", "Nurodykite taikomą PVM dydį", "")</f>
        <v/>
      </c>
    </row>
    <row r="46" spans="1:8">
      <c r="E46" s="15" t="s">
        <v>52</v>
      </c>
      <c r="F46" s="43">
        <f>IF(ISBLANK(F45), "", ROUND(SUM(F44:F45),2))</f>
        <v>165900</v>
      </c>
      <c r="G46" s="13" t="s">
        <v>53</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cols>
    <col min="1" max="1" width="13.796875" style="1" customWidth="1"/>
    <col min="2" max="2" width="10.796875" style="1" customWidth="1"/>
    <col min="3" max="16384" width="10.796875" style="1"/>
  </cols>
  <sheetData>
    <row r="2" spans="1:11">
      <c r="A2" s="70" t="s">
        <v>54</v>
      </c>
      <c r="B2" s="44"/>
      <c r="C2" s="44"/>
      <c r="D2" s="44"/>
      <c r="E2" s="44"/>
      <c r="F2" s="44"/>
      <c r="G2" s="44"/>
      <c r="H2" s="44"/>
      <c r="I2" s="44"/>
      <c r="J2" s="44"/>
      <c r="K2" s="44"/>
    </row>
    <row r="3" spans="1:11">
      <c r="A3" s="44"/>
      <c r="B3" s="44"/>
      <c r="C3" s="44"/>
      <c r="D3" s="44"/>
      <c r="E3" s="44"/>
      <c r="F3" s="44"/>
      <c r="G3" s="44"/>
      <c r="H3" s="44"/>
      <c r="I3" s="44"/>
      <c r="J3" s="44"/>
      <c r="K3" s="44"/>
    </row>
    <row r="4" spans="1:11" ht="16.05" customHeight="1" thickBot="1">
      <c r="A4" s="6"/>
      <c r="B4" s="6"/>
      <c r="C4" s="6"/>
      <c r="D4" s="6"/>
      <c r="E4" s="6"/>
      <c r="F4" s="6"/>
      <c r="G4" s="6"/>
      <c r="H4" s="6"/>
      <c r="I4" s="6"/>
      <c r="J4" s="6"/>
    </row>
    <row r="5" spans="1:11" ht="48" customHeight="1">
      <c r="A5" s="76" t="s">
        <v>55</v>
      </c>
      <c r="B5" s="67"/>
      <c r="C5" s="65" t="s">
        <v>56</v>
      </c>
      <c r="D5" s="66"/>
      <c r="E5" s="67"/>
      <c r="F5" s="65" t="s">
        <v>57</v>
      </c>
      <c r="G5" s="66"/>
      <c r="H5" s="67"/>
      <c r="I5" s="65" t="s">
        <v>58</v>
      </c>
      <c r="J5" s="67"/>
      <c r="K5" s="8" t="s">
        <v>59</v>
      </c>
    </row>
    <row r="6" spans="1:11" ht="49.05" customHeight="1">
      <c r="A6" s="64"/>
      <c r="B6" s="49"/>
      <c r="C6" s="62"/>
      <c r="D6" s="63"/>
      <c r="E6" s="49"/>
      <c r="F6" s="62"/>
      <c r="G6" s="63"/>
      <c r="H6" s="49"/>
      <c r="I6" s="62"/>
      <c r="J6" s="49"/>
      <c r="K6" s="18"/>
    </row>
    <row r="7" spans="1:11" ht="49.05" customHeight="1">
      <c r="A7" s="64"/>
      <c r="B7" s="49"/>
      <c r="C7" s="62"/>
      <c r="D7" s="63"/>
      <c r="E7" s="49"/>
      <c r="F7" s="62"/>
      <c r="G7" s="63"/>
      <c r="H7" s="49"/>
      <c r="I7" s="62"/>
      <c r="J7" s="49"/>
      <c r="K7" s="18"/>
    </row>
    <row r="8" spans="1:11" ht="49.05" customHeight="1">
      <c r="A8" s="64"/>
      <c r="B8" s="49"/>
      <c r="C8" s="62"/>
      <c r="D8" s="63"/>
      <c r="E8" s="49"/>
      <c r="F8" s="62"/>
      <c r="G8" s="63"/>
      <c r="H8" s="49"/>
      <c r="I8" s="62"/>
      <c r="J8" s="49"/>
      <c r="K8" s="18"/>
    </row>
    <row r="9" spans="1:11" ht="49.05" customHeight="1">
      <c r="A9" s="64"/>
      <c r="B9" s="49"/>
      <c r="C9" s="62"/>
      <c r="D9" s="63"/>
      <c r="E9" s="49"/>
      <c r="F9" s="62"/>
      <c r="G9" s="63"/>
      <c r="H9" s="49"/>
      <c r="I9" s="62"/>
      <c r="J9" s="49"/>
      <c r="K9" s="18"/>
    </row>
    <row r="10" spans="1:11" ht="49.05" customHeight="1">
      <c r="A10" s="64"/>
      <c r="B10" s="49"/>
      <c r="C10" s="62"/>
      <c r="D10" s="63"/>
      <c r="E10" s="49"/>
      <c r="F10" s="62"/>
      <c r="G10" s="63"/>
      <c r="H10" s="49"/>
      <c r="I10" s="62"/>
      <c r="J10" s="49"/>
      <c r="K10" s="18"/>
    </row>
    <row r="11" spans="1:11" ht="49.05" customHeight="1">
      <c r="A11" s="64"/>
      <c r="B11" s="49"/>
      <c r="C11" s="62"/>
      <c r="D11" s="63"/>
      <c r="E11" s="49"/>
      <c r="F11" s="62"/>
      <c r="G11" s="63"/>
      <c r="H11" s="49"/>
      <c r="I11" s="62"/>
      <c r="J11" s="49"/>
      <c r="K11" s="18"/>
    </row>
    <row r="12" spans="1:11" ht="49.05" customHeight="1">
      <c r="A12" s="64"/>
      <c r="B12" s="49"/>
      <c r="C12" s="62"/>
      <c r="D12" s="63"/>
      <c r="E12" s="49"/>
      <c r="F12" s="62"/>
      <c r="G12" s="63"/>
      <c r="H12" s="49"/>
      <c r="I12" s="62"/>
      <c r="J12" s="49"/>
      <c r="K12" s="18"/>
    </row>
    <row r="13" spans="1:11" ht="49.05" customHeight="1">
      <c r="A13" s="64"/>
      <c r="B13" s="49"/>
      <c r="C13" s="62"/>
      <c r="D13" s="63"/>
      <c r="E13" s="49"/>
      <c r="F13" s="62"/>
      <c r="G13" s="63"/>
      <c r="H13" s="49"/>
      <c r="I13" s="62"/>
      <c r="J13" s="49"/>
      <c r="K13" s="18"/>
    </row>
    <row r="14" spans="1:11" ht="49.05" customHeight="1">
      <c r="A14" s="64"/>
      <c r="B14" s="49"/>
      <c r="C14" s="62"/>
      <c r="D14" s="63"/>
      <c r="E14" s="49"/>
      <c r="F14" s="62"/>
      <c r="G14" s="63"/>
      <c r="H14" s="49"/>
      <c r="I14" s="62"/>
      <c r="J14" s="49"/>
      <c r="K14" s="18"/>
    </row>
    <row r="15" spans="1:11" ht="48" customHeight="1" thickBot="1">
      <c r="A15" s="80"/>
      <c r="B15" s="74"/>
      <c r="C15" s="73"/>
      <c r="D15" s="83"/>
      <c r="E15" s="74"/>
      <c r="F15" s="73"/>
      <c r="G15" s="83"/>
      <c r="H15" s="74"/>
      <c r="I15" s="73"/>
      <c r="J15" s="74"/>
      <c r="K15" s="19"/>
    </row>
    <row r="16" spans="1:11" ht="19.05" customHeight="1">
      <c r="A16" s="9"/>
      <c r="B16" s="9"/>
      <c r="C16" s="9"/>
      <c r="D16" s="9"/>
      <c r="E16" s="9"/>
      <c r="F16" s="9"/>
      <c r="G16" s="9"/>
      <c r="H16" s="9"/>
      <c r="I16" s="9"/>
      <c r="J16" s="9"/>
      <c r="K16" s="10"/>
    </row>
    <row r="17" spans="1:11" ht="49.05" customHeight="1">
      <c r="A17" s="89" t="s">
        <v>60</v>
      </c>
      <c r="B17" s="44"/>
      <c r="C17" s="44"/>
      <c r="D17" s="44"/>
      <c r="E17" s="44"/>
      <c r="F17" s="44"/>
      <c r="G17" s="44"/>
      <c r="H17" s="44"/>
      <c r="I17" s="44"/>
      <c r="J17" s="44"/>
      <c r="K17" s="44"/>
    </row>
    <row r="18" spans="1:11" ht="16.05" customHeight="1" thickBot="1">
      <c r="A18" s="9"/>
      <c r="B18" s="9"/>
      <c r="C18" s="9"/>
      <c r="D18" s="9"/>
      <c r="E18" s="9"/>
      <c r="F18" s="9"/>
      <c r="G18" s="9"/>
      <c r="H18" s="9"/>
      <c r="I18" s="9"/>
      <c r="J18" s="9"/>
      <c r="K18" s="10"/>
    </row>
    <row r="19" spans="1:11" ht="49.05" customHeight="1">
      <c r="A19" s="76" t="s">
        <v>28</v>
      </c>
      <c r="B19" s="67"/>
      <c r="C19" s="65" t="s">
        <v>56</v>
      </c>
      <c r="D19" s="66"/>
      <c r="E19" s="67"/>
      <c r="F19" s="65" t="s">
        <v>61</v>
      </c>
      <c r="G19" s="66"/>
      <c r="H19" s="67"/>
      <c r="I19" s="78" t="s">
        <v>58</v>
      </c>
      <c r="J19" s="79"/>
      <c r="K19" s="10"/>
    </row>
    <row r="20" spans="1:11" ht="49.05" customHeight="1">
      <c r="A20" s="64"/>
      <c r="B20" s="49"/>
      <c r="C20" s="62"/>
      <c r="D20" s="63"/>
      <c r="E20" s="49"/>
      <c r="F20" s="62"/>
      <c r="G20" s="63"/>
      <c r="H20" s="49"/>
      <c r="I20" s="60"/>
      <c r="J20" s="61"/>
      <c r="K20" s="10"/>
    </row>
    <row r="21" spans="1:11" ht="49.05" customHeight="1">
      <c r="A21" s="64"/>
      <c r="B21" s="49"/>
      <c r="C21" s="62"/>
      <c r="D21" s="63"/>
      <c r="E21" s="49"/>
      <c r="F21" s="62"/>
      <c r="G21" s="63"/>
      <c r="H21" s="49"/>
      <c r="I21" s="60"/>
      <c r="J21" s="61"/>
      <c r="K21" s="10"/>
    </row>
    <row r="22" spans="1:11" ht="49.05" customHeight="1">
      <c r="A22" s="64"/>
      <c r="B22" s="49"/>
      <c r="C22" s="62"/>
      <c r="D22" s="63"/>
      <c r="E22" s="49"/>
      <c r="F22" s="62"/>
      <c r="G22" s="63"/>
      <c r="H22" s="49"/>
      <c r="I22" s="60"/>
      <c r="J22" s="61"/>
      <c r="K22" s="10"/>
    </row>
    <row r="23" spans="1:11" ht="49.05" customHeight="1">
      <c r="A23" s="64"/>
      <c r="B23" s="49"/>
      <c r="C23" s="62"/>
      <c r="D23" s="63"/>
      <c r="E23" s="49"/>
      <c r="F23" s="62"/>
      <c r="G23" s="63"/>
      <c r="H23" s="49"/>
      <c r="I23" s="60"/>
      <c r="J23" s="61"/>
      <c r="K23" s="10"/>
    </row>
    <row r="24" spans="1:11" ht="49.05" customHeight="1">
      <c r="A24" s="64"/>
      <c r="B24" s="49"/>
      <c r="C24" s="62"/>
      <c r="D24" s="63"/>
      <c r="E24" s="49"/>
      <c r="F24" s="62"/>
      <c r="G24" s="63"/>
      <c r="H24" s="49"/>
      <c r="I24" s="60"/>
      <c r="J24" s="61"/>
      <c r="K24" s="10"/>
    </row>
    <row r="25" spans="1:11" ht="49.05" customHeight="1">
      <c r="A25" s="64"/>
      <c r="B25" s="49"/>
      <c r="C25" s="62"/>
      <c r="D25" s="63"/>
      <c r="E25" s="49"/>
      <c r="F25" s="62"/>
      <c r="G25" s="63"/>
      <c r="H25" s="49"/>
      <c r="I25" s="60"/>
      <c r="J25" s="61"/>
      <c r="K25" s="10"/>
    </row>
    <row r="26" spans="1:11" ht="49.05" customHeight="1">
      <c r="A26" s="64"/>
      <c r="B26" s="49"/>
      <c r="C26" s="62"/>
      <c r="D26" s="63"/>
      <c r="E26" s="49"/>
      <c r="F26" s="62"/>
      <c r="G26" s="63"/>
      <c r="H26" s="49"/>
      <c r="I26" s="60"/>
      <c r="J26" s="61"/>
      <c r="K26" s="10"/>
    </row>
    <row r="27" spans="1:11" ht="49.05" customHeight="1">
      <c r="A27" s="64"/>
      <c r="B27" s="49"/>
      <c r="C27" s="62"/>
      <c r="D27" s="63"/>
      <c r="E27" s="49"/>
      <c r="F27" s="62"/>
      <c r="G27" s="63"/>
      <c r="H27" s="49"/>
      <c r="I27" s="60"/>
      <c r="J27" s="61"/>
      <c r="K27" s="10"/>
    </row>
    <row r="28" spans="1:11" ht="49.05" customHeight="1">
      <c r="A28" s="64"/>
      <c r="B28" s="49"/>
      <c r="C28" s="62"/>
      <c r="D28" s="63"/>
      <c r="E28" s="49"/>
      <c r="F28" s="62"/>
      <c r="G28" s="63"/>
      <c r="H28" s="49"/>
      <c r="I28" s="60"/>
      <c r="J28" s="61"/>
      <c r="K28" s="10"/>
    </row>
    <row r="29" spans="1:11" ht="49.05" customHeight="1">
      <c r="A29" s="64"/>
      <c r="B29" s="49"/>
      <c r="C29" s="62"/>
      <c r="D29" s="63"/>
      <c r="E29" s="49"/>
      <c r="F29" s="62"/>
      <c r="G29" s="63"/>
      <c r="H29" s="49"/>
      <c r="I29" s="60"/>
      <c r="J29" s="61"/>
      <c r="K29" s="10"/>
    </row>
    <row r="31" spans="1:11" ht="33" customHeight="1">
      <c r="A31" s="75"/>
      <c r="B31" s="44"/>
      <c r="C31" s="44"/>
      <c r="D31" s="44"/>
      <c r="E31" s="44"/>
      <c r="F31" s="44"/>
      <c r="G31" s="44"/>
      <c r="H31" s="44"/>
      <c r="I31" s="44"/>
      <c r="J31" s="44"/>
    </row>
    <row r="33" spans="1:10" ht="16.05" customHeight="1">
      <c r="A33" s="88" t="s">
        <v>62</v>
      </c>
      <c r="B33" s="44"/>
      <c r="C33" s="44"/>
      <c r="D33" s="44"/>
      <c r="E33" s="44"/>
      <c r="F33" s="44"/>
      <c r="G33" s="44"/>
      <c r="H33" s="44"/>
      <c r="I33" s="44"/>
      <c r="J33" s="44"/>
    </row>
    <row r="34" spans="1:10" ht="16.05" customHeight="1" thickBot="1"/>
    <row r="35" spans="1:10" ht="16.05" customHeight="1">
      <c r="A35" s="7" t="s">
        <v>27</v>
      </c>
      <c r="B35" s="81" t="s">
        <v>63</v>
      </c>
      <c r="C35" s="66"/>
      <c r="D35" s="66"/>
      <c r="E35" s="66"/>
      <c r="F35" s="66"/>
      <c r="G35" s="67"/>
      <c r="H35" s="82" t="s">
        <v>64</v>
      </c>
      <c r="I35" s="66"/>
      <c r="J35" s="79"/>
    </row>
    <row r="36" spans="1:10" ht="48" customHeight="1">
      <c r="A36" s="20" t="s">
        <v>65</v>
      </c>
      <c r="B36" s="71" t="s">
        <v>66</v>
      </c>
      <c r="C36" s="63"/>
      <c r="D36" s="63"/>
      <c r="E36" s="63"/>
      <c r="F36" s="63"/>
      <c r="G36" s="49"/>
      <c r="H36" s="69"/>
      <c r="I36" s="63"/>
      <c r="J36" s="61"/>
    </row>
    <row r="37" spans="1:10" ht="48" customHeight="1">
      <c r="A37" s="20" t="s">
        <v>67</v>
      </c>
      <c r="B37" s="71" t="s">
        <v>68</v>
      </c>
      <c r="C37" s="63"/>
      <c r="D37" s="63"/>
      <c r="E37" s="63"/>
      <c r="F37" s="63"/>
      <c r="G37" s="49"/>
      <c r="H37" s="69"/>
      <c r="I37" s="63"/>
      <c r="J37" s="61"/>
    </row>
    <row r="38" spans="1:10" ht="48" customHeight="1">
      <c r="A38" s="20" t="s">
        <v>69</v>
      </c>
      <c r="B38" s="71" t="s">
        <v>70</v>
      </c>
      <c r="C38" s="63"/>
      <c r="D38" s="63"/>
      <c r="E38" s="63"/>
      <c r="F38" s="63"/>
      <c r="G38" s="49"/>
      <c r="H38" s="69"/>
      <c r="I38" s="63"/>
      <c r="J38" s="61"/>
    </row>
    <row r="39" spans="1:10" ht="48" customHeight="1">
      <c r="A39" s="20" t="s">
        <v>71</v>
      </c>
      <c r="B39" s="71" t="s">
        <v>72</v>
      </c>
      <c r="C39" s="63"/>
      <c r="D39" s="63"/>
      <c r="E39" s="63"/>
      <c r="F39" s="63"/>
      <c r="G39" s="49"/>
      <c r="H39" s="69"/>
      <c r="I39" s="63"/>
      <c r="J39" s="61"/>
    </row>
    <row r="40" spans="1:10" ht="48" customHeight="1">
      <c r="A40" s="21"/>
      <c r="B40" s="68"/>
      <c r="C40" s="63"/>
      <c r="D40" s="63"/>
      <c r="E40" s="63"/>
      <c r="F40" s="63"/>
      <c r="G40" s="49"/>
      <c r="H40" s="69"/>
      <c r="I40" s="63"/>
      <c r="J40" s="61"/>
    </row>
    <row r="41" spans="1:10" ht="48" customHeight="1">
      <c r="A41" s="21"/>
      <c r="B41" s="68"/>
      <c r="C41" s="63"/>
      <c r="D41" s="63"/>
      <c r="E41" s="63"/>
      <c r="F41" s="63"/>
      <c r="G41" s="49"/>
      <c r="H41" s="69"/>
      <c r="I41" s="63"/>
      <c r="J41" s="61"/>
    </row>
    <row r="42" spans="1:10" ht="48" customHeight="1">
      <c r="A42" s="21"/>
      <c r="B42" s="68"/>
      <c r="C42" s="63"/>
      <c r="D42" s="63"/>
      <c r="E42" s="63"/>
      <c r="F42" s="63"/>
      <c r="G42" s="49"/>
      <c r="H42" s="69"/>
      <c r="I42" s="63"/>
      <c r="J42" s="61"/>
    </row>
    <row r="43" spans="1:10" ht="48" customHeight="1">
      <c r="A43" s="21"/>
      <c r="B43" s="68"/>
      <c r="C43" s="63"/>
      <c r="D43" s="63"/>
      <c r="E43" s="63"/>
      <c r="F43" s="63"/>
      <c r="G43" s="49"/>
      <c r="H43" s="69"/>
      <c r="I43" s="63"/>
      <c r="J43" s="61"/>
    </row>
    <row r="44" spans="1:10" ht="48" customHeight="1">
      <c r="A44" s="21"/>
      <c r="B44" s="68"/>
      <c r="C44" s="63"/>
      <c r="D44" s="63"/>
      <c r="E44" s="63"/>
      <c r="F44" s="63"/>
      <c r="G44" s="49"/>
      <c r="H44" s="69"/>
      <c r="I44" s="63"/>
      <c r="J44" s="61"/>
    </row>
    <row r="45" spans="1:10" ht="48" customHeight="1">
      <c r="A45" s="21"/>
      <c r="B45" s="68"/>
      <c r="C45" s="63"/>
      <c r="D45" s="63"/>
      <c r="E45" s="63"/>
      <c r="F45" s="63"/>
      <c r="G45" s="49"/>
      <c r="H45" s="69"/>
      <c r="I45" s="63"/>
      <c r="J45" s="61"/>
    </row>
    <row r="46" spans="1:10" ht="49.05" customHeight="1" thickBot="1">
      <c r="A46" s="22"/>
      <c r="B46" s="84"/>
      <c r="C46" s="83"/>
      <c r="D46" s="83"/>
      <c r="E46" s="83"/>
      <c r="F46" s="83"/>
      <c r="G46" s="74"/>
      <c r="H46" s="85"/>
      <c r="I46" s="86"/>
      <c r="J46" s="87"/>
    </row>
    <row r="48" spans="1:10" ht="102" customHeight="1">
      <c r="A48" s="75" t="s">
        <v>73</v>
      </c>
      <c r="B48" s="44"/>
      <c r="C48" s="44"/>
      <c r="D48" s="44"/>
      <c r="E48" s="44"/>
      <c r="F48" s="44"/>
      <c r="G48" s="44"/>
      <c r="H48" s="44"/>
      <c r="I48" s="44"/>
      <c r="J48" s="44"/>
    </row>
    <row r="51" spans="1:10">
      <c r="A51" s="72" t="s">
        <v>74</v>
      </c>
      <c r="B51" s="44"/>
      <c r="C51" s="44"/>
      <c r="D51" s="44"/>
      <c r="E51" s="77"/>
      <c r="F51" s="44"/>
      <c r="G51" s="44"/>
      <c r="H51" s="44"/>
      <c r="I51" s="44"/>
      <c r="J51" s="44"/>
    </row>
    <row r="53" spans="1:10">
      <c r="A53" s="72" t="s">
        <v>75</v>
      </c>
      <c r="B53" s="44"/>
      <c r="C53" s="44"/>
      <c r="D53" s="44"/>
      <c r="E53" s="77"/>
      <c r="F53" s="44"/>
      <c r="G53" s="44"/>
      <c r="H53" s="44"/>
      <c r="I53" s="44"/>
      <c r="J53" s="44"/>
    </row>
    <row r="100" spans="1:1" ht="15.6">
      <c r="A100" t="s">
        <v>76</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2026-01-02T11:40:51Z</dcterms:modified>
</cp:coreProperties>
</file>