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c0bb02d3c95b0c5/Stalinis kompiuteris/Konkursai 2025/Konkursai 2025 08/AB Amber Grid/Siuntimui/Toyota/Siuntimui Toyota/"/>
    </mc:Choice>
  </mc:AlternateContent>
  <xr:revisionPtr revIDLastSave="89" documentId="8_{5533D81B-8C9F-490A-A3E2-29818F94F00B}" xr6:coauthVersionLast="47" xr6:coauthVersionMax="47" xr10:uidLastSave="{3ADB2F01-AA3D-4120-84B0-4A16C6DEF492}"/>
  <bookViews>
    <workbookView xWindow="-108" yWindow="-108" windowWidth="23256" windowHeight="12456" xr2:uid="{B280FDFB-2403-4A6B-A23E-A2FDCC4314A5}"/>
  </bookViews>
  <sheets>
    <sheet name="Pasiūlymo priedas pildymu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O10" i="1"/>
  <c r="P10" i="1" s="1"/>
  <c r="O11" i="1"/>
  <c r="P11" i="1" s="1"/>
  <c r="O3" i="1"/>
  <c r="P3" i="1" s="1"/>
  <c r="I15" i="1"/>
  <c r="O15" i="1" s="1"/>
  <c r="P15" i="1" s="1"/>
  <c r="I14" i="1"/>
  <c r="O14" i="1" s="1"/>
  <c r="P14" i="1" s="1"/>
  <c r="I13" i="1"/>
  <c r="O13" i="1" s="1"/>
  <c r="I12" i="1"/>
  <c r="O12" i="1" s="1"/>
  <c r="P12" i="1" s="1"/>
  <c r="I11" i="1"/>
  <c r="I10" i="1"/>
  <c r="I9" i="1"/>
  <c r="I8" i="1"/>
  <c r="O8" i="1" s="1"/>
  <c r="P8" i="1" s="1"/>
  <c r="I7" i="1"/>
  <c r="O7" i="1" s="1"/>
  <c r="I6" i="1"/>
  <c r="O6" i="1" s="1"/>
  <c r="P6" i="1" s="1"/>
  <c r="I5" i="1"/>
  <c r="O5" i="1" s="1"/>
  <c r="I4" i="1"/>
  <c r="O4" i="1" s="1"/>
  <c r="P4" i="1" s="1"/>
  <c r="I3" i="1"/>
  <c r="P7" i="1" l="1"/>
  <c r="Q7" i="1"/>
  <c r="P13" i="1"/>
  <c r="Q13" i="1"/>
  <c r="Q3" i="1"/>
  <c r="P5" i="1"/>
</calcChain>
</file>

<file path=xl/sharedStrings.xml><?xml version="1.0" encoding="utf-8"?>
<sst xmlns="http://schemas.openxmlformats.org/spreadsheetml/2006/main" count="47" uniqueCount="40">
  <si>
    <t>Bendrovė:</t>
  </si>
  <si>
    <t>AB Litgrid</t>
  </si>
  <si>
    <t>AB Amber Grid</t>
  </si>
  <si>
    <t>UAB Baltpool</t>
  </si>
  <si>
    <t>UAB Epso-G</t>
  </si>
  <si>
    <t>UAB Energy cells</t>
  </si>
  <si>
    <t>Pirkimo dalies numeris</t>
  </si>
  <si>
    <t>Pirkimo objekto dalies pavadinimas</t>
  </si>
  <si>
    <t>Transporto priemonės klasė</t>
  </si>
  <si>
    <t>Maksimalus kiekis, vnt.</t>
  </si>
  <si>
    <t>Transporto priemonių maksimalus kiekis vnt.</t>
  </si>
  <si>
    <t>Nuomos laikotarpis, mėnesiais</t>
  </si>
  <si>
    <t>Siūloma markė, modelis, modifikacija</t>
  </si>
  <si>
    <t>Nuomos įkainis, 1 mėnesio 1 transporto priemonės, Eur be PVM</t>
  </si>
  <si>
    <t>Priežiūros, 1 mėnesio 1 transporto priemonės, Eur be PVM</t>
  </si>
  <si>
    <t>PVM dydis</t>
  </si>
  <si>
    <t>Bendra kaina maksimaliam nurodytam kiekiui maksimaliam laikotarpiui, Eur be PVM</t>
  </si>
  <si>
    <t>Bendra kaina maksimaliam nurodytam kiekiui maksimaliam laikotarpiui, Eur su PVM</t>
  </si>
  <si>
    <r>
      <t xml:space="preserve">Pirkimo dalies </t>
    </r>
    <r>
      <rPr>
        <b/>
        <sz val="12"/>
        <color rgb="FFFF0000"/>
        <rFont val="Tahoma"/>
        <family val="2"/>
        <charset val="186"/>
      </rPr>
      <t>BENDRA</t>
    </r>
    <r>
      <rPr>
        <b/>
        <sz val="12"/>
        <color theme="1"/>
        <rFont val="Tahoma"/>
        <family val="2"/>
        <charset val="186"/>
      </rPr>
      <t xml:space="preserve"> Pasiūlymo kaina, maksimaliam nurodytam kiekiui, maksimaliam laikotarpiui, Eur be PVM*</t>
    </r>
  </si>
  <si>
    <t>Transporto priemonių nuomos ir priežiūros paslaugos (visureigiai)</t>
  </si>
  <si>
    <t>I2A1 VIDUTINIAI VISUREIGIAI (SUV) ELEKTROMOBILIS</t>
  </si>
  <si>
    <t>I2A2 VIDUTINIAI VISUREIGIAI (SUV) ELEKTROMOBILIS</t>
  </si>
  <si>
    <t>I2A2 VIDUTINIAI VISUREIGIAI (SUV) PLUG-IN 2WD</t>
  </si>
  <si>
    <t>I2A2 VIDUTINIAI VISUREIGIAI (SUV) PLUG-IN AWD</t>
  </si>
  <si>
    <t>Transporto priemonių nuomos ir priežiūros paslaugos (furgonai)</t>
  </si>
  <si>
    <t>K3A VIDUTINIAI IR DIDELI FURGONAI ĮRENGTI KROVININIAI 3 VIETŲ</t>
  </si>
  <si>
    <t>K3A VIDUTINIAI IR DIDELI FURGONAI NEĮRENGTI KROVININIAI 3 VIETŲ</t>
  </si>
  <si>
    <t>K3A VIDUTINIAI IR DIDELI FURGONAI ĮRENGTI KROVININIAI 5 VIETŲ</t>
  </si>
  <si>
    <t>K3A VIDUTINIAI IR DIDELI FURGONAI NEĮRENGTI KROVININIAI 5 VIETŲ</t>
  </si>
  <si>
    <t>K3B DIDELI FURGONAI ELEKTROMOBILIS ĮRENGTI KROVININIAI 5 VIETŲ</t>
  </si>
  <si>
    <t>K3A VIDUTINIAI IR DIDELI FURGONAI KELEIVINIAI</t>
  </si>
  <si>
    <t>Transporto priemonių nuomos ir priežiūros paslaugos (pikapai)</t>
  </si>
  <si>
    <t>K2 PIKAPAI NEĮRENGTI</t>
  </si>
  <si>
    <t>K2 PIKAPAI ĮRENGTI</t>
  </si>
  <si>
    <t>* Sutartys sudaromos su kiekviena bendrove atskirai ir skaičiuojama pagal Pasiūlyme nurodytus įkainius, padauginus iš įmonės maksimalaus transporto priemonių skaičiaus ir nuomos laikotarpio mėnesiais.</t>
  </si>
  <si>
    <t>Toyota RAV4 2,5 Plug-in, Executive, FWD</t>
  </si>
  <si>
    <t>Toyota RAV4 2,5 Plug-in, Executive, AWD</t>
  </si>
  <si>
    <t>Toyota Hilux 2,8 D 48V Hybrid A/T, Active</t>
  </si>
  <si>
    <t xml:space="preserve"> Škoda ELROQ Selection 85</t>
  </si>
  <si>
    <t>Škoda Enyaq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</si>
</sst>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ahoma"/>
      <family val="2"/>
      <charset val="186"/>
    </font>
    <font>
      <sz val="12"/>
      <color rgb="FF000000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12"/>
      <color theme="1"/>
      <name val="Aptos Narrow"/>
      <family val="2"/>
      <charset val="186"/>
      <scheme val="minor"/>
    </font>
    <font>
      <sz val="12"/>
      <color rgb="FFFF0000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sz val="12"/>
      <color rgb="FFFF0000"/>
      <name val="Tahoma"/>
      <family val="2"/>
      <charset val="186"/>
    </font>
    <font>
      <i/>
      <sz val="11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0" xfId="0" applyAlignment="1">
      <alignment wrapText="1"/>
    </xf>
    <xf numFmtId="0" fontId="0" fillId="0" borderId="1" xfId="0" applyBorder="1"/>
    <xf numFmtId="0" fontId="1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B8C1-572F-4C03-8053-B625A4B9F75D}">
  <dimension ref="A1:Q17"/>
  <sheetViews>
    <sheetView tabSelected="1" topLeftCell="L1" zoomScaleNormal="100" workbookViewId="0">
      <selection activeCell="Q3" sqref="Q3:Q6"/>
    </sheetView>
  </sheetViews>
  <sheetFormatPr defaultRowHeight="14.4" x14ac:dyDescent="0.3"/>
  <cols>
    <col min="1" max="1" width="17.109375" bestFit="1" customWidth="1"/>
    <col min="2" max="2" width="28.33203125" customWidth="1"/>
    <col min="3" max="3" width="34.6640625" bestFit="1" customWidth="1"/>
    <col min="4" max="4" width="13.44140625" style="6" customWidth="1"/>
    <col min="5" max="5" width="14.5546875" style="6" customWidth="1"/>
    <col min="6" max="6" width="13.44140625" style="6" customWidth="1"/>
    <col min="7" max="7" width="18.33203125" style="6" customWidth="1"/>
    <col min="8" max="8" width="17.88671875" style="6" customWidth="1"/>
    <col min="9" max="9" width="27.5546875" bestFit="1" customWidth="1"/>
    <col min="10" max="10" width="21.6640625" customWidth="1"/>
    <col min="11" max="11" width="25.5546875" style="6" customWidth="1"/>
    <col min="12" max="12" width="31.33203125" bestFit="1" customWidth="1"/>
    <col min="13" max="13" width="31.6640625" bestFit="1" customWidth="1"/>
    <col min="14" max="14" width="13.44140625" bestFit="1" customWidth="1"/>
    <col min="15" max="16" width="39.5546875" bestFit="1" customWidth="1"/>
    <col min="17" max="17" width="48.44140625" bestFit="1" customWidth="1"/>
    <col min="18" max="18" width="40.44140625" bestFit="1" customWidth="1"/>
  </cols>
  <sheetData>
    <row r="1" spans="1:17" ht="27" x14ac:dyDescent="0.3">
      <c r="A1" s="20" t="s">
        <v>0</v>
      </c>
      <c r="B1" s="21"/>
      <c r="C1" s="22"/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1"/>
      <c r="J1" s="1"/>
      <c r="K1" s="1"/>
      <c r="L1" s="1"/>
      <c r="M1" s="1"/>
      <c r="N1" s="8"/>
      <c r="O1" s="8"/>
      <c r="P1" s="8"/>
    </row>
    <row r="2" spans="1:17" ht="45.75" customHeight="1" x14ac:dyDescent="0.3">
      <c r="A2" s="4" t="s">
        <v>6</v>
      </c>
      <c r="B2" s="4" t="s">
        <v>7</v>
      </c>
      <c r="C2" s="4" t="s">
        <v>8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ht="30.6" x14ac:dyDescent="0.3">
      <c r="A3" s="19">
        <v>1</v>
      </c>
      <c r="B3" s="16" t="s">
        <v>19</v>
      </c>
      <c r="C3" s="12" t="s">
        <v>20</v>
      </c>
      <c r="D3" s="13">
        <v>0</v>
      </c>
      <c r="E3" s="13">
        <v>0</v>
      </c>
      <c r="F3" s="13">
        <v>0</v>
      </c>
      <c r="G3" s="13">
        <v>0</v>
      </c>
      <c r="H3" s="13">
        <v>1</v>
      </c>
      <c r="I3" s="5">
        <f t="shared" ref="I3:I15" si="0">+SUM(D3+E3+F3+G3+H3)</f>
        <v>1</v>
      </c>
      <c r="J3" s="14">
        <v>60</v>
      </c>
      <c r="K3" s="1" t="s">
        <v>38</v>
      </c>
      <c r="L3" s="7">
        <v>630</v>
      </c>
      <c r="M3" s="7">
        <v>0</v>
      </c>
      <c r="N3" s="11">
        <v>21</v>
      </c>
      <c r="O3" s="7">
        <f>+SUM(L3:M3)*J3*I3</f>
        <v>37800</v>
      </c>
      <c r="P3" s="7">
        <f>+ROUND(O3*N3/100,2)</f>
        <v>7938</v>
      </c>
      <c r="Q3" s="15">
        <f>+SUM(O3:O6)</f>
        <v>5250000</v>
      </c>
    </row>
    <row r="4" spans="1:17" ht="30" x14ac:dyDescent="0.3">
      <c r="A4" s="19"/>
      <c r="B4" s="17"/>
      <c r="C4" s="2" t="s">
        <v>21</v>
      </c>
      <c r="D4" s="1">
        <v>10</v>
      </c>
      <c r="E4" s="1">
        <v>20</v>
      </c>
      <c r="F4" s="1">
        <v>3</v>
      </c>
      <c r="G4" s="1">
        <v>6</v>
      </c>
      <c r="H4" s="1">
        <v>1</v>
      </c>
      <c r="I4" s="5">
        <f t="shared" si="0"/>
        <v>40</v>
      </c>
      <c r="J4" s="3">
        <v>60</v>
      </c>
      <c r="K4" s="1" t="s">
        <v>39</v>
      </c>
      <c r="L4" s="7">
        <v>635</v>
      </c>
      <c r="M4" s="7">
        <v>0</v>
      </c>
      <c r="N4" s="11">
        <v>21</v>
      </c>
      <c r="O4" s="7">
        <f t="shared" ref="O4:O15" si="1">+SUM(L4:M4)*J4*I4</f>
        <v>1524000</v>
      </c>
      <c r="P4" s="7">
        <f t="shared" ref="P4:P15" si="2">+ROUND(O4*N4/100,2)</f>
        <v>320040</v>
      </c>
      <c r="Q4" s="15"/>
    </row>
    <row r="5" spans="1:17" ht="30.6" x14ac:dyDescent="0.3">
      <c r="A5" s="19"/>
      <c r="B5" s="17"/>
      <c r="C5" s="12" t="s">
        <v>22</v>
      </c>
      <c r="D5" s="13">
        <v>38</v>
      </c>
      <c r="E5" s="13">
        <v>0</v>
      </c>
      <c r="F5" s="13">
        <v>0</v>
      </c>
      <c r="G5" s="13">
        <v>0</v>
      </c>
      <c r="H5" s="13">
        <v>1</v>
      </c>
      <c r="I5" s="5">
        <f t="shared" si="0"/>
        <v>39</v>
      </c>
      <c r="J5" s="14">
        <v>60</v>
      </c>
      <c r="K5" s="1" t="s">
        <v>35</v>
      </c>
      <c r="L5" s="7">
        <v>478</v>
      </c>
      <c r="M5" s="7">
        <v>0</v>
      </c>
      <c r="N5" s="11">
        <v>21</v>
      </c>
      <c r="O5" s="7">
        <f t="shared" si="1"/>
        <v>1118520</v>
      </c>
      <c r="P5" s="7">
        <f t="shared" si="2"/>
        <v>234889.2</v>
      </c>
      <c r="Q5" s="15"/>
    </row>
    <row r="6" spans="1:17" ht="30.6" x14ac:dyDescent="0.3">
      <c r="A6" s="19"/>
      <c r="B6" s="18"/>
      <c r="C6" s="12" t="s">
        <v>23</v>
      </c>
      <c r="D6" s="13">
        <v>36</v>
      </c>
      <c r="E6" s="13">
        <v>49</v>
      </c>
      <c r="F6" s="13">
        <v>0</v>
      </c>
      <c r="G6" s="13">
        <v>1</v>
      </c>
      <c r="H6" s="13">
        <v>0</v>
      </c>
      <c r="I6" s="5">
        <f t="shared" si="0"/>
        <v>86</v>
      </c>
      <c r="J6" s="14">
        <v>60</v>
      </c>
      <c r="K6" s="1" t="s">
        <v>36</v>
      </c>
      <c r="L6" s="7">
        <v>498</v>
      </c>
      <c r="M6" s="7">
        <v>0</v>
      </c>
      <c r="N6" s="11">
        <v>21</v>
      </c>
      <c r="O6" s="7">
        <f t="shared" si="1"/>
        <v>2569680</v>
      </c>
      <c r="P6" s="7">
        <f t="shared" si="2"/>
        <v>539632.80000000005</v>
      </c>
      <c r="Q6" s="15"/>
    </row>
    <row r="7" spans="1:17" ht="60" customHeight="1" x14ac:dyDescent="0.3">
      <c r="A7" s="19">
        <v>2</v>
      </c>
      <c r="B7" s="16" t="s">
        <v>24</v>
      </c>
      <c r="C7" s="2" t="s">
        <v>25</v>
      </c>
      <c r="D7" s="1">
        <v>0</v>
      </c>
      <c r="E7" s="1">
        <v>2</v>
      </c>
      <c r="F7" s="1">
        <v>0</v>
      </c>
      <c r="G7" s="1">
        <v>0</v>
      </c>
      <c r="H7" s="1">
        <v>0</v>
      </c>
      <c r="I7" s="5">
        <f t="shared" si="0"/>
        <v>2</v>
      </c>
      <c r="J7" s="3">
        <v>60</v>
      </c>
      <c r="K7" s="1"/>
      <c r="L7" s="7"/>
      <c r="M7" s="7"/>
      <c r="N7" s="11"/>
      <c r="O7" s="7">
        <f t="shared" si="1"/>
        <v>0</v>
      </c>
      <c r="P7" s="7">
        <f t="shared" si="2"/>
        <v>0</v>
      </c>
      <c r="Q7" s="15">
        <f>SUM(O7:O12)</f>
        <v>0</v>
      </c>
    </row>
    <row r="8" spans="1:17" ht="59.25" customHeight="1" x14ac:dyDescent="0.3">
      <c r="A8" s="19"/>
      <c r="B8" s="17"/>
      <c r="C8" s="2" t="s">
        <v>26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5">
        <f t="shared" si="0"/>
        <v>2</v>
      </c>
      <c r="J8" s="3">
        <v>60</v>
      </c>
      <c r="K8" s="1"/>
      <c r="L8" s="7"/>
      <c r="M8" s="7"/>
      <c r="N8" s="11"/>
      <c r="O8" s="7">
        <f t="shared" si="1"/>
        <v>0</v>
      </c>
      <c r="P8" s="7">
        <f t="shared" si="2"/>
        <v>0</v>
      </c>
      <c r="Q8" s="15"/>
    </row>
    <row r="9" spans="1:17" ht="58.5" customHeight="1" x14ac:dyDescent="0.3">
      <c r="A9" s="19"/>
      <c r="B9" s="17"/>
      <c r="C9" s="2" t="s">
        <v>27</v>
      </c>
      <c r="D9" s="1">
        <v>0</v>
      </c>
      <c r="E9" s="1">
        <v>4</v>
      </c>
      <c r="F9" s="1">
        <v>0</v>
      </c>
      <c r="G9" s="1">
        <v>0</v>
      </c>
      <c r="H9" s="1">
        <v>0</v>
      </c>
      <c r="I9" s="5">
        <f t="shared" si="0"/>
        <v>4</v>
      </c>
      <c r="J9" s="3">
        <v>60</v>
      </c>
      <c r="K9" s="1"/>
      <c r="L9" s="7"/>
      <c r="M9" s="7"/>
      <c r="N9" s="11"/>
      <c r="O9" s="7">
        <f t="shared" si="1"/>
        <v>0</v>
      </c>
      <c r="P9" s="7">
        <f t="shared" si="2"/>
        <v>0</v>
      </c>
      <c r="Q9" s="15"/>
    </row>
    <row r="10" spans="1:17" ht="55.5" customHeight="1" x14ac:dyDescent="0.3">
      <c r="A10" s="19"/>
      <c r="B10" s="17"/>
      <c r="C10" s="2" t="s">
        <v>28</v>
      </c>
      <c r="D10" s="1">
        <v>0</v>
      </c>
      <c r="E10" s="1">
        <v>3</v>
      </c>
      <c r="F10" s="1">
        <v>0</v>
      </c>
      <c r="G10" s="1">
        <v>0</v>
      </c>
      <c r="H10" s="1">
        <v>0</v>
      </c>
      <c r="I10" s="5">
        <f t="shared" si="0"/>
        <v>3</v>
      </c>
      <c r="J10" s="3">
        <v>60</v>
      </c>
      <c r="K10" s="1"/>
      <c r="L10" s="7"/>
      <c r="M10" s="7"/>
      <c r="N10" s="11"/>
      <c r="O10" s="7">
        <f t="shared" si="1"/>
        <v>0</v>
      </c>
      <c r="P10" s="7">
        <f t="shared" si="2"/>
        <v>0</v>
      </c>
      <c r="Q10" s="15"/>
    </row>
    <row r="11" spans="1:17" ht="57.75" customHeight="1" x14ac:dyDescent="0.3">
      <c r="A11" s="19"/>
      <c r="B11" s="17"/>
      <c r="C11" s="2" t="s">
        <v>29</v>
      </c>
      <c r="D11" s="1">
        <v>0</v>
      </c>
      <c r="E11" s="1">
        <v>2</v>
      </c>
      <c r="F11" s="1">
        <v>0</v>
      </c>
      <c r="G11" s="1">
        <v>0</v>
      </c>
      <c r="H11" s="1">
        <v>0</v>
      </c>
      <c r="I11" s="5">
        <f t="shared" si="0"/>
        <v>2</v>
      </c>
      <c r="J11" s="3">
        <v>60</v>
      </c>
      <c r="K11" s="1"/>
      <c r="L11" s="7"/>
      <c r="M11" s="7"/>
      <c r="N11" s="11"/>
      <c r="O11" s="7">
        <f t="shared" si="1"/>
        <v>0</v>
      </c>
      <c r="P11" s="7">
        <f t="shared" si="2"/>
        <v>0</v>
      </c>
      <c r="Q11" s="15"/>
    </row>
    <row r="12" spans="1:17" ht="30" x14ac:dyDescent="0.3">
      <c r="A12" s="19"/>
      <c r="B12" s="18"/>
      <c r="C12" s="2" t="s">
        <v>30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5">
        <f t="shared" si="0"/>
        <v>1</v>
      </c>
      <c r="J12" s="3">
        <v>60</v>
      </c>
      <c r="K12" s="1"/>
      <c r="L12" s="7"/>
      <c r="M12" s="7"/>
      <c r="N12" s="11"/>
      <c r="O12" s="7">
        <f t="shared" si="1"/>
        <v>0</v>
      </c>
      <c r="P12" s="7">
        <f t="shared" si="2"/>
        <v>0</v>
      </c>
      <c r="Q12" s="15"/>
    </row>
    <row r="13" spans="1:17" ht="30.6" x14ac:dyDescent="0.3">
      <c r="A13" s="19">
        <v>3</v>
      </c>
      <c r="B13" s="16" t="s">
        <v>31</v>
      </c>
      <c r="C13" s="12" t="s">
        <v>32</v>
      </c>
      <c r="D13" s="13">
        <v>12</v>
      </c>
      <c r="E13" s="13">
        <v>0</v>
      </c>
      <c r="F13" s="13">
        <v>0</v>
      </c>
      <c r="G13" s="13">
        <v>0</v>
      </c>
      <c r="H13" s="13">
        <v>0</v>
      </c>
      <c r="I13" s="5">
        <f t="shared" si="0"/>
        <v>12</v>
      </c>
      <c r="J13" s="3">
        <v>60</v>
      </c>
      <c r="K13" s="1" t="s">
        <v>37</v>
      </c>
      <c r="L13" s="7">
        <v>638</v>
      </c>
      <c r="M13" s="7">
        <v>0</v>
      </c>
      <c r="N13" s="11">
        <v>21</v>
      </c>
      <c r="O13" s="7">
        <f t="shared" si="1"/>
        <v>459360</v>
      </c>
      <c r="P13" s="7">
        <f t="shared" si="2"/>
        <v>96465.600000000006</v>
      </c>
      <c r="Q13" s="15">
        <f>+SUM(O13:O15)</f>
        <v>1476600</v>
      </c>
    </row>
    <row r="14" spans="1:17" ht="30.6" x14ac:dyDescent="0.3">
      <c r="A14" s="19"/>
      <c r="B14" s="17"/>
      <c r="C14" s="12" t="s">
        <v>33</v>
      </c>
      <c r="D14" s="13">
        <v>0</v>
      </c>
      <c r="E14" s="13">
        <v>23</v>
      </c>
      <c r="F14" s="13">
        <v>0</v>
      </c>
      <c r="G14" s="13">
        <v>0</v>
      </c>
      <c r="H14" s="13">
        <v>0</v>
      </c>
      <c r="I14" s="5">
        <f t="shared" si="0"/>
        <v>23</v>
      </c>
      <c r="J14" s="3">
        <v>60</v>
      </c>
      <c r="K14" s="1" t="s">
        <v>37</v>
      </c>
      <c r="L14" s="7">
        <v>698</v>
      </c>
      <c r="M14" s="7">
        <v>0</v>
      </c>
      <c r="N14" s="11">
        <v>21</v>
      </c>
      <c r="O14" s="7">
        <f t="shared" si="1"/>
        <v>963240</v>
      </c>
      <c r="P14" s="7">
        <f t="shared" si="2"/>
        <v>202280.4</v>
      </c>
      <c r="Q14" s="15"/>
    </row>
    <row r="15" spans="1:17" ht="30.6" x14ac:dyDescent="0.3">
      <c r="A15" s="19"/>
      <c r="B15" s="18"/>
      <c r="C15" s="12" t="s">
        <v>33</v>
      </c>
      <c r="D15" s="13">
        <v>1</v>
      </c>
      <c r="E15" s="13">
        <v>0</v>
      </c>
      <c r="F15" s="13">
        <v>0</v>
      </c>
      <c r="G15" s="13">
        <v>0</v>
      </c>
      <c r="H15" s="13">
        <v>0</v>
      </c>
      <c r="I15" s="5">
        <f t="shared" si="0"/>
        <v>1</v>
      </c>
      <c r="J15" s="3">
        <v>60</v>
      </c>
      <c r="K15" s="1" t="s">
        <v>37</v>
      </c>
      <c r="L15" s="7">
        <v>900</v>
      </c>
      <c r="M15" s="7">
        <v>0</v>
      </c>
      <c r="N15" s="11">
        <v>21</v>
      </c>
      <c r="O15" s="7">
        <f t="shared" si="1"/>
        <v>54000</v>
      </c>
      <c r="P15" s="7">
        <f t="shared" si="2"/>
        <v>11340</v>
      </c>
      <c r="Q15" s="15"/>
    </row>
    <row r="16" spans="1:17" x14ac:dyDescent="0.3">
      <c r="J16" s="10"/>
    </row>
    <row r="17" spans="1:8" ht="69.75" customHeight="1" x14ac:dyDescent="0.3">
      <c r="A17" s="23" t="s">
        <v>34</v>
      </c>
      <c r="B17" s="23"/>
      <c r="C17" s="23"/>
      <c r="D17" s="23"/>
      <c r="E17" s="23"/>
      <c r="F17" s="23"/>
      <c r="G17" s="23"/>
      <c r="H17" s="24"/>
    </row>
  </sheetData>
  <mergeCells count="11">
    <mergeCell ref="A3:A6"/>
    <mergeCell ref="A7:A12"/>
    <mergeCell ref="A13:A15"/>
    <mergeCell ref="A1:C1"/>
    <mergeCell ref="A17:H17"/>
    <mergeCell ref="Q3:Q6"/>
    <mergeCell ref="Q7:Q12"/>
    <mergeCell ref="Q13:Q15"/>
    <mergeCell ref="B3:B6"/>
    <mergeCell ref="B7:B12"/>
    <mergeCell ref="B13:B15"/>
  </mergeCells>
  <phoneticPr fontId="9" type="noConversion"/>
  <pageMargins left="0.7" right="0.7" top="0.75" bottom="0.75" header="0.3" footer="0.3"/>
  <pageSetup paperSize="9"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priedas pildymui</vt:lpstr>
    </vt:vector>
  </TitlesOfParts>
  <Manager/>
  <Company>AB AmberGrid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Morta Lialytė</dc:creator>
  <cp:keywords/>
  <dc:description/>
  <cp:lastModifiedBy>UAB AUTOVALDYMAS</cp:lastModifiedBy>
  <cp:revision/>
  <dcterms:created xsi:type="dcterms:W3CDTF">2025-04-02T06:36:31Z</dcterms:created>
  <dcterms:modified xsi:type="dcterms:W3CDTF">2025-11-13T22:22:20Z</dcterms:modified>
  <cp:category/>
  <cp:contentStatus/>
</cp:coreProperties>
</file>