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2025\1. ATVIRI  TARPTAUTINIAI konkursai\Kontrol.šaldymo įrenginiai 2375\Pasiūlymai\"/>
    </mc:Choice>
  </mc:AlternateContent>
  <xr:revisionPtr revIDLastSave="0" documentId="8_{F5DF6DDF-0C22-41B1-851B-FD8C973A8196}"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47" i="1" l="1"/>
  <c r="F119" i="1"/>
  <c r="F146" i="1" s="1"/>
  <c r="F147" i="1" s="1"/>
  <c r="F148" i="1" s="1"/>
  <c r="G109" i="1"/>
  <c r="F89" i="1"/>
  <c r="F108" i="1" s="1"/>
  <c r="F109" i="1" s="1"/>
  <c r="F110" i="1" s="1"/>
  <c r="G79" i="1"/>
  <c r="F37" i="1"/>
  <c r="F78" i="1" s="1"/>
  <c r="F79" i="1" s="1"/>
  <c r="F80" i="1" s="1"/>
  <c r="G21" i="1"/>
  <c r="G78" i="1" l="1"/>
  <c r="G146" i="1"/>
  <c r="G108" i="1"/>
</calcChain>
</file>

<file path=xl/sharedStrings.xml><?xml version="1.0" encoding="utf-8"?>
<sst xmlns="http://schemas.openxmlformats.org/spreadsheetml/2006/main" count="473" uniqueCount="347">
  <si>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</si>
  <si>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</si>
  <si>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</si>
  <si>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</si>
  <si>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</si>
  <si>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</si>
  <si>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</si>
  <si>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</si>
  <si>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</si>
  <si>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</si>
  <si>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</si>
  <si>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</si>
  <si>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</si>
  <si>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</si>
  <si>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</si>
  <si>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</si>
  <si>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</si>
  <si>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</si>
  <si>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</si>
  <si>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</si>
  <si>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</si>
  <si>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</si>
  <si>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</si>
  <si>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</si>
  <si>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</si>
  <si>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</si>
  <si>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ŠALDIKLIS SU INVENTORINE SISTEMA.  </t>
  </si>
  <si>
    <t>Tiekėjo pasiūlymas:</t>
  </si>
  <si>
    <t>Nr.</t>
  </si>
  <si>
    <t>Pavadinimas</t>
  </si>
  <si>
    <t>Kiekis</t>
  </si>
  <si>
    <t>Mato vienetas</t>
  </si>
  <si>
    <t>Kaina be PVM, Eur</t>
  </si>
  <si>
    <t>Suma be PVM, Eur</t>
  </si>
  <si>
    <t>Prekės pavadinimas, gamintojas, prekės kodas kataloge</t>
  </si>
  <si>
    <t>Konkreti siūlomo parametro reikšmė</t>
  </si>
  <si>
    <t>Dokumentas, kuriame yra nurodyta parametro reikšmė, pavadinimas ir puslapio Nr.  (puslapyje pabraukiant kiekvienos pozicijos kiekvieną atitikimą, nurodant pozicijos numerį pagal prašomas specifikacijas)</t>
  </si>
  <si>
    <t>1.</t>
  </si>
  <si>
    <t xml:space="preserve">Šaldiklis su inventorine sistema.  </t>
  </si>
  <si>
    <t>1.1.</t>
  </si>
  <si>
    <t>1.1.1.</t>
  </si>
  <si>
    <t>Ilgalaikis biologinių mėginių saugojimas ultra žemoje temperatūroje (ne aukštesnėje kaip -80oC laipsnių).</t>
  </si>
  <si>
    <t>1.1.2.</t>
  </si>
  <si>
    <t>Šaldiklis turi būti vertikalus, mobilus, su ratukais ir fiksuojamaisiais stabdžiais.</t>
  </si>
  <si>
    <t>1.1.3.</t>
  </si>
  <si>
    <t>Palaikomos darbinės temperatūros šaldymo kameroje nustatymo ribos ne siauresnės kaip nuo -40 °C iki -86°C.</t>
  </si>
  <si>
    <t>1.1.4.</t>
  </si>
  <si>
    <t>Šaldymo sistema	2 pakopų kaskadinė arba 2 kontūrų.</t>
  </si>
  <si>
    <t>1.1.5.</t>
  </si>
  <si>
    <t>Kompresorių skaičius ne mažiau kaip 2.</t>
  </si>
  <si>
    <t>1.1.6.</t>
  </si>
  <si>
    <t>Šaldymo kamera turi būti pagaminta iš nerūdijančio plieno arba lygiavertės medžiagos. Talpa ne mažiau kaip 650 litrų: turi tilpti inventorinė sistema su priekyje ištraukiamais stalčiais, kuriuose viena eile išdėstyta ne mažiau kaip 500 vnt. standartinių kriodėžučių (10x10vnt), pritaikytų 2 ml talpos kriomėgintuvėliams.Kamera padalinta į ne mažiau kaip 4 skyrius.</t>
  </si>
  <si>
    <t>1.1.7.</t>
  </si>
  <si>
    <t>Išorinės durys su užraktu. Durų sandarinimo silikoninė ar lygiavertė tarpinė, šildoma visame perimetre, neleidžianti susidaryti ledui. Durų tarpinė ne mažiau nei trejų linkių. Durų atidarymo kryptis į dešinę. Durys tvirtinamos ne mažiau kaip 3 vyriais.</t>
  </si>
  <si>
    <t>1.1.8.</t>
  </si>
  <si>
    <t>Ne mažiau kaip 2 vidinės durys.</t>
  </si>
  <si>
    <t>1.1.9.</t>
  </si>
  <si>
    <t>Šaldiklio valdymas - Mikroprocesorinis. LCD arba lygiavertis visas jutiklinis ekranas (angl. „touch screen“).</t>
  </si>
  <si>
    <t>1.1.10.</t>
  </si>
  <si>
    <t>Būtina integruota save pasikraunanti baterija, palaikanti valdiklio darbą dingus elektros energijai.</t>
  </si>
  <si>
    <t>1.1.11.</t>
  </si>
  <si>
    <t>Turi būti įspėjimų sistema, apie kritinius įvykius perspėjanti garsiniu signalu ir pranešimu šaldiklio ekrane.Būtini įspėjimai: Esant per aukštai kameros temperatūrai. Esant per žemai kameros temperatūrai. Esant per ilgai atidarytoms durims. Sutrikus (nutrūkus) elektros energijos tiekimui. Temperatūros daviklio gedimo įspėjimas. Nusėdus baterijai. Kondensatoriaus filtro.Būtinas kontaktinis terminalas įspėjimo signalo nuotoliniam perdavimui į kompiuterį ir mobilų įrenginį.</t>
  </si>
  <si>
    <t>1.1.12.</t>
  </si>
  <si>
    <t>Kompresorių apsauga nuo perkaitimo - būtina.</t>
  </si>
  <si>
    <t>1.1.13.</t>
  </si>
  <si>
    <t>Temperatūros stebėjimas, registravimas, išsaugojimas- būtina.</t>
  </si>
  <si>
    <t>1.1.14.</t>
  </si>
  <si>
    <t>Viso ne mažiau kaip 2 angos sensoriaus pajungti.</t>
  </si>
  <si>
    <t>1.1.15.</t>
  </si>
  <si>
    <t>Atšildymas - rankinis.</t>
  </si>
  <si>
    <t>1.1.16.</t>
  </si>
  <si>
    <t>Šaldiklio elektros maitinimas iš 230 V, 50 Hz elektros tinklo.</t>
  </si>
  <si>
    <t>1.1.17.</t>
  </si>
  <si>
    <t>Turi sunaudoti ne daugiau elektros energijos kaip 10 kWh per parą.Su pasiūlymu turi būti pateiktas sertifikatas ir ar nuoroda į EnergyStar ar Nepriklausomos sertifikavimo agentūros tinklalapyje pateiktą informaciją apie siūlomos prekės elektros energijos sunaudojimą.</t>
  </si>
  <si>
    <t>1.1.18.</t>
  </si>
  <si>
    <t>Turi būti visą kamerą užpildanti inventorinė sistema, skirta sutalpinti standartines kriodėžutes (10x10 vnt.) 2 ml talpos kriomėgintuvėliams.</t>
  </si>
  <si>
    <t>1.1.19.</t>
  </si>
  <si>
    <t>Su šaldikliu turi būti pateikta:Kriodėžutės su mėginių numeracija (viso dėžutėje ne mažiau nei 96mėgintuvėliai, užpildytos ne mažesnės talpos nei 0,2ml steriliais DNR švarumo 2D kodu žymėtais kriomėgintuvėliais iš medicininio švarumo neperdirbto polipropileno arba lygiavertės medžiagos, su iš vidaus įsukamu dangteliu su tarpine, laikymui ne aukštesnėje nei -195o C temperatūroje – 75 vnt.</t>
  </si>
  <si>
    <t>1.1.20.</t>
  </si>
  <si>
    <t>Kriodėžutės su mėginių numeracija (viso dėžutėje ne mažiau nei 96mėgintuvėliai, užpildytos ne mažesnės talpos nei 1ml steriliais DNR švarumo 2D kodu žymėtais kriomėgintuvėliais iš medicininio švarumo neperdirbto polipropileno arba lygiavertės medžiagos, su iš vidaus įsukamu dangteliu su tarpine, laikymui ne aukštesnėje nei -195o C temperatūroje – 75 vnt.</t>
  </si>
  <si>
    <t>1.1.21.</t>
  </si>
  <si>
    <t xml:space="preserve">Kriomėgintuvėlių 2D numeracija privalo būti unikali; gamintojas privalo patikrinti kiekvieno mėgintuvėlio 2D kodą dėl pasikartojamumo. </t>
  </si>
  <si>
    <t>1.1.22.</t>
  </si>
  <si>
    <t>Mėgintuvėlių sterilumas turi būti užtikrintas pagal ISO 11137 standarto reikalavimus.</t>
  </si>
  <si>
    <t>1.1.23.</t>
  </si>
  <si>
    <t xml:space="preserve">Turi būti galimybė pasirinkti mėgintuvėlių dangtelių spalvą. </t>
  </si>
  <si>
    <t>1.1.24.</t>
  </si>
  <si>
    <t>Gamintnat mėgintuvėlius negali būti naudojamas BPA (Bisfenolis-A)</t>
  </si>
  <si>
    <t>1.1.25.</t>
  </si>
  <si>
    <t xml:space="preserve">Mėgintuvėlių plokštelės privalo būti koduotos linijiniu bei 2D kodais </t>
  </si>
  <si>
    <t>1.1.26.</t>
  </si>
  <si>
    <t xml:space="preserve">Mėgintuvėlių dangtelių atsukimo prietaisas. 2vntPaskirtis: mėgintuvėlių dangtelių sterilus atsukimas ir užsukimas. </t>
  </si>
  <si>
    <t>1.1.27.</t>
  </si>
  <si>
    <t xml:space="preserve">Darbinis našumas ne mažesnis nei 8vnt. </t>
  </si>
  <si>
    <t>1.1.28.</t>
  </si>
  <si>
    <t xml:space="preserve">Veikia su vidiniu akumuliatoriumi. </t>
  </si>
  <si>
    <t>1.1.29.</t>
  </si>
  <si>
    <t>Akumuliatoriaus pakrovimo trukmė ne ilgesnė nei 90min.</t>
  </si>
  <si>
    <t>1.1.30.</t>
  </si>
  <si>
    <t xml:space="preserve">Darbinis greitis ne didesnis skaitine reikšme nei 5s mėgintuvėlių kamštelius užsukti arba atsukti </t>
  </si>
  <si>
    <t>1.1.31.</t>
  </si>
  <si>
    <t xml:space="preserve">Priemonės darbui su ultra žema temperatūra : prijuostė (1 vnt.), veido skydelis (1 vnt.), pirštinės iki riešo 3 dydžių (mažos, vidutinės ir didelės) po 1 porą (viso 3 poros). </t>
  </si>
  <si>
    <t>1.1.32.</t>
  </si>
  <si>
    <t>Skeneris skirtas linijiniams ir 2D kodams nuskaityti.</t>
  </si>
  <si>
    <t>1.1.33.</t>
  </si>
  <si>
    <t>2D kodų nuskaitymas tiek vieno mėgintuvėlio, tiek plokštelės su ne mažiau nei 96mėgintuvėliais.</t>
  </si>
  <si>
    <t>1.1.34.</t>
  </si>
  <si>
    <t>Darbinis greitis: ne didesnis skaitine reikšme nei 5s nuskaityti 96 (2D kodų) mėgintuvėlių plokštelę.</t>
  </si>
  <si>
    <t>1.1.35.</t>
  </si>
  <si>
    <t xml:space="preserve">Skeneris turi galėti skenuoti apšarmojusius mėgintuvėlius. </t>
  </si>
  <si>
    <t>1.1.36.</t>
  </si>
  <si>
    <t xml:space="preserve">Skenerio saugos klasė ne mažesnė nei IP66Skeneris pateikiamas kartu su magnetiniu priedu skenuoti kriomėgintuvėlių dėžutės kodą. </t>
  </si>
  <si>
    <t>1.1.37.</t>
  </si>
  <si>
    <t>Skeneris turi būti pateikiamas su programine įranga. Programinė įranga turi būti instaliuojama į neribotą skaičių nepriklausomų  darbinių vietų.</t>
  </si>
  <si>
    <t>1.1.38.</t>
  </si>
  <si>
    <t>Programinė įranga turi identifikuoti tuščias vietas arba sugadintus 2D kodus</t>
  </si>
  <si>
    <t>1.1.39.</t>
  </si>
  <si>
    <t xml:space="preserve">Skenerio diegimą privalo atlikti tiekėjas. </t>
  </si>
  <si>
    <t>1.1.40.</t>
  </si>
  <si>
    <t xml:space="preserve">Garantija ne mažiau 24 mėn. </t>
  </si>
  <si>
    <t>Suma be PVM</t>
  </si>
  <si>
    <t>Taikomas PVM dydis (%)</t>
  </si>
  <si>
    <t>PVM suma</t>
  </si>
  <si>
    <t>Suma su PVM</t>
  </si>
  <si>
    <t>2. DALIS</t>
  </si>
  <si>
    <t xml:space="preserve">ŠALDIKLIS.  </t>
  </si>
  <si>
    <t>2.</t>
  </si>
  <si>
    <t xml:space="preserve">Šaldiklis.  </t>
  </si>
  <si>
    <t>2.1.</t>
  </si>
  <si>
    <t>2.1.1.</t>
  </si>
  <si>
    <t>2.1.2.</t>
  </si>
  <si>
    <t>2.1.3.</t>
  </si>
  <si>
    <t>Palaikomos darbinės temperatūros šaldymo kameroje nustatymo ribos	ne siauresnės kaip nuo -40 °C iki -86°C.</t>
  </si>
  <si>
    <t>2.1.4.</t>
  </si>
  <si>
    <t>2.1.5.</t>
  </si>
  <si>
    <t>2.1.6.</t>
  </si>
  <si>
    <t>2.1.7.</t>
  </si>
  <si>
    <t>2.1.8.</t>
  </si>
  <si>
    <t>2.1.9.</t>
  </si>
  <si>
    <t>2.1.10.</t>
  </si>
  <si>
    <t>2.1.11.</t>
  </si>
  <si>
    <t>Turi būti įspėjimų sistema, apie kritinius įvykius perspėjanti garsiniu signalu ir pranešimu šaldiklio ekrane.Būtini įspėjimai: Esant per aukštai kameros temperatūrai. Esant per žemai kameros temperatūrai. Esant per ilgai atidarytoms durims. Sutrikus (nutrūkus) elektros energijos tiekimui. Temperatūros daviklio gedimo įspėjimas. Nusėdus baterijai. Kondensatoriaus filtro.Būtinas kontaktinis terminalas įspėjimo signalo distanciniam perdavimui į kompiuterį ir mobilų įrenginį.</t>
  </si>
  <si>
    <t>2.1.12.</t>
  </si>
  <si>
    <t>2.1.13.</t>
  </si>
  <si>
    <t>2.1.14.</t>
  </si>
  <si>
    <t xml:space="preserve">Temperatūros sensoriaus prijungimo angos viso ne mažiau kaip dvi. </t>
  </si>
  <si>
    <t>2.1.15.</t>
  </si>
  <si>
    <t>2.1.16.</t>
  </si>
  <si>
    <t>2.1.17.</t>
  </si>
  <si>
    <t>Turi sunaudoti ne daugiau elektros energijos kaip 10 kWh per parą.Su pasiūlymu turi būti pateiktas nepriklausomos laboratorijos išduotas sertifikatas dėl elektros energijos sunaudojimo ir ar nuoroda į EnergyStar ar Nepriklausomos sertifikavimo agentūros tinklalapyje pateiktą informaciją apie siūlomos prekės elektros energijos sunaudojimą.</t>
  </si>
  <si>
    <t>2.1.18.</t>
  </si>
  <si>
    <t>3. DALIS</t>
  </si>
  <si>
    <t xml:space="preserve">DUOMENŲ RINKIMO SISTEMA. </t>
  </si>
  <si>
    <t>3.</t>
  </si>
  <si>
    <t xml:space="preserve">Duomenų rinkimo sistema. </t>
  </si>
  <si>
    <t>3.1.</t>
  </si>
  <si>
    <t xml:space="preserve">Duomenų rinkimo sistema </t>
  </si>
  <si>
    <t>3.1.1.</t>
  </si>
  <si>
    <t>Duomenų rinkimo sistema, skirta rinkti persiųsti, archyvuoti duomenis.</t>
  </si>
  <si>
    <t>3.1.2.</t>
  </si>
  <si>
    <t>Sistema pritaikyta rinkti temperatūros, santykinio drėgnio, CO2 inkubatorių, šaldytuvų, šaldiklių, orinių termostatų, vandens termostatų.</t>
  </si>
  <si>
    <t>3.1.3.</t>
  </si>
  <si>
    <t xml:space="preserve">Sistemą sudaro sensorių rinkinys, duomenų rinktuvas ir duomenų siųstuvas ir programinė įranga su mobiliąja aplikacija. </t>
  </si>
  <si>
    <t>3.1.4.</t>
  </si>
  <si>
    <t>Duomenų rinktuvai privalo būti su lietimui jautriu ekranu.</t>
  </si>
  <si>
    <t>3.1.5.</t>
  </si>
  <si>
    <t xml:space="preserve">Rinktuvas gali rinkti ne mažiau nei 4 parametrus. </t>
  </si>
  <si>
    <t>3.1.6.</t>
  </si>
  <si>
    <t xml:space="preserve">Rinktuvas privalo turėti vizualinį ir garsinį aliarmą.Galimi aliarmai: per didelės / per mažos nustatytos reikšmės parametras; sugedęs sensorius, besėdantis maitinimo šaltinis. </t>
  </si>
  <si>
    <t>3.1.7.</t>
  </si>
  <si>
    <t xml:space="preserve">Duomenų rinktuvai privalo būti su galimybe pajungti ne mažiau nei 2 sensorius.Rinktuvas automatiškai privalo atpažinti sensorius. </t>
  </si>
  <si>
    <t>3.1.8.</t>
  </si>
  <si>
    <t>Rinktuvo atmintis ne mažesnė nei 4000 įrašų.</t>
  </si>
  <si>
    <t>3.1.9.</t>
  </si>
  <si>
    <t xml:space="preserve">Duomenų rinktuvo minimalus nuskaitymo intervalas ne didesnis nei 15s, maksimalus ne mažesnis nei 12val. </t>
  </si>
  <si>
    <t>3.1.10.</t>
  </si>
  <si>
    <t>Rinktuvo maitinimas turi būti 230V ir/arba maitinimo elementais.</t>
  </si>
  <si>
    <t>3.1.11.</t>
  </si>
  <si>
    <t xml:space="preserve">Duomenų siųstuvas surenka duomenis iš rinktuvų radio bangomis. </t>
  </si>
  <si>
    <t>3.1.12.</t>
  </si>
  <si>
    <t xml:space="preserve">Maksimalus atstumas tarp rinktuvo ir siųstuvo turi būti ne mažesnis nei 1000m. </t>
  </si>
  <si>
    <t>3.1.13.</t>
  </si>
  <si>
    <t xml:space="preserve">Duomenų siųstuvas turi perduoti informaciją į debesų saugyklas arba į naudotojo nurodytą kompiuterį / serverį pajungiant siųstuvą į institucijos vidinį tinklą. </t>
  </si>
  <si>
    <t>3.1.14.</t>
  </si>
  <si>
    <t xml:space="preserve">Duomenų siųstuvas turi priimti informaciją iš nemažiau nei 20 duomenų rinktuvų </t>
  </si>
  <si>
    <t>3.1.15.</t>
  </si>
  <si>
    <t xml:space="preserve">Privalo būti pateikta kartu su sistemine programine įranga, kuri skirta rinkti, stebėti skirtingus duomenis iš skirtingų prietaisų. </t>
  </si>
  <si>
    <t>3.1.16.</t>
  </si>
  <si>
    <t>Privalo būti galimas sistemos auditas.</t>
  </si>
  <si>
    <t>3.1.17.</t>
  </si>
  <si>
    <t>Programinė įranga privalo formuoti raportus pagal vartotojo užduotus parametrus.</t>
  </si>
  <si>
    <t>3.1.18.</t>
  </si>
  <si>
    <t xml:space="preserve">Turi būti prieinama mobilioji programėlė skirta duomenų rinkimo sistemai valdyti. </t>
  </si>
  <si>
    <t>3.1.19.</t>
  </si>
  <si>
    <t xml:space="preserve">Galima siųsti kritinius signalus į elektroninį paštą bei mobiliąją programėlę. </t>
  </si>
  <si>
    <t>3.1.20.</t>
  </si>
  <si>
    <t>Sistema, skirta rinkti Šaldiklių -80 laipsnių duomenis iš ne mažiau nei 3 vietų.</t>
  </si>
  <si>
    <t>3.1.21.</t>
  </si>
  <si>
    <t>Sistema, skirta rinkti laboratorinių šaldytuvų ir šaldiklių bei Aplinkos temperatūros duomenis iš ne mažiau nei 4 vietų.</t>
  </si>
  <si>
    <t>3.1.22.</t>
  </si>
  <si>
    <t xml:space="preserve">Sistema, skirta rinkti skysto azoto arba -150laipsnių šaldiklių temperatūros duomenis iš ne mažiau nei 1 vietos, </t>
  </si>
  <si>
    <t>3.1.23.</t>
  </si>
  <si>
    <t>Sistema turi būti suderinama ir integruojama į turimą MBioLIMS® biobanko laboratorijos informacijos valdymo sistemą</t>
  </si>
  <si>
    <t>3.1.24.</t>
  </si>
  <si>
    <t>3.1.25.</t>
  </si>
  <si>
    <t>Gamintojas ir tiekėjas turi būti akredituoti pagal ISO 9001:2015 standartą. Pateikti sertifikatus.</t>
  </si>
  <si>
    <t>3.1.26.</t>
  </si>
  <si>
    <t>Garantija ne mažiau kaip 24 mėnesių nuo instaliavimo. Tiekėjas privalo būti gamintojo įgaliotas parduoti, teikti garantinės priežiūros paslaugas siūlomam prietaisui. Prietaisus instaliuoti turi gamintojo apmokintas serviso inžinierius, kartu su pasiūlymu pateikti, tai įrodančių dokumentų kopijas.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</si>
  <si>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</si>
  <si>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</si>
  <si>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</si>
  <si>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</si>
  <si>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</si>
  <si>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</si>
  <si>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</si>
  <si>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</si>
  <si>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</si>
  <si>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</si>
  <si>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</si>
  <si>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</si>
  <si>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</si>
  <si>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</si>
  <si>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</si>
  <si>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</si>
  <si>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</si>
  <si>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</si>
  <si>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</si>
  <si>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</si>
  <si>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2375 2025-10-06 14:06:54</t>
  </si>
  <si>
    <t>KONTROLIUOJAMO ŠALDYMO IR ITIN ŽEMOS TEMPERATŪROS ĮRENGINIAI</t>
  </si>
  <si>
    <t>kompl.</t>
  </si>
  <si>
    <t>Šaldymo sistema 2 pakopų kaskadinė arba 2 kontūrų.</t>
  </si>
  <si>
    <t>vnt.</t>
  </si>
  <si>
    <t xml:space="preserve">Turi būti galimybė jungtis prie sistemos neribotam skaičiui vartotojų ( neribota licencija). </t>
  </si>
  <si>
    <t>1-88324655</t>
  </si>
  <si>
    <t>Vilnius</t>
  </si>
  <si>
    <t>UAB "Linea libera"</t>
  </si>
  <si>
    <t>Akademijos g. 2, LT-08412 Vilnius</t>
  </si>
  <si>
    <t>LT221457716</t>
  </si>
  <si>
    <t>LT277044060001098913, AB SEB bankas, 70440</t>
  </si>
  <si>
    <t>Produktų specialistas Evaldas Burbulis</t>
  </si>
  <si>
    <t>Direktorė  Agnė Raslanė</t>
  </si>
  <si>
    <t>Produktų specialistas Evaldas Burbulis, tel. +370 5 2638748, el. paštas info@linealibera.lt</t>
  </si>
  <si>
    <t>Stebėtojų taryba, Valdyba - nesudaryta</t>
  </si>
  <si>
    <t>Netaikoma</t>
  </si>
  <si>
    <t>Ne</t>
  </si>
  <si>
    <t>Įgaliojimas Evaldui Burbuliui_Konfidencialu</t>
  </si>
  <si>
    <t>Taip</t>
  </si>
  <si>
    <t>Deklaracija apie tiekėjo atsakingus asmenis</t>
  </si>
  <si>
    <t>Tiekejo deklaracija TR sąlygų nebuvimo</t>
  </si>
  <si>
    <t>Techniniai dokumentai</t>
  </si>
  <si>
    <t>Produktų specialistas</t>
  </si>
  <si>
    <t>Evaldas Burbulis</t>
  </si>
  <si>
    <t>Tharmo Fisher scientific
TSX50086FA</t>
  </si>
  <si>
    <t>Technine_dokumentacija_saldiklis.pdf, 17psl</t>
  </si>
  <si>
    <t>Ilgalaikis biologinių mėginių saugojimas ultra žemoje temperatūroje (-86oC laipsnių).</t>
  </si>
  <si>
    <t>Technine_dokumentacija_saldiklis.pdf, 1psl</t>
  </si>
  <si>
    <t>Palaikomos darbinės temperatūros šaldymo kameroje nustatymo ribos nuo -40 °C iki -86°C.</t>
  </si>
  <si>
    <t>Technine_dokumentacija_saldiklis.pdf,1psl</t>
  </si>
  <si>
    <t>Šaldymo sistema 2 pakopų kaskadinė</t>
  </si>
  <si>
    <t>Kompresorių skaičius 2.</t>
  </si>
  <si>
    <t xml:space="preserve">Technine_dokumentacija_saldiklis.pdf, 1psl </t>
  </si>
  <si>
    <t>Šaldymo kamera pagaminta iš nerūdijančio plieno Talpa 682 litrai: telpa inventorinė sistema su priekyje ištraukiamais stalčiais (920090, 14psl), kuriuose viena eile išdėstyta 500 vnt. standartinių kriodėžučių (10x10vnt), pritaikytų 2 ml talpos kriomėgintuvėliams.Kamera padalinta į 4 skyrius.</t>
  </si>
  <si>
    <t>Išorinės durys su užraktu. Durų sandarinimo silikoninė tarpinė, šildoma visame perimetre, neleidžianti susidaryti ledui. Durų tarpinė keturių linkių. Durų atidarymo kryptis į dešinę. Durys tvirtinamos 3 vyriais.</t>
  </si>
  <si>
    <t xml:space="preserve"> 2 vidinės durys.</t>
  </si>
  <si>
    <t>Šaldiklio valdymas - Mikroprocesorinis. LCD, visas jutiklinis ekranas (angl. „touch screen“).</t>
  </si>
  <si>
    <t>Integruota save pasikraunanti baterija, palaikanti valdiklio darbą dingus elektros energijai.</t>
  </si>
  <si>
    <t>Technine_dokumentacija_saldiklis.pdf, 107psl</t>
  </si>
  <si>
    <t>Yra įspėjimų sistema, apie kritinius įvykius perspėjanti garsiniu signalu ir pranešimu šaldiklio ekrane. Yra įspėjimai: Esant per aukštai kameros temperatūrai. Esant per žemai kameros temperatūrai. Esant per ilgai atidarytoms durims. Sutrikus (nutrūkus) elektros energijos tiekimui. Temperatūros daviklio gedimo įspėjimas. Nusėdus baterijai. Kondensatoriaus Yra kontaktinis terminalas įspėjimo signalo nuotoliniam perdavimui į kompiuterį ir mobilų įrenginį.</t>
  </si>
  <si>
    <t>Technine_dokumentacija_saldiklis.pdf, 96psl</t>
  </si>
  <si>
    <t>Temperatūros stebėjimas, registravimas, išsaugojimas- įdiegta. Vidinėje atmintyje ir galimybė pajungti šaldiklį prie kliento debesijos.</t>
  </si>
  <si>
    <t>Viso 2 angos sensoriaus pajungti.</t>
  </si>
  <si>
    <t>Įskaičiuota visą kamerą užpildanti inventorinė sistema, skirta sutalpinti standartines kriodėžutes (10x10 vnt.) 2 ml talpos kriomėgintuvėliams.</t>
  </si>
  <si>
    <t>Technine_dokumentacija_saldiklis.pdf, 14psl</t>
  </si>
  <si>
    <t xml:space="preserve">Technine_dokumentacija_saldiklis.pdf, 1,2psl
https://www.thermofisher.com/document-connect/document-connect.html?url=https://assets.thermofisher.com/TFS-Assets%2FLED%2Fbrochures%2FTSX_ULT%20Freezers_Brochure_EU-APAC-0519%20v1.pdf 
https://documents.thermofisher.com/TFS-Assets/LPD/Reference-Materials/ACTLabel-TSX50086FA-EU.pdf </t>
  </si>
  <si>
    <t>24 mėn</t>
  </si>
  <si>
    <t>Su šaldikliu pateikta:Kriodėžutės su mėginių numeracija (viso dėžutėje 96mėgintuvėliai, užpildytos talpos 0,5ml steriliais DNR švarumo 2D kodu žymėtais kriomėgintuvėliais iš medicininio švarumo neperdirbto polipropileno, su iš vidaus įsukamu dangteliu su tarpine, laikymui ne aukštesnėje nei -196o C temperatūroje – 75 vnt.</t>
  </si>
  <si>
    <t>Priedai1pdf, 1psl</t>
  </si>
  <si>
    <t>Kriodėžutės su mėginių numeracija (viso dėžutėje 96mėgintuvėliai, užpildytos 1ml talpos steriliais DNR švarumo 2D kodu žymėtais kriomėgintuvėliais iš medicininio švarumo neperdirbto polipropileno, su iš vidaus įsukamu dangteliu su tarpine, laikymui -196o C temperatūroje – 75 vnt.</t>
  </si>
  <si>
    <t>Priedai1pdf, 1, 34psl</t>
  </si>
  <si>
    <t>Priedai1pdf, 2, 34psl</t>
  </si>
  <si>
    <t>Priedai1pdf, 1, 44psl</t>
  </si>
  <si>
    <t>Mėgintuvėlių sterilumas yra užtikrintas pagal ISO 11137 standarto reikalavimus.</t>
  </si>
  <si>
    <t xml:space="preserve">Kriomėgintuvėlių 2D numeracija yra unikali; gamintojas patikrina kiekvieno mėgintuvėlio 2D kodą dėl pasikartojamumo. </t>
  </si>
  <si>
    <t>Priedai1pdf, 1, 2psl</t>
  </si>
  <si>
    <t xml:space="preserve">Yra galimybė pasirinkti mėgintuvėlių dangtelių spalvą. </t>
  </si>
  <si>
    <t>Priedai1pdf, 28psl</t>
  </si>
  <si>
    <t>Gamintnat mėgintuvėlius nėra naudojamas BPA (Bisfenolis-A)</t>
  </si>
  <si>
    <t>Priedai1pdf, 46psl</t>
  </si>
  <si>
    <t xml:space="preserve">Mėgintuvėlių plokštelės yra koduotos linijiniu bei 2D kodais </t>
  </si>
  <si>
    <t>atsukimo_prietaisas.pdf, 1psl</t>
  </si>
  <si>
    <t xml:space="preserve">Mėgintuvėlių dangtelių atsukimo prietaisas. 2vnt. Paskirtis: mėgintuvėlių dangtelių sterilus atsukimas ir užsukimas. </t>
  </si>
  <si>
    <t>atsukimo_prietaisas.pdf, 1, 31psl</t>
  </si>
  <si>
    <t xml:space="preserve">Darbinis našumas 8vnt. </t>
  </si>
  <si>
    <t>Akumuliatoriaus pakrovimo trukmė  90min.</t>
  </si>
  <si>
    <t xml:space="preserve">Darbinis greitis 4s mėgintuvėlių kamštelius užsukti arba atsukti </t>
  </si>
  <si>
    <t>Priedai2.pdf, 48psl</t>
  </si>
  <si>
    <t>24mėn</t>
  </si>
  <si>
    <t>Skeneris.pdf, 74psl</t>
  </si>
  <si>
    <t>Darbinis greitis: 1s nuskaityti 96 (2D kodų) mėgintuvėlių plokštelę.</t>
  </si>
  <si>
    <t xml:space="preserve">Skeneris gali skenuoti apšarmojusius mėgintuvėlius. </t>
  </si>
  <si>
    <t xml:space="preserve">Skenerio saugos klasė IP66 
Skeneris pateikiamas kartu su magnetiniu priedu skenuoti kriomėgintuvėlių dėžutės kodą. </t>
  </si>
  <si>
    <t>Skeneris.pdf, 73, 74psl</t>
  </si>
  <si>
    <t>Skeneris.pdf, 81psl</t>
  </si>
  <si>
    <t>Skeneris turi būti pateikiamas su programine įranga. Programinė įranga gali būti instaliuojama į neribotą skaičių nepriklausomų  darbinių vietų.</t>
  </si>
  <si>
    <t>Programinė įranga identifikuoja tuščias vietas arba sugadintus 2D kodus</t>
  </si>
  <si>
    <t>Skeneris.pdf, 44psl</t>
  </si>
  <si>
    <t>Atliksime skenerio diegimą ir mokymus</t>
  </si>
  <si>
    <t>Duomenu_rinkimo_sistema.pdf, 1psl</t>
  </si>
  <si>
    <t>Garantija 24 mėnesių nuo instaliavimo. Esame gamintojo įgaliotas parduoti, teikti garantinės priežiūros paslaugas siūlomam prietaisui. Prietaisus instaliuos gamintojo apmokintas serviso inžinierius, kartu su pasiūlymu pateikiame, tai įrodančių dokumentų kopijas.</t>
  </si>
  <si>
    <t>Duomenu_rinkimo_sistema.pdf, 29psl</t>
  </si>
  <si>
    <t>Duomenu_rinkimo_sistema.pdf, 139psl</t>
  </si>
  <si>
    <t>Duomenu_rinkimo_sistema.pdf, 5psl</t>
  </si>
  <si>
    <t>Duomenų rinktuvai yra būti su lietimui jautriu ekranu.</t>
  </si>
  <si>
    <t xml:space="preserve">Rinktuvas gali rinkti 4 parametrus. </t>
  </si>
  <si>
    <t>Duomenu_rinkimo_sistema.pdf, 6psl</t>
  </si>
  <si>
    <t xml:space="preserve">Rinktuvas turi vizualinį ir garsinį aliarmą.Galimi aliarmai: per didelės / per mažos nustatytos reikšmės parametras; sugedęs sensorius, besėdantis maitinimo šaltinis. </t>
  </si>
  <si>
    <t xml:space="preserve">Duomenų rinktuvai yra su galimybe pajungti 4 sensorius.Rinktuvas automatiškai privalo atpažinti sensorius. </t>
  </si>
  <si>
    <t>Rinktuvo atmintis 4000 įrašų vienam kanalui</t>
  </si>
  <si>
    <t>Duomenu_rinkimo_sistema.pdf, 30psl</t>
  </si>
  <si>
    <t>Duomenu_rinkimo_sistema.pdf, 34psl</t>
  </si>
  <si>
    <t xml:space="preserve">Duomenų rinktuvo minimalus nuskaitymo intervalas 15s, maksimalus 12val. </t>
  </si>
  <si>
    <t>Rinktuvo maitinimas maitinimo elementais.</t>
  </si>
  <si>
    <t>Duomenu_rinkimo_sistema.pdf, 63psl</t>
  </si>
  <si>
    <t xml:space="preserve">Maksimalus atstumas tarp rinktuvo ir siųstuvo 9000m. </t>
  </si>
  <si>
    <t xml:space="preserve">Duomenų siųstuvas gali perduoti informaciją į debesų saugyklas arba į naudotojo nurodytą kompiuterį / serverį pajungiant siųstuvą į institucijos vidinį tinklą. </t>
  </si>
  <si>
    <t>Duomenų siųstuvas turi priimti informaciją iš 20 duomenų rinktuvų. Įskaičiuota licencija 20-iai rinktuvų</t>
  </si>
  <si>
    <t>Duomenu_rinkimo_sistema.pdf, 14psl</t>
  </si>
  <si>
    <t xml:space="preserve">Bus pateikta kartu su sistemine programine įranga, kuri skirta rinkti, stebėti skirtingus duomenis iš skirtingų prietaisų. </t>
  </si>
  <si>
    <t>Duomenu_rinkimo_sistema.pdf, 89psl</t>
  </si>
  <si>
    <t>Duomenu_rinkimo_sistema.pdf, 3psl</t>
  </si>
  <si>
    <t>Yra galimas sistemos auditas.</t>
  </si>
  <si>
    <t>Programinė įranga gali formuoti raportus pagal vartotojo užduotus parametrus.</t>
  </si>
  <si>
    <t xml:space="preserve">Yra prieinama mobilioji programėlė skirta duomenų rinkimo sistemai valdyti. </t>
  </si>
  <si>
    <t>Duomenu_rinkimo_sistema.pdf, 28psl</t>
  </si>
  <si>
    <t>Duomenu_rinkimo_sistema.pdf, 28, 101psl</t>
  </si>
  <si>
    <t>Duomenu_rinkimo_sistema.pdf, 4psl</t>
  </si>
  <si>
    <t>Sistema, skirta rinkti Šaldiklių -80 laipsnių duomenis iš 3 vietų. Įskaičiuota į komplektaciją</t>
  </si>
  <si>
    <t>Sistema, skirta rinkti laboratorinių šaldytuvų ir šaldiklių bei Aplinkos temperatūros duomenis iš 4 vietų.</t>
  </si>
  <si>
    <t>Sistema, skirta rinkti skysto azoto arba -150laipsnių šaldiklių temperatūros duomenis iš 1 vietos,  Įskaičiuota į komplektaciją</t>
  </si>
  <si>
    <t>Technine_dokumentacija katalogas</t>
  </si>
  <si>
    <t>Yra galimybė jungtis prie sistemos neribotam skaičiui vartotojų ( neribota licencija). Pasijungiama per saugias naršykles. Pasijungimų skaičius neribojamas.</t>
  </si>
  <si>
    <t>Duomenu_rinkimo_sistema.pdf, 38psl</t>
  </si>
  <si>
    <t>Sunaudoja elektros energijos 8,8 kWh per parą.Su pasiūlymu pateikiamas sertifikatas ir nuoroda į EnergyStar ir Nepriklausomos sertifikavimo agentūros ACT bei Intertek pateiktą informaciją apie siūlomos prekės elektros energijos sunaudojimą.</t>
  </si>
  <si>
    <t>Smart Vue PRO,
Thermo Fisher Scientific</t>
  </si>
  <si>
    <t>Gamintojo_igaliojimo_rastas.pdf</t>
  </si>
  <si>
    <t>Sistema yra suderinama ir integruojama į turimą MBioLIMS® biobanko laboratorijos informacijos valdymo sistemą. Esame sudiegę Smart Vue PRO sistemą kartu su MBioLIMS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</si>
</sst>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3" fillId="4" borderId="23" xfId="0" applyFont="1" applyFill="1" applyBorder="1" applyAlignment="1">
      <alignment vertical="top" wrapText="1"/>
    </xf>
    <xf numFmtId="0" fontId="3" fillId="4" borderId="23" xfId="0" applyFont="1" applyFill="1" applyBorder="1" applyAlignment="1">
      <alignment horizontal="center" vertical="top" wrapText="1"/>
    </xf>
    <xf numFmtId="0" fontId="2" fillId="4" borderId="23" xfId="0" applyFont="1" applyFill="1" applyBorder="1" applyAlignment="1">
      <alignment horizontal="center"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5" borderId="23" xfId="0" applyFont="1" applyFill="1" applyBorder="1" applyAlignment="1" applyProtection="1">
      <alignment wrapText="1"/>
      <protection locked="0"/>
    </xf>
    <xf numFmtId="0" fontId="1" fillId="5" borderId="23" xfId="0" applyFont="1" applyFill="1" applyBorder="1" applyAlignment="1" applyProtection="1">
      <alignment vertical="top" wrapText="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0" xfId="0" applyFont="1" applyFill="1" applyAlignment="1">
      <alignment horizontal="left" vertical="top" wrapText="1"/>
    </xf>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48"/>
  <sheetViews>
    <sheetView topLeftCell="A138" zoomScale="70" zoomScaleNormal="70" workbookViewId="0">
      <selection activeCell="I145" sqref="I145"/>
    </sheetView>
  </sheetViews>
  <sheetFormatPr defaultColWidth="10.875" defaultRowHeight="15" x14ac:dyDescent="0.25"/>
  <cols>
    <col min="1" max="1" width="7.25" style="1" customWidth="1"/>
    <col min="2" max="2" width="54.625" style="1" customWidth="1"/>
    <col min="3" max="3" width="13.375" style="1" customWidth="1"/>
    <col min="4" max="4" width="13.25" style="1" customWidth="1"/>
    <col min="5" max="5" width="15.375" style="1" customWidth="1"/>
    <col min="6" max="6" width="15.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229</v>
      </c>
      <c r="B4" s="2"/>
    </row>
    <row r="5" spans="1:6" x14ac:dyDescent="0.25">
      <c r="A5" s="2"/>
      <c r="B5" s="2"/>
    </row>
    <row r="6" spans="1:6" x14ac:dyDescent="0.25">
      <c r="A6" s="1" t="s">
        <v>1</v>
      </c>
      <c r="B6" s="12" t="s">
        <v>2</v>
      </c>
    </row>
    <row r="7" spans="1:6" x14ac:dyDescent="0.25">
      <c r="B7" s="2"/>
    </row>
    <row r="8" spans="1:6" x14ac:dyDescent="0.25">
      <c r="A8" s="4" t="s">
        <v>3</v>
      </c>
      <c r="B8" s="34">
        <v>45971</v>
      </c>
    </row>
    <row r="9" spans="1:6" x14ac:dyDescent="0.25">
      <c r="A9" s="4" t="s">
        <v>4</v>
      </c>
      <c r="B9" s="13" t="s">
        <v>234</v>
      </c>
    </row>
    <row r="10" spans="1:6" x14ac:dyDescent="0.25">
      <c r="A10" s="4" t="s">
        <v>5</v>
      </c>
      <c r="B10" s="35" t="s">
        <v>235</v>
      </c>
    </row>
    <row r="12" spans="1:6" ht="15.75" x14ac:dyDescent="0.25">
      <c r="A12" s="46" t="s">
        <v>6</v>
      </c>
      <c r="B12" s="47"/>
      <c r="C12" s="39" t="s">
        <v>236</v>
      </c>
      <c r="D12" s="40"/>
      <c r="E12" s="40"/>
      <c r="F12" s="41"/>
    </row>
    <row r="13" spans="1:6" ht="15.95" customHeight="1" x14ac:dyDescent="0.25">
      <c r="A13" s="52" t="s">
        <v>7</v>
      </c>
      <c r="B13" s="44"/>
      <c r="C13" s="42">
        <v>122145775</v>
      </c>
      <c r="D13" s="40"/>
      <c r="E13" s="40"/>
      <c r="F13" s="41"/>
    </row>
    <row r="14" spans="1:6" ht="15.95" customHeight="1" x14ac:dyDescent="0.25">
      <c r="A14" s="52" t="s">
        <v>8</v>
      </c>
      <c r="B14" s="44"/>
      <c r="C14" s="39" t="s">
        <v>237</v>
      </c>
      <c r="D14" s="40"/>
      <c r="E14" s="40"/>
      <c r="F14" s="41"/>
    </row>
    <row r="15" spans="1:6" ht="15.95" customHeight="1" x14ac:dyDescent="0.25">
      <c r="A15" s="46" t="s">
        <v>9</v>
      </c>
      <c r="B15" s="47"/>
      <c r="C15" s="39" t="s">
        <v>238</v>
      </c>
      <c r="D15" s="40"/>
      <c r="E15" s="40"/>
      <c r="F15" s="41"/>
    </row>
    <row r="16" spans="1:6" ht="63" customHeight="1" x14ac:dyDescent="0.25">
      <c r="A16" s="43" t="s">
        <v>10</v>
      </c>
      <c r="B16" s="44"/>
      <c r="C16" s="39" t="s">
        <v>239</v>
      </c>
      <c r="D16" s="40"/>
      <c r="E16" s="40"/>
      <c r="F16" s="41"/>
    </row>
    <row r="17" spans="1:7" ht="15.95" customHeight="1" x14ac:dyDescent="0.25">
      <c r="A17" s="46" t="s">
        <v>11</v>
      </c>
      <c r="B17" s="47"/>
      <c r="C17" s="39" t="s">
        <v>240</v>
      </c>
      <c r="D17" s="40"/>
      <c r="E17" s="40"/>
      <c r="F17" s="41"/>
    </row>
    <row r="18" spans="1:7" ht="15.95" customHeight="1" x14ac:dyDescent="0.25">
      <c r="A18" s="46" t="s">
        <v>12</v>
      </c>
      <c r="B18" s="47"/>
      <c r="C18" s="42">
        <v>37052638748</v>
      </c>
      <c r="D18" s="40"/>
      <c r="E18" s="40"/>
      <c r="F18" s="41"/>
    </row>
    <row r="19" spans="1:7" ht="48" customHeight="1" x14ac:dyDescent="0.25">
      <c r="A19" s="46" t="s">
        <v>13</v>
      </c>
      <c r="B19" s="47"/>
      <c r="C19" s="39" t="s">
        <v>241</v>
      </c>
      <c r="D19" s="40"/>
      <c r="E19" s="40"/>
      <c r="F19" s="41"/>
    </row>
    <row r="20" spans="1:7" ht="54.95" customHeight="1" x14ac:dyDescent="0.25">
      <c r="A20" s="46" t="s">
        <v>14</v>
      </c>
      <c r="B20" s="47"/>
      <c r="C20" s="39" t="s">
        <v>242</v>
      </c>
      <c r="D20" s="40"/>
      <c r="E20" s="40"/>
      <c r="F20" s="41"/>
    </row>
    <row r="21" spans="1:7" ht="71.099999999999994" customHeight="1" x14ac:dyDescent="0.25">
      <c r="A21" s="49" t="s">
        <v>15</v>
      </c>
      <c r="B21" s="50"/>
      <c r="C21" s="53" t="s">
        <v>243</v>
      </c>
      <c r="D21" s="54"/>
      <c r="E21" s="54"/>
      <c r="F21" s="54"/>
      <c r="G21" s="14" t="str">
        <f>IF((SUMPRODUCT(--(C21=""))&gt;0), "Privaloma užpildyti, kai taikomi pašalinimo pagrindai", "")</f>
        <v/>
      </c>
    </row>
    <row r="22" spans="1:7" ht="18" customHeight="1" x14ac:dyDescent="0.25">
      <c r="A22" s="5"/>
      <c r="B22" s="5"/>
      <c r="C22" s="6"/>
      <c r="D22" s="6"/>
      <c r="E22" s="6"/>
      <c r="F22" s="6"/>
    </row>
    <row r="23" spans="1:7" x14ac:dyDescent="0.25">
      <c r="A23" s="45" t="s">
        <v>16</v>
      </c>
      <c r="B23" s="38"/>
      <c r="C23" s="38"/>
      <c r="D23" s="38"/>
      <c r="E23" s="38"/>
      <c r="F23" s="38"/>
    </row>
    <row r="24" spans="1:7" x14ac:dyDescent="0.25">
      <c r="A24" s="38" t="s">
        <v>17</v>
      </c>
      <c r="B24" s="38"/>
      <c r="C24" s="38"/>
      <c r="D24" s="38"/>
      <c r="E24" s="38"/>
      <c r="F24" s="38"/>
    </row>
    <row r="25" spans="1:7" x14ac:dyDescent="0.25">
      <c r="A25" s="38" t="s">
        <v>18</v>
      </c>
      <c r="B25" s="38"/>
      <c r="C25" s="38"/>
      <c r="D25" s="38"/>
      <c r="E25" s="38"/>
      <c r="F25" s="38"/>
    </row>
    <row r="26" spans="1:7" x14ac:dyDescent="0.25">
      <c r="A26" s="38" t="s">
        <v>19</v>
      </c>
      <c r="B26" s="38"/>
      <c r="C26" s="38"/>
      <c r="D26" s="38"/>
      <c r="E26" s="38"/>
      <c r="F26" s="38"/>
    </row>
    <row r="27" spans="1:7" x14ac:dyDescent="0.25">
      <c r="A27" s="38" t="s">
        <v>20</v>
      </c>
      <c r="B27" s="38"/>
      <c r="C27" s="38"/>
      <c r="D27" s="38"/>
      <c r="E27" s="38"/>
      <c r="F27" s="38"/>
    </row>
    <row r="28" spans="1:7" ht="32.1" customHeight="1" x14ac:dyDescent="0.25">
      <c r="A28" s="51" t="s">
        <v>21</v>
      </c>
      <c r="B28" s="38"/>
      <c r="C28" s="38"/>
      <c r="D28" s="38"/>
      <c r="E28" s="38"/>
      <c r="F28" s="38"/>
    </row>
    <row r="29" spans="1:7" x14ac:dyDescent="0.25">
      <c r="A29" s="38" t="s">
        <v>22</v>
      </c>
      <c r="B29" s="38"/>
      <c r="C29" s="38"/>
      <c r="D29" s="38"/>
      <c r="E29" s="38"/>
      <c r="F29" s="38"/>
    </row>
    <row r="30" spans="1:7" ht="33.75" customHeight="1" x14ac:dyDescent="0.25">
      <c r="A30" s="48" t="s">
        <v>23</v>
      </c>
      <c r="B30" s="48"/>
      <c r="C30" s="48"/>
      <c r="D30" s="15"/>
    </row>
    <row r="31" spans="1:7" x14ac:dyDescent="0.25">
      <c r="A31" s="14" t="s">
        <v>24</v>
      </c>
    </row>
    <row r="32" spans="1:7" x14ac:dyDescent="0.25">
      <c r="A32" s="12" t="s">
        <v>25</v>
      </c>
      <c r="B32" s="12" t="s">
        <v>26</v>
      </c>
    </row>
    <row r="34" spans="1:9" x14ac:dyDescent="0.25">
      <c r="A34" s="12" t="s">
        <v>27</v>
      </c>
    </row>
    <row r="35" spans="1:9" ht="120" x14ac:dyDescent="0.25">
      <c r="A35" s="28" t="s">
        <v>28</v>
      </c>
      <c r="B35" s="28" t="s">
        <v>29</v>
      </c>
      <c r="C35" s="28" t="s">
        <v>30</v>
      </c>
      <c r="D35" s="28" t="s">
        <v>31</v>
      </c>
      <c r="E35" s="28" t="s">
        <v>32</v>
      </c>
      <c r="F35" s="28" t="s">
        <v>33</v>
      </c>
      <c r="G35" s="28" t="s">
        <v>34</v>
      </c>
      <c r="H35" s="28" t="s">
        <v>35</v>
      </c>
      <c r="I35" s="28" t="s">
        <v>36</v>
      </c>
    </row>
    <row r="36" spans="1:9" x14ac:dyDescent="0.25">
      <c r="A36" s="23" t="s">
        <v>37</v>
      </c>
      <c r="B36" s="23" t="s">
        <v>38</v>
      </c>
      <c r="C36" s="24"/>
      <c r="D36" s="24"/>
      <c r="E36" s="24"/>
      <c r="F36" s="24"/>
      <c r="G36" s="24"/>
      <c r="H36" s="24"/>
      <c r="I36" s="24"/>
    </row>
    <row r="37" spans="1:9" ht="30" x14ac:dyDescent="0.25">
      <c r="A37" s="24" t="s">
        <v>39</v>
      </c>
      <c r="B37" s="24" t="s">
        <v>38</v>
      </c>
      <c r="C37" s="29">
        <v>1</v>
      </c>
      <c r="D37" s="29" t="s">
        <v>230</v>
      </c>
      <c r="E37" s="25">
        <v>53100</v>
      </c>
      <c r="F37" s="24">
        <f>IF(ISBLANK(E37),"", PRODUCT(C37,E37))</f>
        <v>53100</v>
      </c>
      <c r="G37" s="36" t="s">
        <v>253</v>
      </c>
      <c r="H37" s="24"/>
      <c r="I37" s="24"/>
    </row>
    <row r="38" spans="1:9" ht="45" x14ac:dyDescent="0.25">
      <c r="A38" s="24" t="s">
        <v>40</v>
      </c>
      <c r="B38" s="24" t="s">
        <v>41</v>
      </c>
      <c r="C38" s="24"/>
      <c r="D38" s="24"/>
      <c r="E38" s="24"/>
      <c r="F38" s="24"/>
      <c r="G38" s="24"/>
      <c r="H38" s="36" t="s">
        <v>255</v>
      </c>
      <c r="I38" s="36" t="s">
        <v>254</v>
      </c>
    </row>
    <row r="39" spans="1:9" ht="45" x14ac:dyDescent="0.25">
      <c r="A39" s="24" t="s">
        <v>42</v>
      </c>
      <c r="B39" s="24" t="s">
        <v>43</v>
      </c>
      <c r="C39" s="24"/>
      <c r="D39" s="24"/>
      <c r="E39" s="24"/>
      <c r="F39" s="24"/>
      <c r="G39" s="24"/>
      <c r="H39" s="26" t="s">
        <v>43</v>
      </c>
      <c r="I39" s="36" t="s">
        <v>256</v>
      </c>
    </row>
    <row r="40" spans="1:9" ht="60" x14ac:dyDescent="0.25">
      <c r="A40" s="24" t="s">
        <v>44</v>
      </c>
      <c r="B40" s="24" t="s">
        <v>45</v>
      </c>
      <c r="C40" s="24"/>
      <c r="D40" s="24"/>
      <c r="E40" s="24"/>
      <c r="F40" s="24"/>
      <c r="G40" s="24"/>
      <c r="H40" s="36" t="s">
        <v>257</v>
      </c>
      <c r="I40" s="36" t="s">
        <v>256</v>
      </c>
    </row>
    <row r="41" spans="1:9" ht="30" x14ac:dyDescent="0.25">
      <c r="A41" s="24" t="s">
        <v>46</v>
      </c>
      <c r="B41" s="24" t="s">
        <v>231</v>
      </c>
      <c r="C41" s="24"/>
      <c r="D41" s="24"/>
      <c r="E41" s="24"/>
      <c r="F41" s="24"/>
      <c r="G41" s="24"/>
      <c r="H41" s="36" t="s">
        <v>259</v>
      </c>
      <c r="I41" s="36" t="s">
        <v>258</v>
      </c>
    </row>
    <row r="42" spans="1:9" ht="30" x14ac:dyDescent="0.25">
      <c r="A42" s="24" t="s">
        <v>48</v>
      </c>
      <c r="B42" s="24" t="s">
        <v>49</v>
      </c>
      <c r="C42" s="24"/>
      <c r="D42" s="24"/>
      <c r="E42" s="24"/>
      <c r="F42" s="24"/>
      <c r="G42" s="24"/>
      <c r="H42" s="36" t="s">
        <v>260</v>
      </c>
      <c r="I42" s="36" t="s">
        <v>256</v>
      </c>
    </row>
    <row r="43" spans="1:9" ht="165" x14ac:dyDescent="0.25">
      <c r="A43" s="24" t="s">
        <v>50</v>
      </c>
      <c r="B43" s="24" t="s">
        <v>51</v>
      </c>
      <c r="C43" s="24"/>
      <c r="D43" s="24"/>
      <c r="E43" s="24"/>
      <c r="F43" s="24"/>
      <c r="G43" s="24"/>
      <c r="H43" s="36" t="s">
        <v>262</v>
      </c>
      <c r="I43" s="36" t="s">
        <v>256</v>
      </c>
    </row>
    <row r="44" spans="1:9" ht="105" x14ac:dyDescent="0.25">
      <c r="A44" s="24" t="s">
        <v>52</v>
      </c>
      <c r="B44" s="24" t="s">
        <v>53</v>
      </c>
      <c r="C44" s="24"/>
      <c r="D44" s="24"/>
      <c r="E44" s="24"/>
      <c r="F44" s="24"/>
      <c r="G44" s="24"/>
      <c r="H44" s="36" t="s">
        <v>263</v>
      </c>
      <c r="I44" s="36" t="s">
        <v>256</v>
      </c>
    </row>
    <row r="45" spans="1:9" ht="30" x14ac:dyDescent="0.25">
      <c r="A45" s="24" t="s">
        <v>54</v>
      </c>
      <c r="B45" s="24" t="s">
        <v>55</v>
      </c>
      <c r="C45" s="24"/>
      <c r="D45" s="24"/>
      <c r="E45" s="24"/>
      <c r="F45" s="24"/>
      <c r="G45" s="24"/>
      <c r="H45" s="36" t="s">
        <v>264</v>
      </c>
      <c r="I45" s="36" t="s">
        <v>256</v>
      </c>
    </row>
    <row r="46" spans="1:9" ht="60" x14ac:dyDescent="0.25">
      <c r="A46" s="24" t="s">
        <v>56</v>
      </c>
      <c r="B46" s="24" t="s">
        <v>57</v>
      </c>
      <c r="C46" s="24"/>
      <c r="D46" s="24"/>
      <c r="E46" s="24"/>
      <c r="F46" s="24"/>
      <c r="G46" s="24"/>
      <c r="H46" s="36" t="s">
        <v>265</v>
      </c>
      <c r="I46" s="36" t="s">
        <v>256</v>
      </c>
    </row>
    <row r="47" spans="1:9" ht="45" x14ac:dyDescent="0.25">
      <c r="A47" s="24" t="s">
        <v>58</v>
      </c>
      <c r="B47" s="24" t="s">
        <v>59</v>
      </c>
      <c r="C47" s="24"/>
      <c r="D47" s="24"/>
      <c r="E47" s="24"/>
      <c r="F47" s="24"/>
      <c r="G47" s="24"/>
      <c r="H47" s="36" t="s">
        <v>266</v>
      </c>
      <c r="I47" s="36" t="s">
        <v>267</v>
      </c>
    </row>
    <row r="48" spans="1:9" ht="240" x14ac:dyDescent="0.25">
      <c r="A48" s="24" t="s">
        <v>60</v>
      </c>
      <c r="B48" s="24" t="s">
        <v>61</v>
      </c>
      <c r="C48" s="24"/>
      <c r="D48" s="24"/>
      <c r="E48" s="24"/>
      <c r="F48" s="24"/>
      <c r="G48" s="24"/>
      <c r="H48" s="36" t="s">
        <v>268</v>
      </c>
      <c r="I48" s="36" t="s">
        <v>269</v>
      </c>
    </row>
    <row r="49" spans="1:9" ht="30" x14ac:dyDescent="0.25">
      <c r="A49" s="24" t="s">
        <v>62</v>
      </c>
      <c r="B49" s="24" t="s">
        <v>63</v>
      </c>
      <c r="C49" s="24"/>
      <c r="D49" s="24"/>
      <c r="E49" s="24"/>
      <c r="F49" s="24"/>
      <c r="G49" s="24"/>
      <c r="H49" s="26" t="s">
        <v>63</v>
      </c>
      <c r="I49" s="36" t="s">
        <v>256</v>
      </c>
    </row>
    <row r="50" spans="1:9" ht="75" x14ac:dyDescent="0.25">
      <c r="A50" s="24" t="s">
        <v>64</v>
      </c>
      <c r="B50" s="24" t="s">
        <v>65</v>
      </c>
      <c r="C50" s="24"/>
      <c r="D50" s="24"/>
      <c r="E50" s="24"/>
      <c r="F50" s="24"/>
      <c r="G50" s="24"/>
      <c r="H50" s="36" t="s">
        <v>270</v>
      </c>
      <c r="I50" s="36" t="s">
        <v>256</v>
      </c>
    </row>
    <row r="51" spans="1:9" ht="30" x14ac:dyDescent="0.25">
      <c r="A51" s="24" t="s">
        <v>66</v>
      </c>
      <c r="B51" s="24" t="s">
        <v>67</v>
      </c>
      <c r="C51" s="24"/>
      <c r="D51" s="24"/>
      <c r="E51" s="24"/>
      <c r="F51" s="24"/>
      <c r="G51" s="24"/>
      <c r="H51" s="36" t="s">
        <v>271</v>
      </c>
      <c r="I51" s="36" t="s">
        <v>256</v>
      </c>
    </row>
    <row r="52" spans="1:9" ht="30" x14ac:dyDescent="0.25">
      <c r="A52" s="24" t="s">
        <v>68</v>
      </c>
      <c r="B52" s="24" t="s">
        <v>69</v>
      </c>
      <c r="C52" s="24"/>
      <c r="D52" s="24"/>
      <c r="E52" s="24"/>
      <c r="F52" s="24"/>
      <c r="G52" s="24"/>
      <c r="H52" s="26" t="s">
        <v>69</v>
      </c>
      <c r="I52" s="36" t="s">
        <v>256</v>
      </c>
    </row>
    <row r="53" spans="1:9" ht="30" x14ac:dyDescent="0.25">
      <c r="A53" s="24" t="s">
        <v>70</v>
      </c>
      <c r="B53" s="24" t="s">
        <v>71</v>
      </c>
      <c r="C53" s="24"/>
      <c r="D53" s="24"/>
      <c r="E53" s="24"/>
      <c r="F53" s="24"/>
      <c r="G53" s="24"/>
      <c r="H53" s="26" t="s">
        <v>71</v>
      </c>
      <c r="I53" s="36" t="s">
        <v>261</v>
      </c>
    </row>
    <row r="54" spans="1:9" ht="225" x14ac:dyDescent="0.25">
      <c r="A54" s="24" t="s">
        <v>72</v>
      </c>
      <c r="B54" s="24" t="s">
        <v>73</v>
      </c>
      <c r="C54" s="24"/>
      <c r="D54" s="24"/>
      <c r="E54" s="24"/>
      <c r="F54" s="24"/>
      <c r="G54" s="24"/>
      <c r="H54" s="36" t="s">
        <v>343</v>
      </c>
      <c r="I54" s="36" t="s">
        <v>274</v>
      </c>
    </row>
    <row r="55" spans="1:9" ht="75" x14ac:dyDescent="0.25">
      <c r="A55" s="24" t="s">
        <v>74</v>
      </c>
      <c r="B55" s="24" t="s">
        <v>75</v>
      </c>
      <c r="C55" s="24"/>
      <c r="D55" s="24"/>
      <c r="E55" s="24"/>
      <c r="F55" s="24"/>
      <c r="G55" s="24"/>
      <c r="H55" s="36" t="s">
        <v>272</v>
      </c>
      <c r="I55" s="36" t="s">
        <v>273</v>
      </c>
    </row>
    <row r="56" spans="1:9" ht="195" x14ac:dyDescent="0.25">
      <c r="A56" s="24" t="s">
        <v>76</v>
      </c>
      <c r="B56" s="24" t="s">
        <v>77</v>
      </c>
      <c r="C56" s="24"/>
      <c r="D56" s="24"/>
      <c r="E56" s="24"/>
      <c r="F56" s="24"/>
      <c r="G56" s="24"/>
      <c r="H56" s="36" t="s">
        <v>276</v>
      </c>
      <c r="I56" s="36" t="s">
        <v>279</v>
      </c>
    </row>
    <row r="57" spans="1:9" ht="165" x14ac:dyDescent="0.25">
      <c r="A57" s="24" t="s">
        <v>78</v>
      </c>
      <c r="B57" s="24" t="s">
        <v>79</v>
      </c>
      <c r="C57" s="24"/>
      <c r="D57" s="24"/>
      <c r="E57" s="24"/>
      <c r="F57" s="24"/>
      <c r="G57" s="24"/>
      <c r="H57" s="36" t="s">
        <v>278</v>
      </c>
      <c r="I57" s="36" t="s">
        <v>280</v>
      </c>
    </row>
    <row r="58" spans="1:9" ht="60" x14ac:dyDescent="0.25">
      <c r="A58" s="24" t="s">
        <v>80</v>
      </c>
      <c r="B58" s="24" t="s">
        <v>81</v>
      </c>
      <c r="C58" s="24"/>
      <c r="D58" s="24"/>
      <c r="E58" s="24"/>
      <c r="F58" s="24"/>
      <c r="G58" s="24"/>
      <c r="H58" s="36" t="s">
        <v>283</v>
      </c>
      <c r="I58" s="36" t="s">
        <v>281</v>
      </c>
    </row>
    <row r="59" spans="1:9" ht="45" x14ac:dyDescent="0.25">
      <c r="A59" s="24" t="s">
        <v>82</v>
      </c>
      <c r="B59" s="24" t="s">
        <v>83</v>
      </c>
      <c r="C59" s="24"/>
      <c r="D59" s="24"/>
      <c r="E59" s="24"/>
      <c r="F59" s="24"/>
      <c r="G59" s="24"/>
      <c r="H59" s="36" t="s">
        <v>282</v>
      </c>
      <c r="I59" s="36" t="s">
        <v>284</v>
      </c>
    </row>
    <row r="60" spans="1:9" ht="30" x14ac:dyDescent="0.25">
      <c r="A60" s="24" t="s">
        <v>84</v>
      </c>
      <c r="B60" s="24" t="s">
        <v>85</v>
      </c>
      <c r="C60" s="24"/>
      <c r="D60" s="24"/>
      <c r="E60" s="24"/>
      <c r="F60" s="24"/>
      <c r="G60" s="24"/>
      <c r="H60" s="36" t="s">
        <v>285</v>
      </c>
      <c r="I60" s="36" t="s">
        <v>286</v>
      </c>
    </row>
    <row r="61" spans="1:9" ht="30" x14ac:dyDescent="0.25">
      <c r="A61" s="24" t="s">
        <v>86</v>
      </c>
      <c r="B61" s="24" t="s">
        <v>87</v>
      </c>
      <c r="C61" s="24"/>
      <c r="D61" s="24"/>
      <c r="E61" s="24"/>
      <c r="F61" s="24"/>
      <c r="G61" s="24"/>
      <c r="H61" s="36" t="s">
        <v>287</v>
      </c>
      <c r="I61" s="36" t="s">
        <v>288</v>
      </c>
    </row>
    <row r="62" spans="1:9" ht="30" x14ac:dyDescent="0.25">
      <c r="A62" s="24" t="s">
        <v>88</v>
      </c>
      <c r="B62" s="24" t="s">
        <v>89</v>
      </c>
      <c r="C62" s="24"/>
      <c r="D62" s="24"/>
      <c r="E62" s="24"/>
      <c r="F62" s="24"/>
      <c r="G62" s="24"/>
      <c r="H62" s="36" t="s">
        <v>289</v>
      </c>
      <c r="I62" s="26" t="s">
        <v>277</v>
      </c>
    </row>
    <row r="63" spans="1:9" ht="75" x14ac:dyDescent="0.25">
      <c r="A63" s="24" t="s">
        <v>90</v>
      </c>
      <c r="B63" s="24" t="s">
        <v>91</v>
      </c>
      <c r="C63" s="24"/>
      <c r="D63" s="24"/>
      <c r="E63" s="24"/>
      <c r="F63" s="24"/>
      <c r="G63" s="24"/>
      <c r="H63" s="36" t="s">
        <v>291</v>
      </c>
      <c r="I63" s="36" t="s">
        <v>292</v>
      </c>
    </row>
    <row r="64" spans="1:9" x14ac:dyDescent="0.25">
      <c r="A64" s="24" t="s">
        <v>92</v>
      </c>
      <c r="B64" s="24" t="s">
        <v>93</v>
      </c>
      <c r="C64" s="24"/>
      <c r="D64" s="24"/>
      <c r="E64" s="24"/>
      <c r="F64" s="24"/>
      <c r="G64" s="24"/>
      <c r="H64" s="36" t="s">
        <v>293</v>
      </c>
      <c r="I64" s="26" t="s">
        <v>290</v>
      </c>
    </row>
    <row r="65" spans="1:9" ht="30" x14ac:dyDescent="0.25">
      <c r="A65" s="24" t="s">
        <v>94</v>
      </c>
      <c r="B65" s="24" t="s">
        <v>95</v>
      </c>
      <c r="C65" s="24"/>
      <c r="D65" s="24"/>
      <c r="E65" s="24"/>
      <c r="F65" s="24"/>
      <c r="G65" s="24"/>
      <c r="H65" s="26" t="s">
        <v>95</v>
      </c>
      <c r="I65" s="26" t="s">
        <v>290</v>
      </c>
    </row>
    <row r="66" spans="1:9" ht="30" x14ac:dyDescent="0.25">
      <c r="A66" s="24" t="s">
        <v>96</v>
      </c>
      <c r="B66" s="24" t="s">
        <v>97</v>
      </c>
      <c r="C66" s="24"/>
      <c r="D66" s="24"/>
      <c r="E66" s="24"/>
      <c r="F66" s="24"/>
      <c r="G66" s="24"/>
      <c r="H66" s="36" t="s">
        <v>294</v>
      </c>
      <c r="I66" s="26" t="s">
        <v>290</v>
      </c>
    </row>
    <row r="67" spans="1:9" ht="30" x14ac:dyDescent="0.25">
      <c r="A67" s="24" t="s">
        <v>98</v>
      </c>
      <c r="B67" s="24" t="s">
        <v>99</v>
      </c>
      <c r="C67" s="24"/>
      <c r="D67" s="24"/>
      <c r="E67" s="24"/>
      <c r="F67" s="24"/>
      <c r="G67" s="24"/>
      <c r="H67" s="36" t="s">
        <v>295</v>
      </c>
      <c r="I67" s="26" t="s">
        <v>290</v>
      </c>
    </row>
    <row r="68" spans="1:9" ht="90" x14ac:dyDescent="0.25">
      <c r="A68" s="24" t="s">
        <v>100</v>
      </c>
      <c r="B68" s="24" t="s">
        <v>101</v>
      </c>
      <c r="C68" s="24"/>
      <c r="D68" s="24"/>
      <c r="E68" s="24"/>
      <c r="F68" s="24"/>
      <c r="G68" s="24"/>
      <c r="H68" s="26" t="s">
        <v>101</v>
      </c>
      <c r="I68" s="36" t="s">
        <v>296</v>
      </c>
    </row>
    <row r="69" spans="1:9" ht="30" x14ac:dyDescent="0.25">
      <c r="A69" s="24" t="s">
        <v>102</v>
      </c>
      <c r="B69" s="24" t="s">
        <v>103</v>
      </c>
      <c r="C69" s="24"/>
      <c r="D69" s="24"/>
      <c r="E69" s="24"/>
      <c r="F69" s="24"/>
      <c r="G69" s="24"/>
      <c r="H69" s="26" t="s">
        <v>103</v>
      </c>
      <c r="I69" s="36" t="s">
        <v>298</v>
      </c>
    </row>
    <row r="70" spans="1:9" ht="45" x14ac:dyDescent="0.25">
      <c r="A70" s="24" t="s">
        <v>104</v>
      </c>
      <c r="B70" s="24" t="s">
        <v>105</v>
      </c>
      <c r="C70" s="24"/>
      <c r="D70" s="24"/>
      <c r="E70" s="24"/>
      <c r="F70" s="24"/>
      <c r="G70" s="24"/>
      <c r="H70" s="26" t="s">
        <v>105</v>
      </c>
      <c r="I70" s="36" t="s">
        <v>298</v>
      </c>
    </row>
    <row r="71" spans="1:9" ht="45" x14ac:dyDescent="0.25">
      <c r="A71" s="24" t="s">
        <v>106</v>
      </c>
      <c r="B71" s="24" t="s">
        <v>107</v>
      </c>
      <c r="C71" s="24"/>
      <c r="D71" s="24"/>
      <c r="E71" s="24"/>
      <c r="F71" s="24"/>
      <c r="G71" s="24"/>
      <c r="H71" s="36" t="s">
        <v>299</v>
      </c>
      <c r="I71" s="36" t="s">
        <v>298</v>
      </c>
    </row>
    <row r="72" spans="1:9" ht="30" x14ac:dyDescent="0.25">
      <c r="A72" s="24" t="s">
        <v>108</v>
      </c>
      <c r="B72" s="24" t="s">
        <v>109</v>
      </c>
      <c r="C72" s="24"/>
      <c r="D72" s="24"/>
      <c r="E72" s="24"/>
      <c r="F72" s="24"/>
      <c r="G72" s="24"/>
      <c r="H72" s="36" t="s">
        <v>300</v>
      </c>
      <c r="I72" s="36" t="s">
        <v>298</v>
      </c>
    </row>
    <row r="73" spans="1:9" ht="60" x14ac:dyDescent="0.25">
      <c r="A73" s="24" t="s">
        <v>110</v>
      </c>
      <c r="B73" s="24" t="s">
        <v>111</v>
      </c>
      <c r="C73" s="24"/>
      <c r="D73" s="24"/>
      <c r="E73" s="24"/>
      <c r="F73" s="24"/>
      <c r="G73" s="24"/>
      <c r="H73" s="36" t="s">
        <v>301</v>
      </c>
      <c r="I73" s="36" t="s">
        <v>302</v>
      </c>
    </row>
    <row r="74" spans="1:9" ht="75" x14ac:dyDescent="0.25">
      <c r="A74" s="24" t="s">
        <v>112</v>
      </c>
      <c r="B74" s="24" t="s">
        <v>113</v>
      </c>
      <c r="C74" s="24"/>
      <c r="D74" s="24"/>
      <c r="E74" s="24"/>
      <c r="F74" s="24"/>
      <c r="G74" s="24"/>
      <c r="H74" s="36" t="s">
        <v>304</v>
      </c>
      <c r="I74" s="36" t="s">
        <v>303</v>
      </c>
    </row>
    <row r="75" spans="1:9" ht="45" x14ac:dyDescent="0.25">
      <c r="A75" s="24" t="s">
        <v>114</v>
      </c>
      <c r="B75" s="24" t="s">
        <v>115</v>
      </c>
      <c r="C75" s="24"/>
      <c r="D75" s="24"/>
      <c r="E75" s="24"/>
      <c r="F75" s="24"/>
      <c r="G75" s="24"/>
      <c r="H75" s="36" t="s">
        <v>305</v>
      </c>
      <c r="I75" s="36" t="s">
        <v>306</v>
      </c>
    </row>
    <row r="76" spans="1:9" ht="30" x14ac:dyDescent="0.25">
      <c r="A76" s="24" t="s">
        <v>116</v>
      </c>
      <c r="B76" s="24" t="s">
        <v>117</v>
      </c>
      <c r="C76" s="24"/>
      <c r="D76" s="24"/>
      <c r="E76" s="24"/>
      <c r="F76" s="24"/>
      <c r="G76" s="24"/>
      <c r="H76" s="36" t="s">
        <v>307</v>
      </c>
      <c r="I76" s="26"/>
    </row>
    <row r="77" spans="1:9" x14ac:dyDescent="0.25">
      <c r="A77" s="24" t="s">
        <v>118</v>
      </c>
      <c r="B77" s="24" t="s">
        <v>119</v>
      </c>
      <c r="C77" s="24"/>
      <c r="D77" s="24"/>
      <c r="E77" s="24"/>
      <c r="F77" s="24"/>
      <c r="G77" s="24"/>
      <c r="H77" s="36" t="s">
        <v>297</v>
      </c>
      <c r="I77" s="26"/>
    </row>
    <row r="78" spans="1:9" x14ac:dyDescent="0.25">
      <c r="E78" s="16" t="s">
        <v>120</v>
      </c>
      <c r="F78" s="16">
        <f>IF((COUNT(C37:C77)&lt;&gt;COUNT(F37:F77)),"", ROUND(SUM(F37:F77),2))</f>
        <v>53100</v>
      </c>
      <c r="G78" s="14" t="str">
        <f>IF((COUNT(C37:C77)&lt;&gt;COUNT(F37:F77)),"Neužpildytos visų objektų kainos", "")</f>
        <v/>
      </c>
    </row>
    <row r="79" spans="1:9" ht="30" x14ac:dyDescent="0.25">
      <c r="C79" s="23" t="s">
        <v>121</v>
      </c>
      <c r="D79" s="17">
        <v>21</v>
      </c>
      <c r="E79" s="16" t="s">
        <v>122</v>
      </c>
      <c r="F79" s="16">
        <f>IF(OR(F78="",D79=""),"", ROUND(PRODUCT(D79,F78)/100,2))</f>
        <v>11151</v>
      </c>
      <c r="G79" s="14" t="str">
        <f>IF(D79="", "Nurodykite taikomą PVM dydį", "")</f>
        <v/>
      </c>
    </row>
    <row r="80" spans="1:9" x14ac:dyDescent="0.25">
      <c r="E80" s="16" t="s">
        <v>123</v>
      </c>
      <c r="F80" s="16">
        <f>IF(ISBLANK(F79), "", ROUND(SUM(F78:F79),2))</f>
        <v>64251</v>
      </c>
    </row>
    <row r="84" spans="1:9" x14ac:dyDescent="0.25">
      <c r="A84" s="12" t="s">
        <v>124</v>
      </c>
      <c r="B84" s="12" t="s">
        <v>125</v>
      </c>
    </row>
    <row r="86" spans="1:9" x14ac:dyDescent="0.25">
      <c r="A86" s="12" t="s">
        <v>27</v>
      </c>
    </row>
    <row r="87" spans="1:9" ht="120" x14ac:dyDescent="0.25">
      <c r="A87" s="28" t="s">
        <v>28</v>
      </c>
      <c r="B87" s="28" t="s">
        <v>29</v>
      </c>
      <c r="C87" s="28" t="s">
        <v>30</v>
      </c>
      <c r="D87" s="28" t="s">
        <v>31</v>
      </c>
      <c r="E87" s="28" t="s">
        <v>32</v>
      </c>
      <c r="F87" s="28" t="s">
        <v>33</v>
      </c>
      <c r="G87" s="28" t="s">
        <v>34</v>
      </c>
      <c r="H87" s="28" t="s">
        <v>35</v>
      </c>
      <c r="I87" s="28" t="s">
        <v>36</v>
      </c>
    </row>
    <row r="88" spans="1:9" x14ac:dyDescent="0.25">
      <c r="A88" s="27" t="s">
        <v>126</v>
      </c>
      <c r="B88" s="27" t="s">
        <v>127</v>
      </c>
      <c r="C88" s="30"/>
      <c r="D88" s="30"/>
      <c r="E88" s="30"/>
      <c r="F88" s="30"/>
      <c r="G88" s="30"/>
      <c r="H88" s="30"/>
      <c r="I88" s="30"/>
    </row>
    <row r="89" spans="1:9" ht="30" x14ac:dyDescent="0.25">
      <c r="A89" s="30" t="s">
        <v>128</v>
      </c>
      <c r="B89" s="30" t="s">
        <v>127</v>
      </c>
      <c r="C89" s="33">
        <v>1</v>
      </c>
      <c r="D89" s="33" t="s">
        <v>232</v>
      </c>
      <c r="E89" s="31">
        <v>15500</v>
      </c>
      <c r="F89" s="30">
        <f>IF(ISBLANK(E89),"", PRODUCT(C89,E89))</f>
        <v>15500</v>
      </c>
      <c r="G89" s="36" t="s">
        <v>253</v>
      </c>
      <c r="H89" s="30"/>
      <c r="I89" s="30"/>
    </row>
    <row r="90" spans="1:9" ht="45" x14ac:dyDescent="0.25">
      <c r="A90" s="30" t="s">
        <v>129</v>
      </c>
      <c r="B90" s="30" t="s">
        <v>41</v>
      </c>
      <c r="C90" s="30"/>
      <c r="D90" s="30"/>
      <c r="E90" s="30"/>
      <c r="F90" s="30"/>
      <c r="G90" s="30"/>
      <c r="H90" s="32" t="s">
        <v>255</v>
      </c>
      <c r="I90" s="32" t="s">
        <v>254</v>
      </c>
    </row>
    <row r="91" spans="1:9" ht="45" x14ac:dyDescent="0.25">
      <c r="A91" s="30" t="s">
        <v>130</v>
      </c>
      <c r="B91" s="30" t="s">
        <v>43</v>
      </c>
      <c r="C91" s="30"/>
      <c r="D91" s="30"/>
      <c r="E91" s="30"/>
      <c r="F91" s="30"/>
      <c r="G91" s="30"/>
      <c r="H91" s="32" t="s">
        <v>43</v>
      </c>
      <c r="I91" s="32" t="s">
        <v>256</v>
      </c>
    </row>
    <row r="92" spans="1:9" ht="60" x14ac:dyDescent="0.25">
      <c r="A92" s="30" t="s">
        <v>131</v>
      </c>
      <c r="B92" s="30" t="s">
        <v>132</v>
      </c>
      <c r="C92" s="30"/>
      <c r="D92" s="30"/>
      <c r="E92" s="30"/>
      <c r="F92" s="30"/>
      <c r="G92" s="30"/>
      <c r="H92" s="37" t="s">
        <v>257</v>
      </c>
      <c r="I92" s="32" t="s">
        <v>256</v>
      </c>
    </row>
    <row r="93" spans="1:9" ht="30" x14ac:dyDescent="0.25">
      <c r="A93" s="30" t="s">
        <v>133</v>
      </c>
      <c r="B93" s="30" t="s">
        <v>47</v>
      </c>
      <c r="C93" s="30"/>
      <c r="D93" s="30"/>
      <c r="E93" s="30"/>
      <c r="F93" s="30"/>
      <c r="G93" s="30"/>
      <c r="H93" s="32" t="s">
        <v>259</v>
      </c>
      <c r="I93" s="32" t="s">
        <v>258</v>
      </c>
    </row>
    <row r="94" spans="1:9" ht="30" x14ac:dyDescent="0.25">
      <c r="A94" s="30" t="s">
        <v>134</v>
      </c>
      <c r="B94" s="30" t="s">
        <v>49</v>
      </c>
      <c r="C94" s="30"/>
      <c r="D94" s="30"/>
      <c r="E94" s="30"/>
      <c r="F94" s="30"/>
      <c r="G94" s="30"/>
      <c r="H94" s="32" t="s">
        <v>260</v>
      </c>
      <c r="I94" s="32" t="s">
        <v>256</v>
      </c>
    </row>
    <row r="95" spans="1:9" ht="165" x14ac:dyDescent="0.25">
      <c r="A95" s="30" t="s">
        <v>135</v>
      </c>
      <c r="B95" s="30" t="s">
        <v>51</v>
      </c>
      <c r="C95" s="30"/>
      <c r="D95" s="30"/>
      <c r="E95" s="30"/>
      <c r="F95" s="30"/>
      <c r="G95" s="30"/>
      <c r="H95" s="32" t="s">
        <v>262</v>
      </c>
      <c r="I95" s="32" t="s">
        <v>256</v>
      </c>
    </row>
    <row r="96" spans="1:9" ht="105" x14ac:dyDescent="0.25">
      <c r="A96" s="30" t="s">
        <v>136</v>
      </c>
      <c r="B96" s="30" t="s">
        <v>53</v>
      </c>
      <c r="C96" s="30"/>
      <c r="D96" s="30"/>
      <c r="E96" s="30"/>
      <c r="F96" s="30"/>
      <c r="G96" s="30"/>
      <c r="H96" s="32" t="s">
        <v>263</v>
      </c>
      <c r="I96" s="32" t="s">
        <v>256</v>
      </c>
    </row>
    <row r="97" spans="1:9" ht="30" x14ac:dyDescent="0.25">
      <c r="A97" s="30" t="s">
        <v>137</v>
      </c>
      <c r="B97" s="30" t="s">
        <v>55</v>
      </c>
      <c r="C97" s="30"/>
      <c r="D97" s="30"/>
      <c r="E97" s="30"/>
      <c r="F97" s="30"/>
      <c r="G97" s="30"/>
      <c r="H97" s="32" t="s">
        <v>264</v>
      </c>
      <c r="I97" s="32" t="s">
        <v>256</v>
      </c>
    </row>
    <row r="98" spans="1:9" ht="60" x14ac:dyDescent="0.25">
      <c r="A98" s="30" t="s">
        <v>138</v>
      </c>
      <c r="B98" s="30" t="s">
        <v>57</v>
      </c>
      <c r="C98" s="30"/>
      <c r="D98" s="30"/>
      <c r="E98" s="30"/>
      <c r="F98" s="30"/>
      <c r="G98" s="30"/>
      <c r="H98" s="32" t="s">
        <v>265</v>
      </c>
      <c r="I98" s="32" t="s">
        <v>256</v>
      </c>
    </row>
    <row r="99" spans="1:9" ht="45" x14ac:dyDescent="0.25">
      <c r="A99" s="30" t="s">
        <v>139</v>
      </c>
      <c r="B99" s="30" t="s">
        <v>59</v>
      </c>
      <c r="C99" s="30"/>
      <c r="D99" s="30"/>
      <c r="E99" s="30"/>
      <c r="F99" s="30"/>
      <c r="G99" s="30"/>
      <c r="H99" s="32" t="s">
        <v>266</v>
      </c>
      <c r="I99" s="32" t="s">
        <v>267</v>
      </c>
    </row>
    <row r="100" spans="1:9" ht="240" x14ac:dyDescent="0.25">
      <c r="A100" s="30" t="s">
        <v>140</v>
      </c>
      <c r="B100" s="30" t="s">
        <v>141</v>
      </c>
      <c r="C100" s="30"/>
      <c r="D100" s="30"/>
      <c r="E100" s="30"/>
      <c r="F100" s="30"/>
      <c r="G100" s="30"/>
      <c r="H100" s="32" t="s">
        <v>268</v>
      </c>
      <c r="I100" s="32" t="s">
        <v>269</v>
      </c>
    </row>
    <row r="101" spans="1:9" ht="30" x14ac:dyDescent="0.25">
      <c r="A101" s="30" t="s">
        <v>142</v>
      </c>
      <c r="B101" s="30" t="s">
        <v>63</v>
      </c>
      <c r="C101" s="30"/>
      <c r="D101" s="30"/>
      <c r="E101" s="30"/>
      <c r="F101" s="30"/>
      <c r="G101" s="30"/>
      <c r="H101" s="32" t="s">
        <v>63</v>
      </c>
      <c r="I101" s="32" t="s">
        <v>256</v>
      </c>
    </row>
    <row r="102" spans="1:9" ht="75" x14ac:dyDescent="0.25">
      <c r="A102" s="30" t="s">
        <v>143</v>
      </c>
      <c r="B102" s="30" t="s">
        <v>65</v>
      </c>
      <c r="C102" s="30"/>
      <c r="D102" s="30"/>
      <c r="E102" s="30"/>
      <c r="F102" s="30"/>
      <c r="G102" s="30"/>
      <c r="H102" s="32" t="s">
        <v>270</v>
      </c>
      <c r="I102" s="32" t="s">
        <v>256</v>
      </c>
    </row>
    <row r="103" spans="1:9" ht="30" x14ac:dyDescent="0.25">
      <c r="A103" s="30" t="s">
        <v>144</v>
      </c>
      <c r="B103" s="30" t="s">
        <v>145</v>
      </c>
      <c r="C103" s="30"/>
      <c r="D103" s="30"/>
      <c r="E103" s="30"/>
      <c r="F103" s="30"/>
      <c r="G103" s="30"/>
      <c r="H103" s="32" t="s">
        <v>271</v>
      </c>
      <c r="I103" s="32" t="s">
        <v>256</v>
      </c>
    </row>
    <row r="104" spans="1:9" ht="30" x14ac:dyDescent="0.25">
      <c r="A104" s="30" t="s">
        <v>146</v>
      </c>
      <c r="B104" s="30" t="s">
        <v>69</v>
      </c>
      <c r="C104" s="30"/>
      <c r="D104" s="30"/>
      <c r="E104" s="30"/>
      <c r="F104" s="30"/>
      <c r="G104" s="30"/>
      <c r="H104" s="32" t="s">
        <v>69</v>
      </c>
      <c r="I104" s="32" t="s">
        <v>256</v>
      </c>
    </row>
    <row r="105" spans="1:9" ht="30" x14ac:dyDescent="0.25">
      <c r="A105" s="30" t="s">
        <v>147</v>
      </c>
      <c r="B105" s="30" t="s">
        <v>71</v>
      </c>
      <c r="C105" s="30"/>
      <c r="D105" s="30"/>
      <c r="E105" s="30"/>
      <c r="F105" s="30"/>
      <c r="G105" s="30"/>
      <c r="H105" s="32" t="s">
        <v>71</v>
      </c>
      <c r="I105" s="32" t="s">
        <v>261</v>
      </c>
    </row>
    <row r="106" spans="1:9" ht="225" x14ac:dyDescent="0.25">
      <c r="A106" s="30" t="s">
        <v>148</v>
      </c>
      <c r="B106" s="30" t="s">
        <v>149</v>
      </c>
      <c r="C106" s="30"/>
      <c r="D106" s="30"/>
      <c r="E106" s="30"/>
      <c r="F106" s="30"/>
      <c r="G106" s="30"/>
      <c r="H106" s="37" t="s">
        <v>343</v>
      </c>
      <c r="I106" s="37" t="s">
        <v>274</v>
      </c>
    </row>
    <row r="107" spans="1:9" x14ac:dyDescent="0.25">
      <c r="A107" s="30" t="s">
        <v>150</v>
      </c>
      <c r="B107" s="30" t="s">
        <v>119</v>
      </c>
      <c r="C107" s="30"/>
      <c r="D107" s="30"/>
      <c r="E107" s="30"/>
      <c r="F107" s="30"/>
      <c r="G107" s="30"/>
      <c r="H107" s="37" t="s">
        <v>275</v>
      </c>
      <c r="I107" s="32"/>
    </row>
    <row r="108" spans="1:9" x14ac:dyDescent="0.25">
      <c r="E108" s="16" t="s">
        <v>120</v>
      </c>
      <c r="F108" s="16">
        <f>IF((COUNT(C89:C107)&lt;&gt;COUNT(F89:F107)),"", ROUND(SUM(F89:F107),2))</f>
        <v>15500</v>
      </c>
      <c r="G108" s="14" t="str">
        <f>IF((COUNT(C89:C107)&lt;&gt;COUNT(F89:F107)),"Neužpildytos visų objektų kainos", "")</f>
        <v/>
      </c>
    </row>
    <row r="109" spans="1:9" ht="30" x14ac:dyDescent="0.25">
      <c r="C109" s="23" t="s">
        <v>121</v>
      </c>
      <c r="D109" s="17">
        <v>21</v>
      </c>
      <c r="E109" s="16" t="s">
        <v>122</v>
      </c>
      <c r="F109" s="16">
        <f>IF(OR(F108="",D109=""),"", ROUND(PRODUCT(D109,F108)/100,2))</f>
        <v>3255</v>
      </c>
      <c r="G109" s="14" t="str">
        <f>IF(D109="", "Nurodykite taikomą PVM dydį", "")</f>
        <v/>
      </c>
    </row>
    <row r="110" spans="1:9" x14ac:dyDescent="0.25">
      <c r="E110" s="16" t="s">
        <v>123</v>
      </c>
      <c r="F110" s="16">
        <f>IF(ISBLANK(F109), "", ROUND(SUM(F108:F109),2))</f>
        <v>18755</v>
      </c>
    </row>
    <row r="114" spans="1:9" x14ac:dyDescent="0.25">
      <c r="A114" s="12" t="s">
        <v>151</v>
      </c>
      <c r="B114" s="12" t="s">
        <v>152</v>
      </c>
    </row>
    <row r="116" spans="1:9" x14ac:dyDescent="0.25">
      <c r="A116" s="12" t="s">
        <v>27</v>
      </c>
    </row>
    <row r="117" spans="1:9" ht="120" x14ac:dyDescent="0.25">
      <c r="A117" s="28" t="s">
        <v>28</v>
      </c>
      <c r="B117" s="28" t="s">
        <v>29</v>
      </c>
      <c r="C117" s="28" t="s">
        <v>30</v>
      </c>
      <c r="D117" s="28" t="s">
        <v>31</v>
      </c>
      <c r="E117" s="28" t="s">
        <v>32</v>
      </c>
      <c r="F117" s="28" t="s">
        <v>33</v>
      </c>
      <c r="G117" s="28" t="s">
        <v>34</v>
      </c>
      <c r="H117" s="28" t="s">
        <v>35</v>
      </c>
      <c r="I117" s="28" t="s">
        <v>36</v>
      </c>
    </row>
    <row r="118" spans="1:9" x14ac:dyDescent="0.25">
      <c r="A118" s="27" t="s">
        <v>153</v>
      </c>
      <c r="B118" s="27" t="s">
        <v>154</v>
      </c>
      <c r="C118" s="30"/>
      <c r="D118" s="30"/>
      <c r="E118" s="30"/>
      <c r="F118" s="30"/>
      <c r="G118" s="30"/>
      <c r="H118" s="30"/>
      <c r="I118" s="30"/>
    </row>
    <row r="119" spans="1:9" ht="30" x14ac:dyDescent="0.25">
      <c r="A119" s="30" t="s">
        <v>155</v>
      </c>
      <c r="B119" s="30" t="s">
        <v>156</v>
      </c>
      <c r="C119" s="33">
        <v>1</v>
      </c>
      <c r="D119" s="33" t="s">
        <v>230</v>
      </c>
      <c r="E119" s="31">
        <v>15900</v>
      </c>
      <c r="F119" s="30">
        <f>IF(ISBLANK(E119),"", PRODUCT(C119,E119))</f>
        <v>15900</v>
      </c>
      <c r="G119" s="37" t="s">
        <v>344</v>
      </c>
      <c r="H119" s="30"/>
      <c r="I119" s="30"/>
    </row>
    <row r="120" spans="1:9" ht="45" x14ac:dyDescent="0.25">
      <c r="A120" s="30" t="s">
        <v>157</v>
      </c>
      <c r="B120" s="30" t="s">
        <v>158</v>
      </c>
      <c r="C120" s="30"/>
      <c r="D120" s="30"/>
      <c r="E120" s="30"/>
      <c r="F120" s="30"/>
      <c r="G120" s="30"/>
      <c r="H120" s="32" t="s">
        <v>158</v>
      </c>
      <c r="I120" s="37" t="s">
        <v>310</v>
      </c>
    </row>
    <row r="121" spans="1:9" ht="90" x14ac:dyDescent="0.25">
      <c r="A121" s="30" t="s">
        <v>159</v>
      </c>
      <c r="B121" s="30" t="s">
        <v>160</v>
      </c>
      <c r="C121" s="30"/>
      <c r="D121" s="30"/>
      <c r="E121" s="30"/>
      <c r="F121" s="30"/>
      <c r="G121" s="30"/>
      <c r="H121" s="32" t="s">
        <v>160</v>
      </c>
      <c r="I121" s="37" t="s">
        <v>311</v>
      </c>
    </row>
    <row r="122" spans="1:9" ht="75" x14ac:dyDescent="0.25">
      <c r="A122" s="30" t="s">
        <v>161</v>
      </c>
      <c r="B122" s="30" t="s">
        <v>162</v>
      </c>
      <c r="C122" s="30"/>
      <c r="D122" s="30"/>
      <c r="E122" s="30"/>
      <c r="F122" s="30"/>
      <c r="G122" s="30"/>
      <c r="H122" s="32" t="s">
        <v>162</v>
      </c>
      <c r="I122" s="37" t="s">
        <v>312</v>
      </c>
    </row>
    <row r="123" spans="1:9" ht="30" x14ac:dyDescent="0.25">
      <c r="A123" s="30" t="s">
        <v>163</v>
      </c>
      <c r="B123" s="30" t="s">
        <v>164</v>
      </c>
      <c r="C123" s="30"/>
      <c r="D123" s="30"/>
      <c r="E123" s="30"/>
      <c r="F123" s="30"/>
      <c r="G123" s="30"/>
      <c r="H123" s="37" t="s">
        <v>313</v>
      </c>
      <c r="I123" s="37" t="s">
        <v>312</v>
      </c>
    </row>
    <row r="124" spans="1:9" ht="30" x14ac:dyDescent="0.25">
      <c r="A124" s="30" t="s">
        <v>165</v>
      </c>
      <c r="B124" s="30" t="s">
        <v>166</v>
      </c>
      <c r="C124" s="30"/>
      <c r="D124" s="30"/>
      <c r="E124" s="30"/>
      <c r="F124" s="30"/>
      <c r="G124" s="30"/>
      <c r="H124" s="37" t="s">
        <v>314</v>
      </c>
      <c r="I124" s="37" t="s">
        <v>312</v>
      </c>
    </row>
    <row r="125" spans="1:9" ht="90" x14ac:dyDescent="0.25">
      <c r="A125" s="30" t="s">
        <v>167</v>
      </c>
      <c r="B125" s="30" t="s">
        <v>168</v>
      </c>
      <c r="C125" s="30"/>
      <c r="D125" s="30"/>
      <c r="E125" s="30"/>
      <c r="F125" s="30"/>
      <c r="G125" s="30"/>
      <c r="H125" s="37" t="s">
        <v>316</v>
      </c>
      <c r="I125" s="37" t="s">
        <v>315</v>
      </c>
    </row>
    <row r="126" spans="1:9" ht="75" x14ac:dyDescent="0.25">
      <c r="A126" s="30" t="s">
        <v>169</v>
      </c>
      <c r="B126" s="30" t="s">
        <v>170</v>
      </c>
      <c r="C126" s="30"/>
      <c r="D126" s="30"/>
      <c r="E126" s="30"/>
      <c r="F126" s="30"/>
      <c r="G126" s="30"/>
      <c r="H126" s="37" t="s">
        <v>317</v>
      </c>
      <c r="I126" s="37" t="s">
        <v>312</v>
      </c>
    </row>
    <row r="127" spans="1:9" ht="30" x14ac:dyDescent="0.25">
      <c r="A127" s="30" t="s">
        <v>171</v>
      </c>
      <c r="B127" s="30" t="s">
        <v>172</v>
      </c>
      <c r="C127" s="30"/>
      <c r="D127" s="30"/>
      <c r="E127" s="30"/>
      <c r="F127" s="30"/>
      <c r="G127" s="30"/>
      <c r="H127" s="37" t="s">
        <v>318</v>
      </c>
      <c r="I127" s="37" t="s">
        <v>319</v>
      </c>
    </row>
    <row r="128" spans="1:9" ht="45" x14ac:dyDescent="0.25">
      <c r="A128" s="30" t="s">
        <v>173</v>
      </c>
      <c r="B128" s="30" t="s">
        <v>174</v>
      </c>
      <c r="C128" s="30"/>
      <c r="D128" s="30"/>
      <c r="E128" s="30"/>
      <c r="F128" s="30"/>
      <c r="G128" s="30"/>
      <c r="H128" s="37" t="s">
        <v>321</v>
      </c>
      <c r="I128" s="37" t="s">
        <v>320</v>
      </c>
    </row>
    <row r="129" spans="1:9" ht="30" x14ac:dyDescent="0.25">
      <c r="A129" s="30" t="s">
        <v>175</v>
      </c>
      <c r="B129" s="30" t="s">
        <v>176</v>
      </c>
      <c r="C129" s="30"/>
      <c r="D129" s="30"/>
      <c r="E129" s="30"/>
      <c r="F129" s="30"/>
      <c r="G129" s="30"/>
      <c r="H129" s="37" t="s">
        <v>322</v>
      </c>
      <c r="I129" s="37" t="s">
        <v>320</v>
      </c>
    </row>
    <row r="130" spans="1:9" ht="45" x14ac:dyDescent="0.25">
      <c r="A130" s="30" t="s">
        <v>177</v>
      </c>
      <c r="B130" s="30" t="s">
        <v>178</v>
      </c>
      <c r="C130" s="30"/>
      <c r="D130" s="30"/>
      <c r="E130" s="30"/>
      <c r="F130" s="30"/>
      <c r="G130" s="30"/>
      <c r="H130" s="32" t="s">
        <v>178</v>
      </c>
      <c r="I130" s="37" t="s">
        <v>323</v>
      </c>
    </row>
    <row r="131" spans="1:9" ht="30" x14ac:dyDescent="0.25">
      <c r="A131" s="30" t="s">
        <v>179</v>
      </c>
      <c r="B131" s="30" t="s">
        <v>180</v>
      </c>
      <c r="C131" s="30"/>
      <c r="D131" s="30"/>
      <c r="E131" s="30"/>
      <c r="F131" s="30"/>
      <c r="G131" s="30"/>
      <c r="H131" s="37" t="s">
        <v>324</v>
      </c>
      <c r="I131" s="37" t="s">
        <v>312</v>
      </c>
    </row>
    <row r="132" spans="1:9" ht="90" x14ac:dyDescent="0.25">
      <c r="A132" s="30" t="s">
        <v>181</v>
      </c>
      <c r="B132" s="30" t="s">
        <v>182</v>
      </c>
      <c r="C132" s="30"/>
      <c r="D132" s="30"/>
      <c r="E132" s="30"/>
      <c r="F132" s="30"/>
      <c r="G132" s="30"/>
      <c r="H132" s="37" t="s">
        <v>325</v>
      </c>
      <c r="I132" s="37" t="s">
        <v>312</v>
      </c>
    </row>
    <row r="133" spans="1:9" ht="60" x14ac:dyDescent="0.25">
      <c r="A133" s="30" t="s">
        <v>183</v>
      </c>
      <c r="B133" s="30" t="s">
        <v>184</v>
      </c>
      <c r="C133" s="30"/>
      <c r="D133" s="30"/>
      <c r="E133" s="30"/>
      <c r="F133" s="30"/>
      <c r="G133" s="30"/>
      <c r="H133" s="37" t="s">
        <v>326</v>
      </c>
      <c r="I133" s="37" t="s">
        <v>327</v>
      </c>
    </row>
    <row r="134" spans="1:9" ht="60" x14ac:dyDescent="0.25">
      <c r="A134" s="30" t="s">
        <v>185</v>
      </c>
      <c r="B134" s="30" t="s">
        <v>186</v>
      </c>
      <c r="C134" s="30"/>
      <c r="D134" s="30"/>
      <c r="E134" s="30"/>
      <c r="F134" s="30"/>
      <c r="G134" s="30"/>
      <c r="H134" s="37" t="s">
        <v>328</v>
      </c>
      <c r="I134" s="37" t="s">
        <v>329</v>
      </c>
    </row>
    <row r="135" spans="1:9" ht="30" x14ac:dyDescent="0.25">
      <c r="A135" s="30" t="s">
        <v>187</v>
      </c>
      <c r="B135" s="30" t="s">
        <v>188</v>
      </c>
      <c r="C135" s="30"/>
      <c r="D135" s="30"/>
      <c r="E135" s="30"/>
      <c r="F135" s="30"/>
      <c r="G135" s="30"/>
      <c r="H135" s="37" t="s">
        <v>331</v>
      </c>
      <c r="I135" s="37" t="s">
        <v>330</v>
      </c>
    </row>
    <row r="136" spans="1:9" ht="45" x14ac:dyDescent="0.25">
      <c r="A136" s="30" t="s">
        <v>189</v>
      </c>
      <c r="B136" s="30" t="s">
        <v>190</v>
      </c>
      <c r="C136" s="30"/>
      <c r="D136" s="30"/>
      <c r="E136" s="30"/>
      <c r="F136" s="30"/>
      <c r="G136" s="30"/>
      <c r="H136" s="37" t="s">
        <v>332</v>
      </c>
      <c r="I136" s="37" t="s">
        <v>315</v>
      </c>
    </row>
    <row r="137" spans="1:9" ht="45" x14ac:dyDescent="0.25">
      <c r="A137" s="30" t="s">
        <v>191</v>
      </c>
      <c r="B137" s="30" t="s">
        <v>192</v>
      </c>
      <c r="C137" s="30"/>
      <c r="D137" s="30"/>
      <c r="E137" s="30"/>
      <c r="F137" s="30"/>
      <c r="G137" s="30"/>
      <c r="H137" s="37" t="s">
        <v>333</v>
      </c>
      <c r="I137" s="37" t="s">
        <v>334</v>
      </c>
    </row>
    <row r="138" spans="1:9" ht="45" x14ac:dyDescent="0.25">
      <c r="A138" s="30" t="s">
        <v>193</v>
      </c>
      <c r="B138" s="30" t="s">
        <v>194</v>
      </c>
      <c r="C138" s="30"/>
      <c r="D138" s="30"/>
      <c r="E138" s="30"/>
      <c r="F138" s="30"/>
      <c r="G138" s="30"/>
      <c r="H138" s="32" t="s">
        <v>194</v>
      </c>
      <c r="I138" s="37" t="s">
        <v>335</v>
      </c>
    </row>
    <row r="139" spans="1:9" ht="45" x14ac:dyDescent="0.25">
      <c r="A139" s="30" t="s">
        <v>195</v>
      </c>
      <c r="B139" s="30" t="s">
        <v>196</v>
      </c>
      <c r="C139" s="30"/>
      <c r="D139" s="30"/>
      <c r="E139" s="30"/>
      <c r="F139" s="30"/>
      <c r="G139" s="30"/>
      <c r="H139" s="37" t="s">
        <v>337</v>
      </c>
      <c r="I139" s="37" t="s">
        <v>336</v>
      </c>
    </row>
    <row r="140" spans="1:9" ht="75" x14ac:dyDescent="0.25">
      <c r="A140" s="30" t="s">
        <v>197</v>
      </c>
      <c r="B140" s="30" t="s">
        <v>198</v>
      </c>
      <c r="C140" s="30"/>
      <c r="D140" s="30"/>
      <c r="E140" s="30"/>
      <c r="F140" s="30"/>
      <c r="G140" s="30"/>
      <c r="H140" s="37" t="s">
        <v>338</v>
      </c>
      <c r="I140" s="32" t="s">
        <v>308</v>
      </c>
    </row>
    <row r="141" spans="1:9" ht="75" x14ac:dyDescent="0.25">
      <c r="A141" s="30" t="s">
        <v>199</v>
      </c>
      <c r="B141" s="30" t="s">
        <v>200</v>
      </c>
      <c r="C141" s="30"/>
      <c r="D141" s="30"/>
      <c r="E141" s="30"/>
      <c r="F141" s="30"/>
      <c r="G141" s="30"/>
      <c r="H141" s="37" t="s">
        <v>339</v>
      </c>
      <c r="I141" s="32" t="s">
        <v>308</v>
      </c>
    </row>
    <row r="142" spans="1:9" ht="105" x14ac:dyDescent="0.25">
      <c r="A142" s="30" t="s">
        <v>201</v>
      </c>
      <c r="B142" s="30" t="s">
        <v>202</v>
      </c>
      <c r="C142" s="30"/>
      <c r="D142" s="30"/>
      <c r="E142" s="30"/>
      <c r="F142" s="30"/>
      <c r="G142" s="30"/>
      <c r="H142" s="37" t="s">
        <v>346</v>
      </c>
      <c r="I142" s="37" t="s">
        <v>345</v>
      </c>
    </row>
    <row r="143" spans="1:9" ht="90" x14ac:dyDescent="0.25">
      <c r="A143" s="30" t="s">
        <v>203</v>
      </c>
      <c r="B143" s="30" t="s">
        <v>233</v>
      </c>
      <c r="C143" s="30"/>
      <c r="D143" s="30"/>
      <c r="E143" s="30"/>
      <c r="F143" s="30"/>
      <c r="G143" s="30"/>
      <c r="H143" s="37" t="s">
        <v>341</v>
      </c>
      <c r="I143" s="37" t="s">
        <v>342</v>
      </c>
    </row>
    <row r="144" spans="1:9" ht="45" x14ac:dyDescent="0.25">
      <c r="A144" s="30" t="s">
        <v>204</v>
      </c>
      <c r="B144" s="30" t="s">
        <v>205</v>
      </c>
      <c r="C144" s="30"/>
      <c r="D144" s="30"/>
      <c r="E144" s="30"/>
      <c r="F144" s="30"/>
      <c r="G144" s="30"/>
      <c r="H144" s="32" t="s">
        <v>205</v>
      </c>
      <c r="I144" s="37" t="s">
        <v>340</v>
      </c>
    </row>
    <row r="145" spans="1:9" ht="150" x14ac:dyDescent="0.25">
      <c r="A145" s="30" t="s">
        <v>206</v>
      </c>
      <c r="B145" s="30" t="s">
        <v>207</v>
      </c>
      <c r="C145" s="30"/>
      <c r="D145" s="30"/>
      <c r="E145" s="30"/>
      <c r="F145" s="30"/>
      <c r="G145" s="30"/>
      <c r="H145" s="37" t="s">
        <v>309</v>
      </c>
      <c r="I145" s="32" t="s">
        <v>340</v>
      </c>
    </row>
    <row r="146" spans="1:9" x14ac:dyDescent="0.25">
      <c r="E146" s="16" t="s">
        <v>120</v>
      </c>
      <c r="F146" s="16">
        <f>IF((COUNT(C119:C145)&lt;&gt;COUNT(F119:F145)),"", ROUND(SUM(F119:F145),2))</f>
        <v>15900</v>
      </c>
      <c r="G146" s="14" t="str">
        <f>IF((COUNT(C119:C145)&lt;&gt;COUNT(F119:F145)),"Neužpildytos visų objektų kainos", "")</f>
        <v/>
      </c>
    </row>
    <row r="147" spans="1:9" ht="30" x14ac:dyDescent="0.25">
      <c r="C147" s="23" t="s">
        <v>121</v>
      </c>
      <c r="D147" s="17">
        <v>21</v>
      </c>
      <c r="E147" s="16" t="s">
        <v>122</v>
      </c>
      <c r="F147" s="16">
        <f>IF(OR(F146="",D147=""),"", ROUND(PRODUCT(D147,F146)/100,2))</f>
        <v>3339</v>
      </c>
      <c r="G147" s="14" t="str">
        <f>IF(D147="", "Nurodykite taikomą PVM dydį", "")</f>
        <v/>
      </c>
    </row>
    <row r="148" spans="1:9" x14ac:dyDescent="0.25">
      <c r="E148" s="16" t="s">
        <v>123</v>
      </c>
      <c r="F148" s="16">
        <f>IF(ISBLANK(F147), "", ROUND(SUM(F146:F147),2))</f>
        <v>19239</v>
      </c>
    </row>
  </sheetData>
  <sheetProtection algorithmName="SHA-512" hashValue="ygamAFDdmz7H3jITuItH7APj3XT9l54gYmQC+UOrbGCertFGORvn9fwKr4UMOmFLjHhZNumAFIRGnVyMzz4e+A==" saltValue="wmYi3rrmY2d3WISmSDA3sA=="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zoomScale="85" zoomScaleNormal="85" workbookViewId="0">
      <selection activeCell="L59" sqref="L5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6" t="s">
        <v>208</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66" t="s">
        <v>209</v>
      </c>
      <c r="B5" s="60"/>
      <c r="C5" s="58" t="s">
        <v>210</v>
      </c>
      <c r="D5" s="59"/>
      <c r="E5" s="60"/>
      <c r="F5" s="58" t="s">
        <v>211</v>
      </c>
      <c r="G5" s="59"/>
      <c r="H5" s="60"/>
      <c r="I5" s="58" t="s">
        <v>212</v>
      </c>
      <c r="J5" s="60"/>
      <c r="K5" s="9" t="s">
        <v>213</v>
      </c>
    </row>
    <row r="6" spans="1:11" ht="48.95" customHeight="1" x14ac:dyDescent="0.25">
      <c r="A6" s="57"/>
      <c r="B6" s="47"/>
      <c r="C6" s="55"/>
      <c r="D6" s="56"/>
      <c r="E6" s="47"/>
      <c r="F6" s="55"/>
      <c r="G6" s="56"/>
      <c r="H6" s="47"/>
      <c r="I6" s="55"/>
      <c r="J6" s="47"/>
      <c r="K6" s="18"/>
    </row>
    <row r="7" spans="1:11" ht="48.95" customHeight="1" x14ac:dyDescent="0.25">
      <c r="A7" s="57"/>
      <c r="B7" s="47"/>
      <c r="C7" s="55"/>
      <c r="D7" s="56"/>
      <c r="E7" s="47"/>
      <c r="F7" s="55"/>
      <c r="G7" s="56"/>
      <c r="H7" s="47"/>
      <c r="I7" s="55"/>
      <c r="J7" s="47"/>
      <c r="K7" s="18"/>
    </row>
    <row r="8" spans="1:11" ht="48.95" customHeight="1" x14ac:dyDescent="0.25">
      <c r="A8" s="57"/>
      <c r="B8" s="47"/>
      <c r="C8" s="55"/>
      <c r="D8" s="56"/>
      <c r="E8" s="47"/>
      <c r="F8" s="55"/>
      <c r="G8" s="56"/>
      <c r="H8" s="47"/>
      <c r="I8" s="55"/>
      <c r="J8" s="47"/>
      <c r="K8" s="18"/>
    </row>
    <row r="9" spans="1:11" ht="48.95" customHeight="1" x14ac:dyDescent="0.25">
      <c r="A9" s="57"/>
      <c r="B9" s="47"/>
      <c r="C9" s="55"/>
      <c r="D9" s="56"/>
      <c r="E9" s="47"/>
      <c r="F9" s="55"/>
      <c r="G9" s="56"/>
      <c r="H9" s="47"/>
      <c r="I9" s="55"/>
      <c r="J9" s="47"/>
      <c r="K9" s="18"/>
    </row>
    <row r="10" spans="1:11" ht="48.95" customHeight="1" x14ac:dyDescent="0.25">
      <c r="A10" s="57"/>
      <c r="B10" s="47"/>
      <c r="C10" s="55"/>
      <c r="D10" s="56"/>
      <c r="E10" s="47"/>
      <c r="F10" s="55"/>
      <c r="G10" s="56"/>
      <c r="H10" s="47"/>
      <c r="I10" s="55"/>
      <c r="J10" s="47"/>
      <c r="K10" s="18"/>
    </row>
    <row r="11" spans="1:11" ht="48.95" customHeight="1" x14ac:dyDescent="0.25">
      <c r="A11" s="57"/>
      <c r="B11" s="47"/>
      <c r="C11" s="55"/>
      <c r="D11" s="56"/>
      <c r="E11" s="47"/>
      <c r="F11" s="55"/>
      <c r="G11" s="56"/>
      <c r="H11" s="47"/>
      <c r="I11" s="55"/>
      <c r="J11" s="47"/>
      <c r="K11" s="18"/>
    </row>
    <row r="12" spans="1:11" ht="48.95" customHeight="1" x14ac:dyDescent="0.25">
      <c r="A12" s="57"/>
      <c r="B12" s="47"/>
      <c r="C12" s="55"/>
      <c r="D12" s="56"/>
      <c r="E12" s="47"/>
      <c r="F12" s="55"/>
      <c r="G12" s="56"/>
      <c r="H12" s="47"/>
      <c r="I12" s="55"/>
      <c r="J12" s="47"/>
      <c r="K12" s="18"/>
    </row>
    <row r="13" spans="1:11" ht="48.95" customHeight="1" x14ac:dyDescent="0.25">
      <c r="A13" s="57"/>
      <c r="B13" s="47"/>
      <c r="C13" s="55"/>
      <c r="D13" s="56"/>
      <c r="E13" s="47"/>
      <c r="F13" s="55"/>
      <c r="G13" s="56"/>
      <c r="H13" s="47"/>
      <c r="I13" s="55"/>
      <c r="J13" s="47"/>
      <c r="K13" s="18"/>
    </row>
    <row r="14" spans="1:11" ht="48.95" customHeight="1" x14ac:dyDescent="0.25">
      <c r="A14" s="57"/>
      <c r="B14" s="47"/>
      <c r="C14" s="55"/>
      <c r="D14" s="56"/>
      <c r="E14" s="47"/>
      <c r="F14" s="55"/>
      <c r="G14" s="56"/>
      <c r="H14" s="47"/>
      <c r="I14" s="55"/>
      <c r="J14" s="47"/>
      <c r="K14" s="18"/>
    </row>
    <row r="15" spans="1:11" ht="48" customHeight="1" thickBot="1" x14ac:dyDescent="0.3">
      <c r="A15" s="72"/>
      <c r="B15" s="65"/>
      <c r="C15" s="63"/>
      <c r="D15" s="64"/>
      <c r="E15" s="65"/>
      <c r="F15" s="63"/>
      <c r="G15" s="64"/>
      <c r="H15" s="65"/>
      <c r="I15" s="63"/>
      <c r="J15" s="65"/>
      <c r="K15" s="19"/>
    </row>
    <row r="16" spans="1:11" ht="18.95" customHeight="1" x14ac:dyDescent="0.25">
      <c r="A16" s="10"/>
      <c r="B16" s="10"/>
      <c r="C16" s="10"/>
      <c r="D16" s="10"/>
      <c r="E16" s="10"/>
      <c r="F16" s="10"/>
      <c r="G16" s="10"/>
      <c r="H16" s="10"/>
      <c r="I16" s="10"/>
      <c r="J16" s="10"/>
      <c r="K16" s="11"/>
    </row>
    <row r="17" spans="1:11" ht="48.95" customHeight="1" x14ac:dyDescent="0.25">
      <c r="A17" s="85" t="s">
        <v>214</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66" t="s">
        <v>29</v>
      </c>
      <c r="B19" s="60"/>
      <c r="C19" s="58" t="s">
        <v>210</v>
      </c>
      <c r="D19" s="59"/>
      <c r="E19" s="60"/>
      <c r="F19" s="58" t="s">
        <v>215</v>
      </c>
      <c r="G19" s="59"/>
      <c r="H19" s="60"/>
      <c r="I19" s="70" t="s">
        <v>212</v>
      </c>
      <c r="J19" s="71"/>
      <c r="K19" s="11"/>
    </row>
    <row r="20" spans="1:11" ht="48.95" customHeight="1" x14ac:dyDescent="0.25">
      <c r="A20" s="57"/>
      <c r="B20" s="47"/>
      <c r="C20" s="55"/>
      <c r="D20" s="56"/>
      <c r="E20" s="47"/>
      <c r="F20" s="55"/>
      <c r="G20" s="56"/>
      <c r="H20" s="47"/>
      <c r="I20" s="61"/>
      <c r="J20" s="62"/>
      <c r="K20" s="11"/>
    </row>
    <row r="21" spans="1:11" ht="48.95" customHeight="1" x14ac:dyDescent="0.25">
      <c r="A21" s="57"/>
      <c r="B21" s="47"/>
      <c r="C21" s="55"/>
      <c r="D21" s="56"/>
      <c r="E21" s="47"/>
      <c r="F21" s="55"/>
      <c r="G21" s="56"/>
      <c r="H21" s="47"/>
      <c r="I21" s="61"/>
      <c r="J21" s="62"/>
      <c r="K21" s="11"/>
    </row>
    <row r="22" spans="1:11" ht="48.95" customHeight="1" x14ac:dyDescent="0.25">
      <c r="A22" s="57"/>
      <c r="B22" s="47"/>
      <c r="C22" s="55"/>
      <c r="D22" s="56"/>
      <c r="E22" s="47"/>
      <c r="F22" s="55"/>
      <c r="G22" s="56"/>
      <c r="H22" s="47"/>
      <c r="I22" s="61"/>
      <c r="J22" s="62"/>
      <c r="K22" s="11"/>
    </row>
    <row r="23" spans="1:11" ht="48.95" customHeight="1" x14ac:dyDescent="0.25">
      <c r="A23" s="57"/>
      <c r="B23" s="47"/>
      <c r="C23" s="55"/>
      <c r="D23" s="56"/>
      <c r="E23" s="47"/>
      <c r="F23" s="55"/>
      <c r="G23" s="56"/>
      <c r="H23" s="47"/>
      <c r="I23" s="61"/>
      <c r="J23" s="62"/>
      <c r="K23" s="11"/>
    </row>
    <row r="24" spans="1:11" ht="48.95" customHeight="1" x14ac:dyDescent="0.25">
      <c r="A24" s="57"/>
      <c r="B24" s="47"/>
      <c r="C24" s="55"/>
      <c r="D24" s="56"/>
      <c r="E24" s="47"/>
      <c r="F24" s="55"/>
      <c r="G24" s="56"/>
      <c r="H24" s="47"/>
      <c r="I24" s="61"/>
      <c r="J24" s="62"/>
      <c r="K24" s="11"/>
    </row>
    <row r="25" spans="1:11" ht="48.95" customHeight="1" x14ac:dyDescent="0.25">
      <c r="A25" s="57"/>
      <c r="B25" s="47"/>
      <c r="C25" s="55"/>
      <c r="D25" s="56"/>
      <c r="E25" s="47"/>
      <c r="F25" s="55"/>
      <c r="G25" s="56"/>
      <c r="H25" s="47"/>
      <c r="I25" s="61"/>
      <c r="J25" s="62"/>
      <c r="K25" s="11"/>
    </row>
    <row r="26" spans="1:11" ht="48.95" customHeight="1" x14ac:dyDescent="0.25">
      <c r="A26" s="57"/>
      <c r="B26" s="47"/>
      <c r="C26" s="55"/>
      <c r="D26" s="56"/>
      <c r="E26" s="47"/>
      <c r="F26" s="55"/>
      <c r="G26" s="56"/>
      <c r="H26" s="47"/>
      <c r="I26" s="61"/>
      <c r="J26" s="62"/>
      <c r="K26" s="11"/>
    </row>
    <row r="27" spans="1:11" ht="48.95" customHeight="1" x14ac:dyDescent="0.25">
      <c r="A27" s="57"/>
      <c r="B27" s="47"/>
      <c r="C27" s="55"/>
      <c r="D27" s="56"/>
      <c r="E27" s="47"/>
      <c r="F27" s="55"/>
      <c r="G27" s="56"/>
      <c r="H27" s="47"/>
      <c r="I27" s="61"/>
      <c r="J27" s="62"/>
      <c r="K27" s="11"/>
    </row>
    <row r="28" spans="1:11" ht="48.95" customHeight="1" x14ac:dyDescent="0.25">
      <c r="A28" s="57"/>
      <c r="B28" s="47"/>
      <c r="C28" s="55"/>
      <c r="D28" s="56"/>
      <c r="E28" s="47"/>
      <c r="F28" s="55"/>
      <c r="G28" s="56"/>
      <c r="H28" s="47"/>
      <c r="I28" s="61"/>
      <c r="J28" s="62"/>
      <c r="K28" s="11"/>
    </row>
    <row r="29" spans="1:11" ht="48.95" customHeight="1" x14ac:dyDescent="0.25">
      <c r="A29" s="57"/>
      <c r="B29" s="47"/>
      <c r="C29" s="55"/>
      <c r="D29" s="56"/>
      <c r="E29" s="47"/>
      <c r="F29" s="55"/>
      <c r="G29" s="56"/>
      <c r="H29" s="47"/>
      <c r="I29" s="61"/>
      <c r="J29" s="62"/>
      <c r="K29" s="11"/>
    </row>
    <row r="31" spans="1:11" ht="33" customHeight="1" x14ac:dyDescent="0.25">
      <c r="A31" s="76"/>
      <c r="B31" s="38"/>
      <c r="C31" s="38"/>
      <c r="D31" s="38"/>
      <c r="E31" s="38"/>
      <c r="F31" s="38"/>
      <c r="G31" s="38"/>
      <c r="H31" s="38"/>
      <c r="I31" s="38"/>
      <c r="J31" s="38"/>
    </row>
    <row r="33" spans="1:10" ht="15.95" customHeight="1" x14ac:dyDescent="0.25">
      <c r="A33" s="67" t="s">
        <v>216</v>
      </c>
      <c r="B33" s="38"/>
      <c r="C33" s="38"/>
      <c r="D33" s="38"/>
      <c r="E33" s="38"/>
      <c r="F33" s="38"/>
      <c r="G33" s="38"/>
      <c r="H33" s="38"/>
      <c r="I33" s="38"/>
      <c r="J33" s="38"/>
    </row>
    <row r="34" spans="1:10" ht="15.95" customHeight="1" thickBot="1" x14ac:dyDescent="0.3"/>
    <row r="35" spans="1:10" ht="15.95" customHeight="1" x14ac:dyDescent="0.25">
      <c r="A35" s="8" t="s">
        <v>28</v>
      </c>
      <c r="B35" s="74" t="s">
        <v>217</v>
      </c>
      <c r="C35" s="59"/>
      <c r="D35" s="59"/>
      <c r="E35" s="59"/>
      <c r="F35" s="59"/>
      <c r="G35" s="60"/>
      <c r="H35" s="75" t="s">
        <v>218</v>
      </c>
      <c r="I35" s="59"/>
      <c r="J35" s="71"/>
    </row>
    <row r="36" spans="1:10" ht="48" customHeight="1" x14ac:dyDescent="0.25">
      <c r="A36" s="20" t="s">
        <v>219</v>
      </c>
      <c r="B36" s="84" t="s">
        <v>220</v>
      </c>
      <c r="C36" s="56"/>
      <c r="D36" s="56"/>
      <c r="E36" s="56"/>
      <c r="F36" s="56"/>
      <c r="G36" s="47"/>
      <c r="H36" s="73" t="s">
        <v>244</v>
      </c>
      <c r="I36" s="56"/>
      <c r="J36" s="62"/>
    </row>
    <row r="37" spans="1:10" ht="48" customHeight="1" x14ac:dyDescent="0.25">
      <c r="A37" s="20" t="s">
        <v>221</v>
      </c>
      <c r="B37" s="84" t="s">
        <v>222</v>
      </c>
      <c r="C37" s="56"/>
      <c r="D37" s="56"/>
      <c r="E37" s="56"/>
      <c r="F37" s="56"/>
      <c r="G37" s="47"/>
      <c r="H37" s="73" t="s">
        <v>245</v>
      </c>
      <c r="I37" s="56"/>
      <c r="J37" s="62"/>
    </row>
    <row r="38" spans="1:10" ht="48" customHeight="1" x14ac:dyDescent="0.25">
      <c r="A38" s="20" t="s">
        <v>223</v>
      </c>
      <c r="B38" s="84" t="s">
        <v>224</v>
      </c>
      <c r="C38" s="56"/>
      <c r="D38" s="56"/>
      <c r="E38" s="56"/>
      <c r="F38" s="56"/>
      <c r="G38" s="47"/>
      <c r="H38" s="73" t="s">
        <v>244</v>
      </c>
      <c r="I38" s="56"/>
      <c r="J38" s="62"/>
    </row>
    <row r="39" spans="1:10" ht="48" customHeight="1" x14ac:dyDescent="0.25">
      <c r="A39" s="21">
        <v>4</v>
      </c>
      <c r="B39" s="69" t="s">
        <v>246</v>
      </c>
      <c r="C39" s="56"/>
      <c r="D39" s="56"/>
      <c r="E39" s="56"/>
      <c r="F39" s="56"/>
      <c r="G39" s="47"/>
      <c r="H39" s="73" t="s">
        <v>247</v>
      </c>
      <c r="I39" s="56"/>
      <c r="J39" s="62"/>
    </row>
    <row r="40" spans="1:10" ht="48" customHeight="1" x14ac:dyDescent="0.25">
      <c r="A40" s="21">
        <v>5</v>
      </c>
      <c r="B40" s="69" t="s">
        <v>248</v>
      </c>
      <c r="C40" s="56"/>
      <c r="D40" s="56"/>
      <c r="E40" s="56"/>
      <c r="F40" s="56"/>
      <c r="G40" s="47"/>
      <c r="H40" s="73" t="s">
        <v>245</v>
      </c>
      <c r="I40" s="56"/>
      <c r="J40" s="62"/>
    </row>
    <row r="41" spans="1:10" ht="48" customHeight="1" x14ac:dyDescent="0.25">
      <c r="A41" s="21">
        <v>6</v>
      </c>
      <c r="B41" s="69" t="s">
        <v>249</v>
      </c>
      <c r="C41" s="56"/>
      <c r="D41" s="56"/>
      <c r="E41" s="56"/>
      <c r="F41" s="56"/>
      <c r="G41" s="47"/>
      <c r="H41" s="73" t="s">
        <v>245</v>
      </c>
      <c r="I41" s="56"/>
      <c r="J41" s="62"/>
    </row>
    <row r="42" spans="1:10" ht="48" customHeight="1" x14ac:dyDescent="0.25">
      <c r="A42" s="21">
        <v>7</v>
      </c>
      <c r="B42" s="69" t="s">
        <v>250</v>
      </c>
      <c r="C42" s="56"/>
      <c r="D42" s="56"/>
      <c r="E42" s="56"/>
      <c r="F42" s="56"/>
      <c r="G42" s="47"/>
      <c r="H42" s="73" t="s">
        <v>245</v>
      </c>
      <c r="I42" s="56"/>
      <c r="J42" s="62"/>
    </row>
    <row r="43" spans="1:10" ht="48" customHeight="1" x14ac:dyDescent="0.25">
      <c r="A43" s="21"/>
      <c r="B43" s="82"/>
      <c r="C43" s="56"/>
      <c r="D43" s="56"/>
      <c r="E43" s="56"/>
      <c r="F43" s="56"/>
      <c r="G43" s="47"/>
      <c r="H43" s="83"/>
      <c r="I43" s="56"/>
      <c r="J43" s="62"/>
    </row>
    <row r="44" spans="1:10" ht="48" customHeight="1" x14ac:dyDescent="0.25">
      <c r="A44" s="21"/>
      <c r="B44" s="82"/>
      <c r="C44" s="56"/>
      <c r="D44" s="56"/>
      <c r="E44" s="56"/>
      <c r="F44" s="56"/>
      <c r="G44" s="47"/>
      <c r="H44" s="83"/>
      <c r="I44" s="56"/>
      <c r="J44" s="62"/>
    </row>
    <row r="45" spans="1:10" ht="48" customHeight="1" x14ac:dyDescent="0.25">
      <c r="A45" s="21"/>
      <c r="B45" s="82"/>
      <c r="C45" s="56"/>
      <c r="D45" s="56"/>
      <c r="E45" s="56"/>
      <c r="F45" s="56"/>
      <c r="G45" s="47"/>
      <c r="H45" s="83"/>
      <c r="I45" s="56"/>
      <c r="J45" s="62"/>
    </row>
    <row r="46" spans="1:10" ht="48.95" customHeight="1" thickBot="1" x14ac:dyDescent="0.3">
      <c r="A46" s="22"/>
      <c r="B46" s="77"/>
      <c r="C46" s="64"/>
      <c r="D46" s="64"/>
      <c r="E46" s="64"/>
      <c r="F46" s="64"/>
      <c r="G46" s="65"/>
      <c r="H46" s="78"/>
      <c r="I46" s="79"/>
      <c r="J46" s="80"/>
    </row>
    <row r="48" spans="1:10" ht="102" customHeight="1" x14ac:dyDescent="0.25">
      <c r="A48" s="76" t="s">
        <v>225</v>
      </c>
      <c r="B48" s="38"/>
      <c r="C48" s="38"/>
      <c r="D48" s="38"/>
      <c r="E48" s="38"/>
      <c r="F48" s="38"/>
      <c r="G48" s="38"/>
      <c r="H48" s="38"/>
      <c r="I48" s="38"/>
      <c r="J48" s="38"/>
    </row>
    <row r="51" spans="1:10" x14ac:dyDescent="0.25">
      <c r="A51" s="81" t="s">
        <v>226</v>
      </c>
      <c r="B51" s="38"/>
      <c r="C51" s="38"/>
      <c r="D51" s="38"/>
      <c r="E51" s="68" t="s">
        <v>251</v>
      </c>
      <c r="F51" s="38"/>
      <c r="G51" s="38"/>
      <c r="H51" s="38"/>
      <c r="I51" s="38"/>
      <c r="J51" s="38"/>
    </row>
    <row r="53" spans="1:10" x14ac:dyDescent="0.25">
      <c r="A53" s="81" t="s">
        <v>227</v>
      </c>
      <c r="B53" s="38"/>
      <c r="C53" s="38"/>
      <c r="D53" s="38"/>
      <c r="E53" s="68" t="s">
        <v>252</v>
      </c>
      <c r="F53" s="38"/>
      <c r="G53" s="38"/>
      <c r="H53" s="38"/>
      <c r="I53" s="38"/>
      <c r="J53" s="38"/>
    </row>
    <row r="100" spans="1:1" ht="15.75" x14ac:dyDescent="0.25">
      <c r="A100" t="s">
        <v>228</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2025-11-11T09:25:04Z</dcterms:modified>
</cp:coreProperties>
</file>