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92.168.68.6\7.o SKAIČIUOJAMI PROJEKTAI\Skaiciuojami\2025 m skaiciuoti konkursai\70. Darželis Instituto g. 10A Raudondvaris 07-01\Kelimui i cvpiis\"/>
    </mc:Choice>
  </mc:AlternateContent>
  <xr:revisionPtr revIDLastSave="0" documentId="13_ncr:1_{4382E51A-6673-49F1-92B1-4392C7B5DEE3}" xr6:coauthVersionLast="47" xr6:coauthVersionMax="47" xr10:uidLastSave="{00000000-0000-0000-0000-000000000000}"/>
  <bookViews>
    <workbookView xWindow="31740" yWindow="2025" windowWidth="22845" windowHeight="13230" xr2:uid="{B5838669-4C4A-4047-ACE0-EA20E93EB698}"/>
  </bookViews>
  <sheets>
    <sheet name="Sheet1" sheetId="1" r:id="rId1"/>
  </sheets>
  <definedNames>
    <definedName name="_Hlk196312128" localSheetId="0">Sheet1!$C$41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4" i="1" l="1"/>
  <c r="I85" i="1"/>
  <c r="I86" i="1"/>
  <c r="I87" i="1"/>
  <c r="I88" i="1"/>
  <c r="I89" i="1"/>
  <c r="I90" i="1"/>
  <c r="I91" i="1"/>
  <c r="I92" i="1"/>
  <c r="I93" i="1"/>
  <c r="I94" i="1"/>
  <c r="I83" i="1"/>
  <c r="I72" i="1"/>
  <c r="I73" i="1"/>
  <c r="I74" i="1"/>
  <c r="I75" i="1"/>
  <c r="I76" i="1"/>
  <c r="I77" i="1"/>
  <c r="I78" i="1"/>
  <c r="I79" i="1"/>
  <c r="I80" i="1"/>
  <c r="I81" i="1"/>
  <c r="I71" i="1"/>
  <c r="I65" i="1"/>
  <c r="I66" i="1"/>
  <c r="I67" i="1"/>
  <c r="I68" i="1"/>
  <c r="I69" i="1"/>
  <c r="I64" i="1"/>
  <c r="I53" i="1"/>
  <c r="I54" i="1"/>
  <c r="I55" i="1"/>
  <c r="I56" i="1"/>
  <c r="I57" i="1"/>
  <c r="I58" i="1"/>
  <c r="I59" i="1"/>
  <c r="I60" i="1"/>
  <c r="I61" i="1"/>
  <c r="I62" i="1"/>
  <c r="I52" i="1"/>
  <c r="I50" i="1"/>
  <c r="I48" i="1"/>
  <c r="I49" i="1"/>
  <c r="I45" i="1"/>
  <c r="I46" i="1"/>
  <c r="I47" i="1"/>
  <c r="I44" i="1"/>
  <c r="I38" i="1"/>
  <c r="I39" i="1"/>
  <c r="I40" i="1"/>
  <c r="I41" i="1"/>
  <c r="I42" i="1"/>
  <c r="I37" i="1"/>
  <c r="I30" i="1"/>
  <c r="I31" i="1"/>
  <c r="I32" i="1"/>
  <c r="I33" i="1"/>
  <c r="I34" i="1"/>
  <c r="I35" i="1"/>
  <c r="I29" i="1"/>
  <c r="I6" i="1"/>
  <c r="I7" i="1"/>
  <c r="I8" i="1"/>
  <c r="I9" i="1"/>
  <c r="I10" i="1"/>
  <c r="I11" i="1"/>
  <c r="I12" i="1"/>
  <c r="I13" i="1"/>
  <c r="I14" i="1"/>
  <c r="I15" i="1"/>
  <c r="I16" i="1"/>
  <c r="I17" i="1"/>
  <c r="I18" i="1"/>
  <c r="I19" i="1"/>
  <c r="I20" i="1"/>
  <c r="I21" i="1"/>
  <c r="I22" i="1"/>
  <c r="I23" i="1"/>
  <c r="I24" i="1"/>
  <c r="I25" i="1"/>
  <c r="I26" i="1"/>
  <c r="I27" i="1"/>
  <c r="I5" i="1"/>
  <c r="I95" i="1" l="1"/>
  <c r="I97" i="1" s="1"/>
  <c r="I96" i="1" s="1"/>
</calcChain>
</file>

<file path=xl/sharedStrings.xml><?xml version="1.0" encoding="utf-8"?>
<sst xmlns="http://schemas.openxmlformats.org/spreadsheetml/2006/main" count="337" uniqueCount="185">
  <si>
    <t>Eil. Nr.</t>
  </si>
  <si>
    <t>Pavadinimas ir techninės charakteristikos</t>
  </si>
  <si>
    <t>Mato vnt.</t>
  </si>
  <si>
    <t>Kiekis</t>
  </si>
  <si>
    <t>Kaina, Eur be PVM</t>
  </si>
  <si>
    <t>Vieneto kaina</t>
  </si>
  <si>
    <t>Iš viso</t>
  </si>
  <si>
    <t>vnt.</t>
  </si>
  <si>
    <t>m</t>
  </si>
  <si>
    <t>Žymuo tec. spec.</t>
  </si>
  <si>
    <t>Papildomi duomenys</t>
  </si>
  <si>
    <t>Iš viso žiniaraštyje be PVM</t>
  </si>
  <si>
    <t>Pridėtinės vertės mokestis, 21 proc.</t>
  </si>
  <si>
    <t>Iš viso žiniaraštyje su PVM</t>
  </si>
  <si>
    <t>t</t>
  </si>
  <si>
    <t xml:space="preserve">PASTABOS:     </t>
  </si>
  <si>
    <t>m3</t>
  </si>
  <si>
    <t>Šiukšlių išvežimas 10km atstumu</t>
  </si>
  <si>
    <t>Demontavimas</t>
  </si>
  <si>
    <t>TS- 02</t>
  </si>
  <si>
    <t xml:space="preserve">Langų </t>
  </si>
  <si>
    <t>Lauko palangių</t>
  </si>
  <si>
    <t>Vidaus palangių</t>
  </si>
  <si>
    <t>Lauko durų</t>
  </si>
  <si>
    <t>Plytų mūro pjovimas aplink angokraščius</t>
  </si>
  <si>
    <t>Betoninių stogelių virš durų</t>
  </si>
  <si>
    <t>Stogelių apskardinimai</t>
  </si>
  <si>
    <t>Plastikinio stogelio</t>
  </si>
  <si>
    <t>vnt</t>
  </si>
  <si>
    <t>Betoninių laiptų ir aikštelių</t>
  </si>
  <si>
    <t>Metalinių lauko turėklų</t>
  </si>
  <si>
    <t>Metalinių batų valymo grotelių</t>
  </si>
  <si>
    <t>Stogo danga su pasluoksniais iki denginio ir kitais stogo elementais</t>
  </si>
  <si>
    <t>Parapeto apskardinimo</t>
  </si>
  <si>
    <t>Plytų mūro (pažeistos aplinkos poveikio, angos didinimas salės durims į lauką)</t>
  </si>
  <si>
    <t>Tinko nuo cokolio</t>
  </si>
  <si>
    <t xml:space="preserve">Betoninės nuogrindos </t>
  </si>
  <si>
    <t>Trinkelių nuogrindos  su takeliais</t>
  </si>
  <si>
    <t>Grunto kasimas cokolio apšiltinimui</t>
  </si>
  <si>
    <t>Šviestuvų ant fasado</t>
  </si>
  <si>
    <t>Mūro dabai</t>
  </si>
  <si>
    <t>TS- 17</t>
  </si>
  <si>
    <t xml:space="preserve">Plytų mūro remontas keičiant naujomis </t>
  </si>
  <si>
    <t xml:space="preserve">Mūro darbai -langų angų mažinimas </t>
  </si>
  <si>
    <t>(dėl stogo apšiltinimo antrame aukšte)</t>
  </si>
  <si>
    <t>Plytų mūro stiprinimas rabica tinklu</t>
  </si>
  <si>
    <t>Plytų ištrupėjusių siūlų užtaisymas</t>
  </si>
  <si>
    <t>Ventiliacijos kaminėlių  mūro pakėlimas</t>
  </si>
  <si>
    <t>Parapeto pakėlimas mūru</t>
  </si>
  <si>
    <t>Betoninių šviesduobių įrengimas su grotelėmis</t>
  </si>
  <si>
    <t>komp</t>
  </si>
  <si>
    <t>Langų montavimas</t>
  </si>
  <si>
    <t>TS- 04</t>
  </si>
  <si>
    <t>Plastikinio rėmo langai, atidaromi ir atverčiami su trimis varstymo padėtimis. Langų šilumos perdavimo koeficientas turi būti ne didesnis nei (Uw≤0,80 (W/m²K).</t>
  </si>
  <si>
    <t>Sandarinimo juostos (vidinėje pusėje – garo izoliacija, lauko pusėje – drėgmės izoliacija) montavimas, sandūrų su sienomis hermetizavimas ir sandarinimas (sandarinimo putomis)</t>
  </si>
  <si>
    <t>Langų atidarymo ribotuvai</t>
  </si>
  <si>
    <t>(pagal užsakovo poreikius)</t>
  </si>
  <si>
    <t>TS- 05</t>
  </si>
  <si>
    <t>Naujų PVC vidaus palangių įrengimas</t>
  </si>
  <si>
    <t>Naujų lauko palangių (skarda dengta poliesteriu) įrengimas</t>
  </si>
  <si>
    <t>Vidaus angokraščių, apdailos įrengimas – tinkavimas, glaistymas, dažymas</t>
  </si>
  <si>
    <t>Durų montavimas</t>
  </si>
  <si>
    <t>TS- 06</t>
  </si>
  <si>
    <t>Sandarinimo juostos (vidinėje pusėje – garo izoliacija, lauko pusėje – drėgmės izoliacija) montavimas</t>
  </si>
  <si>
    <t>Staktų sandūrų su sienomis hermetizavimas ir sandarinimas (sandarinimo putomis)</t>
  </si>
  <si>
    <t>Durų pritraukėjai</t>
  </si>
  <si>
    <t>Durų atraminės kojelės</t>
  </si>
  <si>
    <t>Durų atmušėjų įrengimas</t>
  </si>
  <si>
    <t>Įspėjamoji juosta ar ornamentas ant stiklo plokštumų</t>
  </si>
  <si>
    <t>Cokolio šiltinimas ir apdailos įrengimas</t>
  </si>
  <si>
    <t>TS- 18</t>
  </si>
  <si>
    <t>Cokolio (požeminė ir antžeminė dalys) ir angokraščių plovimas aukšto slėgio įrenginiu</t>
  </si>
  <si>
    <t>Cokolio remontas, remontiniu mišiniu</t>
  </si>
  <si>
    <t>Teptinės hidroizoliacijos įrengimas</t>
  </si>
  <si>
    <t>Drenuojančios membranos įrengimas</t>
  </si>
  <si>
    <t>Požeminė dalis</t>
  </si>
  <si>
    <t>Drenuojančios membranos apsauginis elementas</t>
  </si>
  <si>
    <t xml:space="preserve">Cokolio antžeminės dalies apdailos įrengimas – armavimas ir dekoratyvinis tinkas </t>
  </si>
  <si>
    <t>Perforuoto cokolio profilio montavimas</t>
  </si>
  <si>
    <t xml:space="preserve">Smeigiavimas </t>
  </si>
  <si>
    <t>4vnt/m2</t>
  </si>
  <si>
    <t>Sienų šiltinimas ir apdailos įrengimas</t>
  </si>
  <si>
    <t>TS- 03</t>
  </si>
  <si>
    <t>Fasadų ir angokraščių nuvalymas (plaunama antipelėsiniais preparatais), plovimas aukštu slėgiu, išlyginimas, gruntavimas</t>
  </si>
  <si>
    <t>Fasado lyginimas – armavimas tinku prieš polistirolo klijavimą</t>
  </si>
  <si>
    <t>TS- 19</t>
  </si>
  <si>
    <t xml:space="preserve">4vnt/m2 </t>
  </si>
  <si>
    <t>Fasadų ir angokraščių armavimas ir apdailinio tinko įrengimas</t>
  </si>
  <si>
    <t>Spalva Caparol Havanna 0  (ruda)</t>
  </si>
  <si>
    <t>TS- 22</t>
  </si>
  <si>
    <t>Stogelių- stiklo lengvos konstrukcijos įrengimas</t>
  </si>
  <si>
    <t>TS- 11</t>
  </si>
  <si>
    <t>Bituminės dangos įrengimas, 2 sluoksniai</t>
  </si>
  <si>
    <t>TS- 12</t>
  </si>
  <si>
    <t>Parapeto apskardinimo įrengimas (skarda dengta poliesteriu)</t>
  </si>
  <si>
    <t>Spalva pilka RAL7016</t>
  </si>
  <si>
    <t>TS- 14</t>
  </si>
  <si>
    <t>Stogo dangos vėdinimo kaminėlių įrengimas ir sandarinimas</t>
  </si>
  <si>
    <t>TS-17</t>
  </si>
  <si>
    <t>Karnizo remontas remontiniu mišiniu</t>
  </si>
  <si>
    <t>Stogo kopėtėlės eksploatacijai (h-3 m)</t>
  </si>
  <si>
    <t>TS- 13</t>
  </si>
  <si>
    <t>125 mm diametro apvalūs lietloviai</t>
  </si>
  <si>
    <t>Lietstoviai 90mm</t>
  </si>
  <si>
    <t>Kiti darbai</t>
  </si>
  <si>
    <t>Evakuacijos ženklai (fotoliuminiscenciniai)</t>
  </si>
  <si>
    <t>TS- 15</t>
  </si>
  <si>
    <t>Langų roletų įrengimas grupėse ir kabinetuose</t>
  </si>
  <si>
    <t>TS- 10</t>
  </si>
  <si>
    <t>TS- 16</t>
  </si>
  <si>
    <t xml:space="preserve">Laiptai surenkami cinkuoto metalo, su dažyto metalo turėklais 1,2m aukščio, </t>
  </si>
  <si>
    <t>komp.</t>
  </si>
  <si>
    <t>Laiptų turėklų spalva- pilka RAL7016 (principinis vaizdas pateiktas aprašyme)</t>
  </si>
  <si>
    <t>Gatvės pavadinimo ir pastato numerio įrengimas</t>
  </si>
  <si>
    <t>Šviestuvai ant fasado</t>
  </si>
  <si>
    <t>Paviršinis sieninis šviestuvas LED 10W IP65, lauke virš durų</t>
  </si>
  <si>
    <t>TS- 21</t>
  </si>
  <si>
    <t>Naujai įrengiama nuogrinda ir takeliai su pasluoksniais</t>
  </si>
  <si>
    <t>Takeliai nemažiau 1.5m pločio (su nuogrinda) , kur tik nuogrinda nemažiau 60 cm pločio.</t>
  </si>
  <si>
    <t>m2</t>
  </si>
  <si>
    <t>Cokolio požeminės ir antžeminės dalių šiltinimas 160 mm storio šilumos izoliacijos plokšte – XPS, kurio λ£0,035 W/(mK)</t>
  </si>
  <si>
    <t>Cokolio (rūsio) langų angokraščių šiltinimas 30 mm storio – XPS, kurio λ£0,035 W/(mK)</t>
  </si>
  <si>
    <t>Stogo šilumos izoliacijos įrengimas 40 mm storio kietos akmens vatos plokštėmis, kurių λ£0,035 W/(mK)</t>
  </si>
  <si>
    <t>1 kaminėlis 60 m2</t>
  </si>
  <si>
    <t>Karnizo apšiltinimas – 180 mm storio polistireninis putplastis EPS 80, kurio  λ£0,037 W/(mK) ir apskardinimas</t>
  </si>
  <si>
    <t>2x2.16-30vnt
2x1-4vnt
1.05x2.16-13vnt 
1.05x0.9-7vnt 
1.2x0.6-5vnt
1.2x0.8-3vnt
1.2x2.1-1vnt
1.15x2.15-4vnt
2.25x2.63-2vnt
1x2.16-2vnt</t>
  </si>
  <si>
    <t>481</t>
  </si>
  <si>
    <t>23</t>
  </si>
  <si>
    <t>1</t>
  </si>
  <si>
    <t>2</t>
  </si>
  <si>
    <t>7</t>
  </si>
  <si>
    <t>690</t>
  </si>
  <si>
    <t>175</t>
  </si>
  <si>
    <t>15</t>
  </si>
  <si>
    <t>87</t>
  </si>
  <si>
    <t>64</t>
  </si>
  <si>
    <t>230</t>
  </si>
  <si>
    <t>105</t>
  </si>
  <si>
    <t>9</t>
  </si>
  <si>
    <t>TS- 07/08/09</t>
  </si>
  <si>
    <t>Išorinės PVC profilio durys iš specialaus smūgiams atsparaus plastiko. Uw≤1,2 (W/m²K).</t>
  </si>
  <si>
    <t>53</t>
  </si>
  <si>
    <t>8</t>
  </si>
  <si>
    <t>Antžeminė dalis 85 m2. Šiltinimo įgilinimas 0,6m 105m2 ; Įrūsintos pastato dalies šiltinimo įgilinimas 1,20m</t>
  </si>
  <si>
    <t>Dvigubas armavimo tinklelis (įskaitant rūsio langų angokraščius)  Spalva RAL 7016</t>
  </si>
  <si>
    <t>Sutapdinto stogo įrengimas</t>
  </si>
  <si>
    <t>5</t>
  </si>
  <si>
    <t>10</t>
  </si>
  <si>
    <t>360</t>
  </si>
  <si>
    <t>400</t>
  </si>
  <si>
    <t>1.	Sąnaudų kiekių žiniaraščiai – projekto dalių sprendiniuose numatytų statybos produktų, įrenginių ir statybos darbų neto (statinio, jo elementų baigtinių darbų kiekiai atitinkamais matavimo vienetais) kiekiai. Techninio projekto etape šių darbų kiekiai yra orientaciniai ir rengiami pagal sustambintą darbų nomenklatūrą. 
2.	Resursų poreikio žiniaraščiai sudaromi pagal darbo, medžiagų (gaminių) ir mechanizmų (mašinų ir kitos įrangos eksploatacijos) normatyvines sąnaudas bei projektuose apskaičiuotus darbų kiekius. Jeigu iš anksto negalima tiksliai apskaičiuoti darbų kiekių (restauravimo darbai, požeminių tinklų pakeitimo darbai ir pan.), žiniaraštyje nurodomi prognozuojami arba apytikriai darbų ir numatomų resursų kiekiai. STR 1.04.04:2017 „Statinio projektavimas, projekto ekspertizė“, 14 priedas „Statinių statybos resursų poreikio skaičiavimo tvarkos aprašas“.
3.	Medžiagų ir gaminių sąnaudų normos apskaičiuojamos su neįvertintomis pataisomis dėl objektyviai susidarančių gamybos atliekų ar natūralių netekčių. 
4.	Bet kurios priemonės įgyvendinimo darbai turi būti atlikti iki galo – „pilnas įrengimas“, rekonstruoto stadiono dalis turi būti tinkama tolimesnei eksploatacijai. Žodžiai „pilnas įrengimas“ turi reikšti ne tik darbų atlikimą ir įrengimus, nurodytus techninėse specifikacijose, brėžiniuose, reikalavimuose darbams bei medžiagoms, bet ir visus atsitiktinius įvairius komponentus, kurie reikalingi pilnam darbų atlikimui. Tuo tikslu rangovams prieš pateikiant kainos pasiūlymą, tikslinga atlikti objekto apžiūrą ir įvertinti pilnai visus planuojamus darbus.
5.	Statybos eigoje išardytos arba apgadintos dangos turi būti pilnai atstatytos pagal pirminę padėtį. Šiame sąnaudų kiekių žiniaraštyje šie darbai neįtraukti.
6.	Visos metalinės konstrukcijos dažomos korozijai ir ugniai atspariais dažais.
7.	Atlikus inžinerinių tinklų atnaujinimo (modernizavimo) darbus apdaila turi būti atstatyta. Šiame sąnaudų kiekių žiniaraštyje šie kiekiai neįtraukti.
8.	Visas TP įvardintas medžiagas, gaminius, įrenginius galima keisti lygiaverčiais, su ne blogesnėmis savybėmis, nurodytomis TS (techninių specifikacijų) reikalavimuose.</t>
  </si>
  <si>
    <t>206</t>
  </si>
  <si>
    <t>72 vnt</t>
  </si>
  <si>
    <t>7 vnt</t>
  </si>
  <si>
    <t>113</t>
  </si>
  <si>
    <t>20</t>
  </si>
  <si>
    <t>5 vnt</t>
  </si>
  <si>
    <t>12 m2</t>
  </si>
  <si>
    <t>4</t>
  </si>
  <si>
    <t>12'</t>
  </si>
  <si>
    <t>Išorinių lietaus nuvedimo sistemų (ietstoviai) nuo stogo ir stogelių</t>
  </si>
  <si>
    <t>Išorinių lietaus nuvedimo sistemų (lietloviai ) nuo stogo ir stogelių</t>
  </si>
  <si>
    <t>130</t>
  </si>
  <si>
    <t>80</t>
  </si>
  <si>
    <t>20'</t>
  </si>
  <si>
    <t>Apšvietimo stulpų teritorijoje demontavimas</t>
  </si>
  <si>
    <t>Elektros tinklų nuo fasado iškėlimas</t>
  </si>
  <si>
    <t>Patalpose kur bus vaikai - su rakinama rankena (galima užrakinti tiek uždarytoje pozicijoje, tiek atverstoje vėdintis pozicijoje). Išorėje matinės RAL 7016, viduje baltos spalvos. Langų gaminiai turi būti bešviniai. Stiklo paketai trijų stiklų, dviejų kamerų. Ne mažiau kaip du stiklai su selektyvine danga. Tarpai tarp stiklų užpildyti inertinėmis dujomis. Varstomumą derinti su užsakovu. 72 vnt</t>
  </si>
  <si>
    <t>Spalva- balta . 72 vnt.</t>
  </si>
  <si>
    <t>Spalva- pilka RAL 7016 . 72 vnt</t>
  </si>
  <si>
    <t>Durų dalyje stiklas (paketai saugaus grūdinto stiklo, paketų skaičius užtikrintinantis durų Uw). Durys su rakinama spyna, durų pritraukėjais, atramine kojele, atmušėju, nulenkiama rankena, su slenksčiu ≤ 2 cm. Išorėje matinės RAL 7016, viduje baltos spalvos. 8 vnt</t>
  </si>
  <si>
    <t>2 sluoksniai po 690</t>
  </si>
  <si>
    <t>Spalva pilka RAL7016, 87 m2</t>
  </si>
  <si>
    <t xml:space="preserve">Baseino nuotekų vamzdžio pakeitimas iki 1,80 m gylio </t>
  </si>
  <si>
    <t xml:space="preserve">įsivertinti 15 m2 grindų konstrukcijos , dangos demontavimo ,atstatymo darbai </t>
  </si>
  <si>
    <t>Išorinės batų valymo grotelės (500x1200)</t>
  </si>
  <si>
    <t>Išorinės batų valymo grotelės (500x1000)</t>
  </si>
  <si>
    <t>Išorinės batų valymo grotelės (500x2500)</t>
  </si>
  <si>
    <t xml:space="preserve">Fasado šiltinimas 180 mm storio šilumos izoliacijos plokšte – polistireninis putplastis EPS 70, kurio λ£0,039 W/(mK) ; Angokraščių šiltinimas 30 mm storio polistireninio putplasčio  EPS 100 plokštėmis, kurių ld≤0,035 W/(mK); Angokraščių po palangėmis šiltinimas 40 mm storio polistireninio putplasčio  EPS 100 plokštėmis, kurių ld≤0,035 W/(mK);                                                                                                 </t>
  </si>
  <si>
    <t>Cokolio (rūsio) langų angokraščių po palange šiltinimas 40 mm storio šilumos izoliacijos plokšte – XPS, kurios λ£0,035 W/(mK)</t>
  </si>
  <si>
    <t>Stogo šilumos izoliacijos įrengimas – 180 mm storio polistireninis putplastis EPS 100, kurio  λ£0,037 W/(mK)</t>
  </si>
  <si>
    <t>Stogo nuolydžio formavimas putplasčiu EPS 100</t>
  </si>
  <si>
    <t xml:space="preserve">Drenažo /lietaus surinkimo šulinukų atnaujinimas </t>
  </si>
  <si>
    <t>Įsivertinti lietaus vandens surinkimo tinklų  atnaujinimą tarp schemoje pažymėtų šulinukų , 30 m. d150 vamzdžio paklojimas</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</si>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</sst>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theme="1"/>
      <name val="Times New Roman"/>
      <family val="1"/>
      <charset val="186"/>
    </font>
    <font>
      <sz val="11"/>
      <color rgb="FF000000"/>
      <name val="Calibri"/>
      <family val="2"/>
      <charset val="186"/>
    </font>
    <font>
      <b/>
      <sz val="11"/>
      <color theme="1"/>
      <name val="Times New Roman"/>
      <family val="1"/>
      <charset val="186"/>
    </font>
    <font>
      <b/>
      <i/>
      <sz val="11"/>
      <color rgb="FF000000"/>
      <name val="Times New Roman"/>
      <family val="1"/>
      <charset val="186"/>
    </font>
    <font>
      <sz val="9"/>
      <color rgb="FF000000"/>
      <name val="Times New Roman"/>
      <family val="1"/>
      <charset val="186"/>
    </font>
    <font>
      <b/>
      <sz val="11"/>
      <name val="Times New Roman"/>
      <family val="1"/>
      <charset val="186"/>
    </font>
    <font>
      <b/>
      <sz val="9"/>
      <color theme="1"/>
      <name val="Times New Roman"/>
      <family val="1"/>
      <charset val="186"/>
    </font>
    <font>
      <sz val="9"/>
      <color theme="1"/>
      <name val="Times New Roman"/>
      <family val="1"/>
      <charset val="186"/>
    </font>
    <font>
      <b/>
      <sz val="9"/>
      <color rgb="FF000000"/>
      <name val="Times New Roman"/>
      <family val="1"/>
      <charset val="186"/>
    </font>
    <font>
      <sz val="8"/>
      <name val="Calibri"/>
      <family val="2"/>
      <charset val="186"/>
      <scheme val="minor"/>
    </font>
    <font>
      <b/>
      <sz val="9"/>
      <name val="Times New Roman"/>
      <family val="1"/>
      <charset val="186"/>
    </font>
    <font>
      <sz val="9"/>
      <name val="Times New Roman"/>
      <family val="1"/>
      <charset val="186"/>
    </font>
    <font>
      <sz val="9"/>
      <name val="Times New Roman"/>
      <family val="1"/>
    </font>
    <font>
      <sz val="9"/>
      <color rgb="FF000000"/>
      <name val="Times New Roman"/>
      <family val="1"/>
    </font>
    <font>
      <sz val="10"/>
      <color theme="1"/>
      <name val="Calibri"/>
      <family val="2"/>
      <charset val="186"/>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2" fillId="0" borderId="0" applyNumberFormat="0" applyFont="0" applyBorder="0" applyProtection="0"/>
  </cellStyleXfs>
  <cellXfs count="50">
    <xf numFmtId="0" fontId="0" fillId="0" borderId="0" xfId="0"/>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xf numFmtId="0" fontId="5" fillId="0" borderId="1"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5" fillId="0" borderId="1" xfId="0" applyFont="1" applyBorder="1" applyAlignment="1">
      <alignment horizont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5" fillId="0" borderId="1" xfId="0" applyNumberFormat="1" applyFont="1" applyBorder="1" applyAlignment="1">
      <alignment horizontal="justify" vertical="center" wrapText="1"/>
    </xf>
    <xf numFmtId="0" fontId="12" fillId="0" borderId="1" xfId="0" applyFont="1" applyBorder="1" applyAlignment="1">
      <alignment horizontal="center" vertical="center" wrapText="1"/>
    </xf>
    <xf numFmtId="2" fontId="5" fillId="0" borderId="1" xfId="0" applyNumberFormat="1" applyFont="1" applyBorder="1" applyAlignment="1">
      <alignment horizontal="justify" vertical="center" wrapText="1"/>
    </xf>
    <xf numFmtId="2" fontId="4"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8" fillId="0" borderId="1" xfId="0" applyNumberFormat="1" applyFont="1" applyBorder="1"/>
    <xf numFmtId="2" fontId="0" fillId="0" borderId="0" xfId="0" applyNumberFormat="1"/>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3" xfId="0" applyFont="1" applyBorder="1" applyAlignment="1">
      <alignment horizontal="right"/>
    </xf>
    <xf numFmtId="0" fontId="7" fillId="0" borderId="7" xfId="0" applyFont="1" applyBorder="1" applyAlignment="1">
      <alignment horizontal="right"/>
    </xf>
    <xf numFmtId="0" fontId="7" fillId="0" borderId="0" xfId="0" applyFont="1" applyAlignment="1">
      <alignment horizontal="right"/>
    </xf>
    <xf numFmtId="0" fontId="7" fillId="0" borderId="8" xfId="0" applyFont="1" applyBorder="1" applyAlignment="1">
      <alignment horizontal="right"/>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cellXfs>
  <cellStyles count="2">
    <cellStyle name="Excel Built-in Normal" xfId="1" xr:uid="{4303F3E8-1C6B-4351-B77E-62D42328626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E599-78E5-49D9-852C-50F1B0DBEA40}">
  <dimension ref="B1:I100"/>
  <sheetViews>
    <sheetView tabSelected="1" topLeftCell="A91" zoomScale="110" zoomScaleNormal="110" workbookViewId="0">
      <selection activeCell="H80" sqref="H80"/>
    </sheetView>
  </sheetViews>
  <sheetFormatPr defaultRowHeight="14.4" x14ac:dyDescent="0.3"/>
  <cols>
    <col min="2" max="2" width="6.33203125" customWidth="1"/>
    <col min="3" max="3" width="62.109375" customWidth="1"/>
    <col min="4" max="4" width="10.88671875" customWidth="1"/>
    <col min="5" max="5" width="7.5546875" customWidth="1"/>
    <col min="6" max="6" width="9" customWidth="1"/>
    <col min="7" max="7" width="20.44140625" customWidth="1"/>
    <col min="8" max="8" width="17.6640625" customWidth="1"/>
    <col min="9" max="9" width="19.5546875" style="27" customWidth="1"/>
  </cols>
  <sheetData>
    <row r="1" spans="2:9" x14ac:dyDescent="0.3">
      <c r="B1" s="34" t="s">
        <v>0</v>
      </c>
      <c r="C1" s="35" t="s">
        <v>1</v>
      </c>
      <c r="D1" s="39" t="s">
        <v>9</v>
      </c>
      <c r="E1" s="35" t="s">
        <v>2</v>
      </c>
      <c r="F1" s="34" t="s">
        <v>3</v>
      </c>
      <c r="G1" s="41" t="s">
        <v>10</v>
      </c>
      <c r="H1" s="36" t="s">
        <v>4</v>
      </c>
      <c r="I1" s="36"/>
    </row>
    <row r="2" spans="2:9" ht="27.75" customHeight="1" x14ac:dyDescent="0.3">
      <c r="B2" s="34"/>
      <c r="C2" s="35"/>
      <c r="D2" s="40"/>
      <c r="E2" s="35"/>
      <c r="F2" s="34"/>
      <c r="G2" s="42"/>
      <c r="H2" s="1" t="s">
        <v>5</v>
      </c>
      <c r="I2" s="23" t="s">
        <v>6</v>
      </c>
    </row>
    <row r="3" spans="2:9" x14ac:dyDescent="0.3">
      <c r="B3" s="2">
        <v>1</v>
      </c>
      <c r="C3" s="2">
        <v>2</v>
      </c>
      <c r="D3" s="2">
        <v>3</v>
      </c>
      <c r="E3" s="2">
        <v>4</v>
      </c>
      <c r="F3" s="2">
        <v>5</v>
      </c>
      <c r="G3" s="2">
        <v>6</v>
      </c>
      <c r="H3" s="2">
        <v>6</v>
      </c>
      <c r="I3" s="24">
        <v>7</v>
      </c>
    </row>
    <row r="4" spans="2:9" x14ac:dyDescent="0.3">
      <c r="B4" s="37" t="s">
        <v>18</v>
      </c>
      <c r="C4" s="38"/>
      <c r="D4" s="38"/>
      <c r="E4" s="38"/>
      <c r="F4" s="37"/>
      <c r="G4" s="37"/>
      <c r="H4" s="37"/>
      <c r="I4" s="37"/>
    </row>
    <row r="5" spans="2:9" ht="120" x14ac:dyDescent="0.3">
      <c r="B5" s="7">
        <v>1</v>
      </c>
      <c r="C5" s="8" t="s">
        <v>20</v>
      </c>
      <c r="D5" s="14" t="s">
        <v>19</v>
      </c>
      <c r="E5" s="12" t="s">
        <v>119</v>
      </c>
      <c r="F5" s="18" t="s">
        <v>151</v>
      </c>
      <c r="G5" s="16" t="s">
        <v>125</v>
      </c>
      <c r="H5" s="21">
        <v>16.98</v>
      </c>
      <c r="I5" s="25">
        <f>H5*F5</f>
        <v>3497.88</v>
      </c>
    </row>
    <row r="6" spans="2:9" ht="16.5" customHeight="1" x14ac:dyDescent="0.3">
      <c r="B6" s="9">
        <v>2</v>
      </c>
      <c r="C6" s="4" t="s">
        <v>21</v>
      </c>
      <c r="D6" s="15" t="s">
        <v>19</v>
      </c>
      <c r="E6" s="13" t="s">
        <v>8</v>
      </c>
      <c r="F6" s="19" t="s">
        <v>154</v>
      </c>
      <c r="G6" s="3" t="s">
        <v>152</v>
      </c>
      <c r="H6" s="4">
        <v>8.3699999999999992</v>
      </c>
      <c r="I6" s="25">
        <f t="shared" ref="I6:I27" si="0">H6*F6</f>
        <v>945.81</v>
      </c>
    </row>
    <row r="7" spans="2:9" x14ac:dyDescent="0.3">
      <c r="B7" s="9">
        <v>3</v>
      </c>
      <c r="C7" s="4" t="s">
        <v>22</v>
      </c>
      <c r="D7" s="15" t="s">
        <v>19</v>
      </c>
      <c r="E7" s="13" t="s">
        <v>8</v>
      </c>
      <c r="F7" s="19" t="s">
        <v>154</v>
      </c>
      <c r="G7" s="3" t="s">
        <v>152</v>
      </c>
      <c r="H7" s="4">
        <v>4.47</v>
      </c>
      <c r="I7" s="25">
        <f t="shared" si="0"/>
        <v>505.10999999999996</v>
      </c>
    </row>
    <row r="8" spans="2:9" x14ac:dyDescent="0.3">
      <c r="B8" s="9">
        <v>4</v>
      </c>
      <c r="C8" s="4" t="s">
        <v>23</v>
      </c>
      <c r="D8" s="15" t="s">
        <v>19</v>
      </c>
      <c r="E8" s="13" t="s">
        <v>119</v>
      </c>
      <c r="F8" s="19" t="s">
        <v>155</v>
      </c>
      <c r="G8" s="3" t="s">
        <v>153</v>
      </c>
      <c r="H8" s="4">
        <v>34.5</v>
      </c>
      <c r="I8" s="25">
        <f t="shared" si="0"/>
        <v>690</v>
      </c>
    </row>
    <row r="9" spans="2:9" x14ac:dyDescent="0.3">
      <c r="B9" s="7">
        <v>5</v>
      </c>
      <c r="C9" s="4" t="s">
        <v>24</v>
      </c>
      <c r="D9" s="15" t="s">
        <v>19</v>
      </c>
      <c r="E9" s="13" t="s">
        <v>8</v>
      </c>
      <c r="F9" s="19" t="s">
        <v>126</v>
      </c>
      <c r="G9" s="3"/>
      <c r="H9" s="4">
        <v>1.1200000000000001</v>
      </c>
      <c r="I9" s="25">
        <f t="shared" si="0"/>
        <v>538.72</v>
      </c>
    </row>
    <row r="10" spans="2:9" x14ac:dyDescent="0.3">
      <c r="B10" s="9">
        <v>6</v>
      </c>
      <c r="C10" s="4" t="s">
        <v>25</v>
      </c>
      <c r="D10" s="15" t="s">
        <v>19</v>
      </c>
      <c r="E10" s="13" t="s">
        <v>16</v>
      </c>
      <c r="F10" s="19" t="s">
        <v>129</v>
      </c>
      <c r="G10" s="3" t="s">
        <v>156</v>
      </c>
      <c r="H10" s="4">
        <v>161</v>
      </c>
      <c r="I10" s="25">
        <f t="shared" si="0"/>
        <v>322</v>
      </c>
    </row>
    <row r="11" spans="2:9" x14ac:dyDescent="0.3">
      <c r="B11" s="9">
        <v>7</v>
      </c>
      <c r="C11" s="4" t="s">
        <v>26</v>
      </c>
      <c r="D11" s="15" t="s">
        <v>19</v>
      </c>
      <c r="E11" s="13" t="s">
        <v>119</v>
      </c>
      <c r="F11" s="19" t="s">
        <v>127</v>
      </c>
      <c r="G11" s="3"/>
      <c r="H11" s="4">
        <v>3.12</v>
      </c>
      <c r="I11" s="25">
        <f t="shared" si="0"/>
        <v>71.760000000000005</v>
      </c>
    </row>
    <row r="12" spans="2:9" x14ac:dyDescent="0.3">
      <c r="B12" s="9">
        <v>8</v>
      </c>
      <c r="C12" s="4" t="s">
        <v>27</v>
      </c>
      <c r="D12" s="15" t="s">
        <v>19</v>
      </c>
      <c r="E12" s="13" t="s">
        <v>28</v>
      </c>
      <c r="F12" s="19" t="s">
        <v>128</v>
      </c>
      <c r="G12" s="3"/>
      <c r="H12" s="4">
        <v>150.31</v>
      </c>
      <c r="I12" s="25">
        <f t="shared" si="0"/>
        <v>150.31</v>
      </c>
    </row>
    <row r="13" spans="2:9" x14ac:dyDescent="0.3">
      <c r="B13" s="7">
        <v>9</v>
      </c>
      <c r="C13" s="6" t="s">
        <v>29</v>
      </c>
      <c r="D13" s="15" t="s">
        <v>19</v>
      </c>
      <c r="E13" s="13" t="s">
        <v>16</v>
      </c>
      <c r="F13" s="19" t="s">
        <v>158</v>
      </c>
      <c r="G13" s="3" t="s">
        <v>157</v>
      </c>
      <c r="H13" s="6">
        <v>566.44000000000005</v>
      </c>
      <c r="I13" s="25">
        <f t="shared" si="0"/>
        <v>2265.7600000000002</v>
      </c>
    </row>
    <row r="14" spans="2:9" x14ac:dyDescent="0.3">
      <c r="B14" s="9">
        <v>10</v>
      </c>
      <c r="C14" s="8" t="s">
        <v>30</v>
      </c>
      <c r="D14" s="15" t="s">
        <v>19</v>
      </c>
      <c r="E14" s="13" t="s">
        <v>28</v>
      </c>
      <c r="F14" s="19" t="s">
        <v>129</v>
      </c>
      <c r="G14" s="3"/>
      <c r="H14" s="4">
        <v>171.96</v>
      </c>
      <c r="I14" s="25">
        <f t="shared" si="0"/>
        <v>343.92</v>
      </c>
    </row>
    <row r="15" spans="2:9" ht="18.600000000000001" customHeight="1" x14ac:dyDescent="0.3">
      <c r="B15" s="9">
        <v>11</v>
      </c>
      <c r="C15" s="4" t="s">
        <v>31</v>
      </c>
      <c r="D15" s="15" t="s">
        <v>19</v>
      </c>
      <c r="E15" s="13" t="s">
        <v>28</v>
      </c>
      <c r="F15" s="19" t="s">
        <v>130</v>
      </c>
      <c r="G15" s="4"/>
      <c r="H15" s="4">
        <v>72.790000000000006</v>
      </c>
      <c r="I15" s="25">
        <f t="shared" si="0"/>
        <v>509.53000000000003</v>
      </c>
    </row>
    <row r="16" spans="2:9" ht="18.600000000000001" customHeight="1" x14ac:dyDescent="0.3">
      <c r="B16" s="9">
        <v>12</v>
      </c>
      <c r="C16" s="4" t="s">
        <v>161</v>
      </c>
      <c r="D16" s="15" t="s">
        <v>19</v>
      </c>
      <c r="E16" s="13" t="s">
        <v>8</v>
      </c>
      <c r="F16" s="19" t="s">
        <v>162</v>
      </c>
      <c r="G16" s="4"/>
      <c r="H16" s="4">
        <v>3.16</v>
      </c>
      <c r="I16" s="25">
        <f t="shared" si="0"/>
        <v>410.8</v>
      </c>
    </row>
    <row r="17" spans="2:9" ht="18.600000000000001" customHeight="1" x14ac:dyDescent="0.3">
      <c r="B17" s="9" t="s">
        <v>159</v>
      </c>
      <c r="C17" s="4" t="s">
        <v>160</v>
      </c>
      <c r="D17" s="15" t="s">
        <v>19</v>
      </c>
      <c r="E17" s="13" t="s">
        <v>8</v>
      </c>
      <c r="F17" s="19" t="s">
        <v>163</v>
      </c>
      <c r="G17" s="4"/>
      <c r="H17" s="4">
        <v>3.16</v>
      </c>
      <c r="I17" s="25">
        <f t="shared" si="0"/>
        <v>252.8</v>
      </c>
    </row>
    <row r="18" spans="2:9" ht="18.600000000000001" customHeight="1" x14ac:dyDescent="0.3">
      <c r="B18" s="7">
        <v>13</v>
      </c>
      <c r="C18" s="4" t="s">
        <v>32</v>
      </c>
      <c r="D18" s="15" t="s">
        <v>19</v>
      </c>
      <c r="E18" s="13" t="s">
        <v>119</v>
      </c>
      <c r="F18" s="19" t="s">
        <v>131</v>
      </c>
      <c r="G18" s="4"/>
      <c r="H18" s="4">
        <v>5.09</v>
      </c>
      <c r="I18" s="25">
        <f t="shared" si="0"/>
        <v>3512.1</v>
      </c>
    </row>
    <row r="19" spans="2:9" x14ac:dyDescent="0.3">
      <c r="B19" s="9">
        <v>14</v>
      </c>
      <c r="C19" s="4" t="s">
        <v>33</v>
      </c>
      <c r="D19" s="15" t="s">
        <v>19</v>
      </c>
      <c r="E19" s="13" t="s">
        <v>119</v>
      </c>
      <c r="F19" s="19" t="s">
        <v>132</v>
      </c>
      <c r="G19" s="4"/>
      <c r="H19" s="4">
        <v>7.34</v>
      </c>
      <c r="I19" s="25">
        <f t="shared" si="0"/>
        <v>1284.5</v>
      </c>
    </row>
    <row r="20" spans="2:9" x14ac:dyDescent="0.3">
      <c r="B20" s="9">
        <v>15</v>
      </c>
      <c r="C20" s="4" t="s">
        <v>34</v>
      </c>
      <c r="D20" s="15" t="s">
        <v>19</v>
      </c>
      <c r="E20" s="13" t="s">
        <v>119</v>
      </c>
      <c r="F20" s="19" t="s">
        <v>133</v>
      </c>
      <c r="G20" s="4"/>
      <c r="H20" s="4">
        <v>34.79</v>
      </c>
      <c r="I20" s="25">
        <f t="shared" si="0"/>
        <v>521.85</v>
      </c>
    </row>
    <row r="21" spans="2:9" ht="18.600000000000001" customHeight="1" x14ac:dyDescent="0.3">
      <c r="B21" s="9">
        <v>16</v>
      </c>
      <c r="C21" s="4" t="s">
        <v>35</v>
      </c>
      <c r="D21" s="15" t="s">
        <v>19</v>
      </c>
      <c r="E21" s="13" t="s">
        <v>119</v>
      </c>
      <c r="F21" s="19" t="s">
        <v>134</v>
      </c>
      <c r="G21" s="4"/>
      <c r="H21" s="4">
        <v>11.37</v>
      </c>
      <c r="I21" s="25">
        <f t="shared" si="0"/>
        <v>989.18999999999994</v>
      </c>
    </row>
    <row r="22" spans="2:9" ht="18.600000000000001" customHeight="1" x14ac:dyDescent="0.3">
      <c r="B22" s="7">
        <v>17</v>
      </c>
      <c r="C22" s="4" t="s">
        <v>36</v>
      </c>
      <c r="D22" s="15" t="s">
        <v>19</v>
      </c>
      <c r="E22" s="13" t="s">
        <v>119</v>
      </c>
      <c r="F22" s="19" t="s">
        <v>135</v>
      </c>
      <c r="G22" s="4"/>
      <c r="H22" s="4">
        <v>13.57</v>
      </c>
      <c r="I22" s="25">
        <f t="shared" si="0"/>
        <v>868.48</v>
      </c>
    </row>
    <row r="23" spans="2:9" x14ac:dyDescent="0.3">
      <c r="B23" s="9">
        <v>18</v>
      </c>
      <c r="C23" s="4" t="s">
        <v>37</v>
      </c>
      <c r="D23" s="15" t="s">
        <v>19</v>
      </c>
      <c r="E23" s="13" t="s">
        <v>119</v>
      </c>
      <c r="F23" s="19" t="s">
        <v>136</v>
      </c>
      <c r="G23" s="4"/>
      <c r="H23" s="4">
        <v>13.57</v>
      </c>
      <c r="I23" s="25">
        <f t="shared" si="0"/>
        <v>3121.1</v>
      </c>
    </row>
    <row r="24" spans="2:9" x14ac:dyDescent="0.3">
      <c r="B24" s="9">
        <v>19</v>
      </c>
      <c r="C24" s="4" t="s">
        <v>38</v>
      </c>
      <c r="D24" s="15" t="s">
        <v>19</v>
      </c>
      <c r="E24" s="13" t="s">
        <v>16</v>
      </c>
      <c r="F24" s="19" t="s">
        <v>137</v>
      </c>
      <c r="G24" s="4"/>
      <c r="H24" s="4">
        <v>24.17</v>
      </c>
      <c r="I24" s="25">
        <f t="shared" si="0"/>
        <v>2537.8500000000004</v>
      </c>
    </row>
    <row r="25" spans="2:9" x14ac:dyDescent="0.3">
      <c r="B25" s="9">
        <v>20</v>
      </c>
      <c r="C25" s="4" t="s">
        <v>166</v>
      </c>
      <c r="D25" s="15" t="s">
        <v>19</v>
      </c>
      <c r="E25" s="13" t="s">
        <v>28</v>
      </c>
      <c r="F25" s="19" t="s">
        <v>128</v>
      </c>
      <c r="G25" s="4"/>
      <c r="H25" s="4">
        <v>2609.9</v>
      </c>
      <c r="I25" s="25">
        <f t="shared" si="0"/>
        <v>2609.9</v>
      </c>
    </row>
    <row r="26" spans="2:9" x14ac:dyDescent="0.3">
      <c r="B26" s="9" t="s">
        <v>164</v>
      </c>
      <c r="C26" s="4" t="s">
        <v>165</v>
      </c>
      <c r="D26" s="15" t="s">
        <v>19</v>
      </c>
      <c r="E26" s="13" t="s">
        <v>28</v>
      </c>
      <c r="F26" s="19" t="s">
        <v>158</v>
      </c>
      <c r="G26" s="4"/>
      <c r="H26" s="4">
        <v>169.85</v>
      </c>
      <c r="I26" s="25">
        <f t="shared" si="0"/>
        <v>679.4</v>
      </c>
    </row>
    <row r="27" spans="2:9" x14ac:dyDescent="0.3">
      <c r="B27" s="7">
        <v>21</v>
      </c>
      <c r="C27" s="4" t="s">
        <v>39</v>
      </c>
      <c r="D27" s="15" t="s">
        <v>19</v>
      </c>
      <c r="E27" s="13" t="s">
        <v>28</v>
      </c>
      <c r="F27" s="19" t="s">
        <v>138</v>
      </c>
      <c r="G27" s="4"/>
      <c r="H27" s="4">
        <v>52.2</v>
      </c>
      <c r="I27" s="25">
        <f t="shared" si="0"/>
        <v>469.8</v>
      </c>
    </row>
    <row r="28" spans="2:9" x14ac:dyDescent="0.3">
      <c r="B28" s="47" t="s">
        <v>40</v>
      </c>
      <c r="C28" s="48"/>
      <c r="D28" s="48"/>
      <c r="E28" s="48"/>
      <c r="F28" s="48"/>
      <c r="G28" s="48"/>
      <c r="H28" s="48"/>
      <c r="I28" s="49"/>
    </row>
    <row r="29" spans="2:9" x14ac:dyDescent="0.3">
      <c r="B29" s="3">
        <v>22</v>
      </c>
      <c r="C29" s="4" t="s">
        <v>42</v>
      </c>
      <c r="D29" s="4" t="s">
        <v>41</v>
      </c>
      <c r="E29" s="4" t="s">
        <v>119</v>
      </c>
      <c r="F29" s="4">
        <v>15</v>
      </c>
      <c r="G29" s="4"/>
      <c r="H29" s="4">
        <v>133.24</v>
      </c>
      <c r="I29" s="22">
        <f>H29*F29</f>
        <v>1998.6000000000001</v>
      </c>
    </row>
    <row r="30" spans="2:9" ht="24" x14ac:dyDescent="0.3">
      <c r="B30" s="3">
        <v>23</v>
      </c>
      <c r="C30" s="4" t="s">
        <v>43</v>
      </c>
      <c r="D30" s="4" t="s">
        <v>41</v>
      </c>
      <c r="E30" s="4" t="s">
        <v>16</v>
      </c>
      <c r="F30" s="4">
        <v>0.5</v>
      </c>
      <c r="G30" s="4" t="s">
        <v>44</v>
      </c>
      <c r="H30" s="4">
        <v>433.5</v>
      </c>
      <c r="I30" s="22">
        <f t="shared" ref="I30:I35" si="1">H30*F30</f>
        <v>216.75</v>
      </c>
    </row>
    <row r="31" spans="2:9" x14ac:dyDescent="0.3">
      <c r="B31" s="3">
        <v>24</v>
      </c>
      <c r="C31" s="4" t="s">
        <v>45</v>
      </c>
      <c r="D31" s="4" t="s">
        <v>41</v>
      </c>
      <c r="E31" s="4" t="s">
        <v>119</v>
      </c>
      <c r="F31" s="4">
        <v>243</v>
      </c>
      <c r="G31" s="4"/>
      <c r="H31" s="4">
        <v>1.66</v>
      </c>
      <c r="I31" s="22">
        <f t="shared" si="1"/>
        <v>403.38</v>
      </c>
    </row>
    <row r="32" spans="2:9" x14ac:dyDescent="0.3">
      <c r="B32" s="3">
        <v>25</v>
      </c>
      <c r="C32" s="4" t="s">
        <v>46</v>
      </c>
      <c r="D32" s="4" t="s">
        <v>41</v>
      </c>
      <c r="E32" s="4" t="s">
        <v>8</v>
      </c>
      <c r="F32" s="4">
        <v>2101</v>
      </c>
      <c r="G32" s="4"/>
      <c r="H32" s="4">
        <v>0.45</v>
      </c>
      <c r="I32" s="22">
        <f t="shared" si="1"/>
        <v>945.45</v>
      </c>
    </row>
    <row r="33" spans="2:9" x14ac:dyDescent="0.3">
      <c r="B33" s="3">
        <v>26</v>
      </c>
      <c r="C33" s="4" t="s">
        <v>47</v>
      </c>
      <c r="D33" s="4" t="s">
        <v>41</v>
      </c>
      <c r="E33" s="4" t="s">
        <v>16</v>
      </c>
      <c r="F33" s="4">
        <v>1</v>
      </c>
      <c r="G33" s="4"/>
      <c r="H33" s="4">
        <v>280.11</v>
      </c>
      <c r="I33" s="22">
        <f t="shared" si="1"/>
        <v>280.11</v>
      </c>
    </row>
    <row r="34" spans="2:9" x14ac:dyDescent="0.3">
      <c r="B34" s="3">
        <v>27</v>
      </c>
      <c r="C34" s="4" t="s">
        <v>48</v>
      </c>
      <c r="D34" s="4" t="s">
        <v>41</v>
      </c>
      <c r="E34" s="4" t="s">
        <v>16</v>
      </c>
      <c r="F34" s="4">
        <v>8</v>
      </c>
      <c r="G34" s="4"/>
      <c r="H34" s="4">
        <v>427.31</v>
      </c>
      <c r="I34" s="22">
        <f t="shared" si="1"/>
        <v>3418.48</v>
      </c>
    </row>
    <row r="35" spans="2:9" x14ac:dyDescent="0.3">
      <c r="B35" s="3">
        <v>28</v>
      </c>
      <c r="C35" s="4" t="s">
        <v>49</v>
      </c>
      <c r="D35" s="4" t="s">
        <v>41</v>
      </c>
      <c r="E35" s="4" t="s">
        <v>50</v>
      </c>
      <c r="F35" s="4">
        <v>2</v>
      </c>
      <c r="G35" s="4"/>
      <c r="H35" s="4">
        <v>694.22</v>
      </c>
      <c r="I35" s="22">
        <f t="shared" si="1"/>
        <v>1388.44</v>
      </c>
    </row>
    <row r="36" spans="2:9" x14ac:dyDescent="0.3">
      <c r="B36" s="28" t="s">
        <v>51</v>
      </c>
      <c r="C36" s="29"/>
      <c r="D36" s="29"/>
      <c r="E36" s="29"/>
      <c r="F36" s="29"/>
      <c r="G36" s="29"/>
      <c r="H36" s="29"/>
      <c r="I36" s="30"/>
    </row>
    <row r="37" spans="2:9" ht="200.25" customHeight="1" x14ac:dyDescent="0.3">
      <c r="B37" s="3">
        <v>29</v>
      </c>
      <c r="C37" s="4" t="s">
        <v>53</v>
      </c>
      <c r="D37" s="4" t="s">
        <v>52</v>
      </c>
      <c r="E37" s="4" t="s">
        <v>119</v>
      </c>
      <c r="F37" s="4">
        <v>206</v>
      </c>
      <c r="G37" s="4" t="s">
        <v>167</v>
      </c>
      <c r="H37" s="4">
        <v>230.06</v>
      </c>
      <c r="I37" s="22">
        <f>H37*F37</f>
        <v>47392.36</v>
      </c>
    </row>
    <row r="38" spans="2:9" ht="24" x14ac:dyDescent="0.3">
      <c r="B38" s="3">
        <v>30</v>
      </c>
      <c r="C38" s="4" t="s">
        <v>54</v>
      </c>
      <c r="D38" s="4" t="s">
        <v>52</v>
      </c>
      <c r="E38" s="4" t="s">
        <v>8</v>
      </c>
      <c r="F38" s="4">
        <v>481</v>
      </c>
      <c r="G38" s="4"/>
      <c r="H38" s="4">
        <v>4.1399999999999997</v>
      </c>
      <c r="I38" s="22">
        <f t="shared" ref="I38:I42" si="2">H38*F38</f>
        <v>1991.34</v>
      </c>
    </row>
    <row r="39" spans="2:9" x14ac:dyDescent="0.3">
      <c r="B39" s="3">
        <v>31</v>
      </c>
      <c r="C39" s="4" t="s">
        <v>55</v>
      </c>
      <c r="D39" s="4" t="s">
        <v>52</v>
      </c>
      <c r="E39" s="4" t="s">
        <v>7</v>
      </c>
      <c r="F39" s="4">
        <v>72</v>
      </c>
      <c r="G39" s="4" t="s">
        <v>56</v>
      </c>
      <c r="H39" s="4">
        <v>10.95</v>
      </c>
      <c r="I39" s="22">
        <f t="shared" si="2"/>
        <v>788.4</v>
      </c>
    </row>
    <row r="40" spans="2:9" x14ac:dyDescent="0.3">
      <c r="B40" s="3">
        <v>32</v>
      </c>
      <c r="C40" s="4" t="s">
        <v>58</v>
      </c>
      <c r="D40" s="4" t="s">
        <v>57</v>
      </c>
      <c r="E40" s="4" t="s">
        <v>8</v>
      </c>
      <c r="F40" s="4">
        <v>113</v>
      </c>
      <c r="G40" s="4" t="s">
        <v>168</v>
      </c>
      <c r="H40" s="4">
        <v>23</v>
      </c>
      <c r="I40" s="22">
        <f t="shared" si="2"/>
        <v>2599</v>
      </c>
    </row>
    <row r="41" spans="2:9" ht="24" x14ac:dyDescent="0.3">
      <c r="B41" s="3">
        <v>33</v>
      </c>
      <c r="C41" s="4" t="s">
        <v>59</v>
      </c>
      <c r="D41" s="4"/>
      <c r="E41" s="4" t="s">
        <v>8</v>
      </c>
      <c r="F41" s="4">
        <v>113</v>
      </c>
      <c r="G41" s="4" t="s">
        <v>169</v>
      </c>
      <c r="H41" s="4">
        <v>13.63</v>
      </c>
      <c r="I41" s="22">
        <f t="shared" si="2"/>
        <v>1540.19</v>
      </c>
    </row>
    <row r="42" spans="2:9" x14ac:dyDescent="0.3">
      <c r="B42" s="3">
        <v>34</v>
      </c>
      <c r="C42" s="4" t="s">
        <v>60</v>
      </c>
      <c r="D42" s="4" t="s">
        <v>139</v>
      </c>
      <c r="E42" s="4" t="s">
        <v>119</v>
      </c>
      <c r="F42" s="4">
        <v>256</v>
      </c>
      <c r="G42" s="4"/>
      <c r="H42" s="4">
        <v>53.13</v>
      </c>
      <c r="I42" s="22">
        <f t="shared" si="2"/>
        <v>13601.28</v>
      </c>
    </row>
    <row r="43" spans="2:9" x14ac:dyDescent="0.3">
      <c r="B43" s="28" t="s">
        <v>61</v>
      </c>
      <c r="C43" s="29"/>
      <c r="D43" s="29"/>
      <c r="E43" s="29"/>
      <c r="F43" s="29"/>
      <c r="G43" s="29"/>
      <c r="H43" s="29"/>
      <c r="I43" s="30"/>
    </row>
    <row r="44" spans="2:9" ht="132" x14ac:dyDescent="0.3">
      <c r="B44" s="3">
        <v>35</v>
      </c>
      <c r="C44" s="4" t="s">
        <v>140</v>
      </c>
      <c r="D44" s="4" t="s">
        <v>62</v>
      </c>
      <c r="E44" s="4" t="s">
        <v>119</v>
      </c>
      <c r="F44" s="20" t="s">
        <v>155</v>
      </c>
      <c r="G44" s="4" t="s">
        <v>170</v>
      </c>
      <c r="H44" s="4">
        <v>418.68</v>
      </c>
      <c r="I44" s="22">
        <f>H44*F44</f>
        <v>8373.6</v>
      </c>
    </row>
    <row r="45" spans="2:9" ht="24" x14ac:dyDescent="0.3">
      <c r="B45" s="3">
        <v>36</v>
      </c>
      <c r="C45" s="4" t="s">
        <v>63</v>
      </c>
      <c r="D45" s="4" t="s">
        <v>62</v>
      </c>
      <c r="E45" s="4" t="s">
        <v>8</v>
      </c>
      <c r="F45" s="20" t="s">
        <v>141</v>
      </c>
      <c r="G45" s="4"/>
      <c r="H45" s="4">
        <v>4.1399999999999997</v>
      </c>
      <c r="I45" s="22">
        <f t="shared" ref="I45:I49" si="3">H45*F45</f>
        <v>219.42</v>
      </c>
    </row>
    <row r="46" spans="2:9" x14ac:dyDescent="0.3">
      <c r="B46" s="3">
        <v>37</v>
      </c>
      <c r="C46" s="4" t="s">
        <v>64</v>
      </c>
      <c r="D46" s="4" t="s">
        <v>62</v>
      </c>
      <c r="E46" s="4" t="s">
        <v>8</v>
      </c>
      <c r="F46" s="20" t="s">
        <v>141</v>
      </c>
      <c r="G46" s="4"/>
      <c r="H46" s="4">
        <v>2.1800000000000002</v>
      </c>
      <c r="I46" s="22">
        <f t="shared" si="3"/>
        <v>115.54</v>
      </c>
    </row>
    <row r="47" spans="2:9" x14ac:dyDescent="0.3">
      <c r="B47" s="3">
        <v>38</v>
      </c>
      <c r="C47" s="4" t="s">
        <v>65</v>
      </c>
      <c r="D47" s="4" t="s">
        <v>62</v>
      </c>
      <c r="E47" s="4" t="s">
        <v>7</v>
      </c>
      <c r="F47" s="20" t="s">
        <v>142</v>
      </c>
      <c r="G47" s="4"/>
      <c r="H47" s="4">
        <v>10.34</v>
      </c>
      <c r="I47" s="22">
        <f t="shared" si="3"/>
        <v>82.72</v>
      </c>
    </row>
    <row r="48" spans="2:9" x14ac:dyDescent="0.3">
      <c r="B48" s="3">
        <v>39</v>
      </c>
      <c r="C48" s="4" t="s">
        <v>66</v>
      </c>
      <c r="D48" s="4" t="s">
        <v>62</v>
      </c>
      <c r="E48" s="4" t="s">
        <v>7</v>
      </c>
      <c r="F48" s="20" t="s">
        <v>142</v>
      </c>
      <c r="G48" s="4"/>
      <c r="H48" s="4">
        <v>18.79</v>
      </c>
      <c r="I48" s="22">
        <f t="shared" si="3"/>
        <v>150.32</v>
      </c>
    </row>
    <row r="49" spans="2:9" x14ac:dyDescent="0.3">
      <c r="B49" s="3">
        <v>40</v>
      </c>
      <c r="C49" s="4" t="s">
        <v>67</v>
      </c>
      <c r="D49" s="4" t="s">
        <v>62</v>
      </c>
      <c r="E49" s="4" t="s">
        <v>7</v>
      </c>
      <c r="F49" s="20" t="s">
        <v>142</v>
      </c>
      <c r="G49" s="4"/>
      <c r="H49" s="4">
        <v>9.1300000000000008</v>
      </c>
      <c r="I49" s="22">
        <f t="shared" si="3"/>
        <v>73.040000000000006</v>
      </c>
    </row>
    <row r="50" spans="2:9" x14ac:dyDescent="0.3">
      <c r="B50" s="3">
        <v>41</v>
      </c>
      <c r="C50" s="4" t="s">
        <v>68</v>
      </c>
      <c r="D50" s="4" t="s">
        <v>62</v>
      </c>
      <c r="E50" s="4" t="s">
        <v>8</v>
      </c>
      <c r="F50" s="20" t="s">
        <v>184</v>
      </c>
      <c r="G50" s="4"/>
      <c r="H50" s="4">
        <v>31.48</v>
      </c>
      <c r="I50" s="22">
        <f>H50*F50</f>
        <v>267.58</v>
      </c>
    </row>
    <row r="51" spans="2:9" x14ac:dyDescent="0.3">
      <c r="B51" s="28" t="s">
        <v>69</v>
      </c>
      <c r="C51" s="29"/>
      <c r="D51" s="29"/>
      <c r="E51" s="29"/>
      <c r="F51" s="29"/>
      <c r="G51" s="29"/>
      <c r="H51" s="29"/>
      <c r="I51" s="30"/>
    </row>
    <row r="52" spans="2:9" x14ac:dyDescent="0.3">
      <c r="B52" s="3">
        <v>43</v>
      </c>
      <c r="C52" s="4" t="s">
        <v>71</v>
      </c>
      <c r="D52" s="4" t="s">
        <v>70</v>
      </c>
      <c r="E52" s="4" t="s">
        <v>119</v>
      </c>
      <c r="F52" s="4">
        <v>262</v>
      </c>
      <c r="G52" s="4"/>
      <c r="H52" s="4">
        <v>2.2000000000000002</v>
      </c>
      <c r="I52" s="22">
        <f>H52*F52</f>
        <v>576.40000000000009</v>
      </c>
    </row>
    <row r="53" spans="2:9" x14ac:dyDescent="0.3">
      <c r="B53" s="3">
        <v>44</v>
      </c>
      <c r="C53" s="4" t="s">
        <v>72</v>
      </c>
      <c r="D53" s="4" t="s">
        <v>70</v>
      </c>
      <c r="E53" s="4" t="s">
        <v>119</v>
      </c>
      <c r="F53" s="4">
        <v>52</v>
      </c>
      <c r="G53" s="4"/>
      <c r="H53" s="4">
        <v>6.62</v>
      </c>
      <c r="I53" s="22">
        <f t="shared" ref="I53:I62" si="4">H53*F53</f>
        <v>344.24</v>
      </c>
    </row>
    <row r="54" spans="2:9" x14ac:dyDescent="0.3">
      <c r="B54" s="3">
        <v>45</v>
      </c>
      <c r="C54" s="4" t="s">
        <v>73</v>
      </c>
      <c r="D54" s="4" t="s">
        <v>70</v>
      </c>
      <c r="E54" s="4" t="s">
        <v>119</v>
      </c>
      <c r="F54" s="4">
        <v>262</v>
      </c>
      <c r="G54" s="4"/>
      <c r="H54" s="4">
        <v>6.59</v>
      </c>
      <c r="I54" s="22">
        <f t="shared" si="4"/>
        <v>1726.58</v>
      </c>
    </row>
    <row r="55" spans="2:9" ht="60" x14ac:dyDescent="0.3">
      <c r="B55" s="3">
        <v>46</v>
      </c>
      <c r="C55" s="4" t="s">
        <v>120</v>
      </c>
      <c r="D55" s="4" t="s">
        <v>70</v>
      </c>
      <c r="E55" s="4" t="s">
        <v>119</v>
      </c>
      <c r="F55" s="4">
        <v>262</v>
      </c>
      <c r="G55" s="4" t="s">
        <v>143</v>
      </c>
      <c r="H55" s="4">
        <v>26.35</v>
      </c>
      <c r="I55" s="22">
        <f t="shared" si="4"/>
        <v>6903.7000000000007</v>
      </c>
    </row>
    <row r="56" spans="2:9" x14ac:dyDescent="0.3">
      <c r="B56" s="3">
        <v>47</v>
      </c>
      <c r="C56" s="4" t="s">
        <v>121</v>
      </c>
      <c r="D56" s="4" t="s">
        <v>70</v>
      </c>
      <c r="E56" s="4" t="s">
        <v>119</v>
      </c>
      <c r="F56" s="4">
        <v>1.3</v>
      </c>
      <c r="G56" s="4"/>
      <c r="H56" s="4">
        <v>15.17</v>
      </c>
      <c r="I56" s="22">
        <f t="shared" si="4"/>
        <v>19.721</v>
      </c>
    </row>
    <row r="57" spans="2:9" ht="24" x14ac:dyDescent="0.3">
      <c r="B57" s="3">
        <v>48</v>
      </c>
      <c r="C57" s="4" t="s">
        <v>179</v>
      </c>
      <c r="D57" s="4" t="s">
        <v>70</v>
      </c>
      <c r="E57" s="4" t="s">
        <v>119</v>
      </c>
      <c r="F57" s="4">
        <v>1</v>
      </c>
      <c r="G57" s="4"/>
      <c r="H57" s="4">
        <v>22.08</v>
      </c>
      <c r="I57" s="22">
        <f t="shared" si="4"/>
        <v>22.08</v>
      </c>
    </row>
    <row r="58" spans="2:9" x14ac:dyDescent="0.3">
      <c r="B58" s="3">
        <v>49</v>
      </c>
      <c r="C58" s="4" t="s">
        <v>74</v>
      </c>
      <c r="D58" s="4" t="s">
        <v>70</v>
      </c>
      <c r="E58" s="4" t="s">
        <v>119</v>
      </c>
      <c r="F58" s="4">
        <v>157</v>
      </c>
      <c r="G58" s="4" t="s">
        <v>75</v>
      </c>
      <c r="H58" s="4">
        <v>3.2</v>
      </c>
      <c r="I58" s="22">
        <f t="shared" si="4"/>
        <v>502.40000000000003</v>
      </c>
    </row>
    <row r="59" spans="2:9" x14ac:dyDescent="0.3">
      <c r="B59" s="3">
        <v>50</v>
      </c>
      <c r="C59" s="4" t="s">
        <v>76</v>
      </c>
      <c r="D59" s="4" t="s">
        <v>70</v>
      </c>
      <c r="E59" s="4" t="s">
        <v>8</v>
      </c>
      <c r="F59" s="4">
        <v>175</v>
      </c>
      <c r="H59" s="4">
        <v>1.79</v>
      </c>
      <c r="I59" s="22">
        <f t="shared" si="4"/>
        <v>313.25</v>
      </c>
    </row>
    <row r="60" spans="2:9" ht="48" x14ac:dyDescent="0.3">
      <c r="B60" s="3">
        <v>51</v>
      </c>
      <c r="C60" s="4" t="s">
        <v>77</v>
      </c>
      <c r="D60" s="4" t="s">
        <v>70</v>
      </c>
      <c r="E60" s="4" t="s">
        <v>119</v>
      </c>
      <c r="F60" s="4">
        <v>86</v>
      </c>
      <c r="G60" s="4" t="s">
        <v>144</v>
      </c>
      <c r="H60" s="4">
        <v>45</v>
      </c>
      <c r="I60" s="22">
        <f t="shared" si="4"/>
        <v>3870</v>
      </c>
    </row>
    <row r="61" spans="2:9" x14ac:dyDescent="0.3">
      <c r="B61" s="3">
        <v>52</v>
      </c>
      <c r="C61" s="4" t="s">
        <v>78</v>
      </c>
      <c r="D61" s="4" t="s">
        <v>70</v>
      </c>
      <c r="E61" s="4" t="s">
        <v>8</v>
      </c>
      <c r="F61" s="4">
        <v>175</v>
      </c>
      <c r="H61" s="4">
        <v>6.03</v>
      </c>
      <c r="I61" s="22">
        <f t="shared" si="4"/>
        <v>1055.25</v>
      </c>
    </row>
    <row r="62" spans="2:9" x14ac:dyDescent="0.3">
      <c r="B62" s="3">
        <v>53</v>
      </c>
      <c r="C62" s="4" t="s">
        <v>79</v>
      </c>
      <c r="D62" s="4" t="s">
        <v>70</v>
      </c>
      <c r="E62" s="4" t="s">
        <v>28</v>
      </c>
      <c r="F62" s="4">
        <v>350</v>
      </c>
      <c r="G62" s="4" t="s">
        <v>80</v>
      </c>
      <c r="H62" s="4">
        <v>0.54</v>
      </c>
      <c r="I62" s="22">
        <f t="shared" si="4"/>
        <v>189</v>
      </c>
    </row>
    <row r="63" spans="2:9" x14ac:dyDescent="0.3">
      <c r="B63" s="28" t="s">
        <v>81</v>
      </c>
      <c r="C63" s="29"/>
      <c r="D63" s="29"/>
      <c r="E63" s="29"/>
      <c r="F63" s="29"/>
      <c r="G63" s="29"/>
      <c r="H63" s="29"/>
      <c r="I63" s="30"/>
    </row>
    <row r="64" spans="2:9" ht="24" x14ac:dyDescent="0.3">
      <c r="B64" s="3">
        <v>54</v>
      </c>
      <c r="C64" s="4" t="s">
        <v>83</v>
      </c>
      <c r="D64" s="4" t="s">
        <v>82</v>
      </c>
      <c r="E64" s="4" t="s">
        <v>119</v>
      </c>
      <c r="F64" s="4">
        <v>1065</v>
      </c>
      <c r="H64" s="4">
        <v>5.4</v>
      </c>
      <c r="I64" s="22">
        <f>H64*F64</f>
        <v>5751</v>
      </c>
    </row>
    <row r="65" spans="2:9" x14ac:dyDescent="0.3">
      <c r="B65" s="3">
        <v>55</v>
      </c>
      <c r="C65" s="4" t="s">
        <v>84</v>
      </c>
      <c r="D65" s="4"/>
      <c r="E65" s="4" t="s">
        <v>119</v>
      </c>
      <c r="F65" s="4">
        <v>965</v>
      </c>
      <c r="G65" s="4"/>
      <c r="H65" s="4">
        <v>1.69</v>
      </c>
      <c r="I65" s="22">
        <f t="shared" ref="I65:I69" si="5">H65*F65</f>
        <v>1630.85</v>
      </c>
    </row>
    <row r="66" spans="2:9" ht="48" x14ac:dyDescent="0.3">
      <c r="B66" s="3">
        <v>56</v>
      </c>
      <c r="C66" s="4" t="s">
        <v>178</v>
      </c>
      <c r="D66" s="4" t="s">
        <v>85</v>
      </c>
      <c r="E66" s="4" t="s">
        <v>119</v>
      </c>
      <c r="F66" s="4">
        <v>1065</v>
      </c>
      <c r="G66" s="4"/>
      <c r="H66" s="4">
        <v>21.8</v>
      </c>
      <c r="I66" s="22">
        <f t="shared" si="5"/>
        <v>23217</v>
      </c>
    </row>
    <row r="67" spans="2:9" x14ac:dyDescent="0.3">
      <c r="B67" s="3">
        <v>57</v>
      </c>
      <c r="C67" s="4" t="s">
        <v>79</v>
      </c>
      <c r="D67" s="4" t="s">
        <v>85</v>
      </c>
      <c r="E67" s="4" t="s">
        <v>28</v>
      </c>
      <c r="F67" s="4">
        <v>4255</v>
      </c>
      <c r="G67" s="4" t="s">
        <v>86</v>
      </c>
      <c r="H67" s="4">
        <v>0.67</v>
      </c>
      <c r="I67" s="22">
        <f t="shared" si="5"/>
        <v>2850.8500000000004</v>
      </c>
    </row>
    <row r="68" spans="2:9" ht="24" x14ac:dyDescent="0.3">
      <c r="B68" s="3">
        <v>58</v>
      </c>
      <c r="C68" s="4" t="s">
        <v>87</v>
      </c>
      <c r="D68" s="4" t="s">
        <v>82</v>
      </c>
      <c r="E68" s="4" t="s">
        <v>119</v>
      </c>
      <c r="F68" s="4">
        <v>1065</v>
      </c>
      <c r="G68" s="4" t="s">
        <v>88</v>
      </c>
      <c r="H68" s="4">
        <v>33.549999999999997</v>
      </c>
      <c r="I68" s="22">
        <f t="shared" si="5"/>
        <v>35730.75</v>
      </c>
    </row>
    <row r="69" spans="2:9" x14ac:dyDescent="0.3">
      <c r="B69" s="3">
        <v>59</v>
      </c>
      <c r="C69" s="4" t="s">
        <v>90</v>
      </c>
      <c r="D69" s="4" t="s">
        <v>89</v>
      </c>
      <c r="E69" s="4" t="s">
        <v>28</v>
      </c>
      <c r="F69" s="4">
        <v>6</v>
      </c>
      <c r="G69" s="4"/>
      <c r="H69" s="4">
        <v>379.39</v>
      </c>
      <c r="I69" s="22">
        <f t="shared" si="5"/>
        <v>2276.34</v>
      </c>
    </row>
    <row r="70" spans="2:9" x14ac:dyDescent="0.3">
      <c r="B70" s="28" t="s">
        <v>145</v>
      </c>
      <c r="C70" s="29"/>
      <c r="D70" s="29"/>
      <c r="E70" s="29"/>
      <c r="F70" s="29"/>
      <c r="G70" s="29"/>
      <c r="H70" s="29"/>
      <c r="I70" s="30"/>
    </row>
    <row r="71" spans="2:9" x14ac:dyDescent="0.3">
      <c r="B71" s="3">
        <v>60</v>
      </c>
      <c r="C71" s="4" t="s">
        <v>181</v>
      </c>
      <c r="D71" s="4" t="s">
        <v>91</v>
      </c>
      <c r="E71" s="4" t="s">
        <v>119</v>
      </c>
      <c r="F71" s="4">
        <v>690</v>
      </c>
      <c r="G71" s="4"/>
      <c r="H71" s="4">
        <v>3.97</v>
      </c>
      <c r="I71" s="22">
        <f>H71*F71</f>
        <v>2739.3</v>
      </c>
    </row>
    <row r="72" spans="2:9" ht="24" x14ac:dyDescent="0.3">
      <c r="B72" s="3">
        <v>61</v>
      </c>
      <c r="C72" s="4" t="s">
        <v>180</v>
      </c>
      <c r="D72" s="4" t="s">
        <v>91</v>
      </c>
      <c r="E72" s="4" t="s">
        <v>119</v>
      </c>
      <c r="F72" s="4">
        <v>690</v>
      </c>
      <c r="G72" s="4"/>
      <c r="H72" s="4">
        <v>14.08</v>
      </c>
      <c r="I72" s="22">
        <f t="shared" ref="I72:I81" si="6">H72*F72</f>
        <v>9715.2000000000007</v>
      </c>
    </row>
    <row r="73" spans="2:9" ht="24" x14ac:dyDescent="0.3">
      <c r="B73" s="3">
        <v>62</v>
      </c>
      <c r="C73" s="4" t="s">
        <v>122</v>
      </c>
      <c r="D73" s="4" t="s">
        <v>91</v>
      </c>
      <c r="E73" s="4" t="s">
        <v>119</v>
      </c>
      <c r="F73" s="4">
        <v>690</v>
      </c>
      <c r="G73" s="4"/>
      <c r="H73" s="4">
        <v>10.53</v>
      </c>
      <c r="I73" s="22">
        <f t="shared" si="6"/>
        <v>7265.7</v>
      </c>
    </row>
    <row r="74" spans="2:9" x14ac:dyDescent="0.3">
      <c r="B74" s="3">
        <v>63</v>
      </c>
      <c r="C74" s="4" t="s">
        <v>92</v>
      </c>
      <c r="D74" s="4" t="s">
        <v>91</v>
      </c>
      <c r="E74" s="4" t="s">
        <v>119</v>
      </c>
      <c r="F74" s="4">
        <v>1380</v>
      </c>
      <c r="G74" s="4" t="s">
        <v>171</v>
      </c>
      <c r="H74" s="4">
        <v>10.81</v>
      </c>
      <c r="I74" s="22">
        <f t="shared" si="6"/>
        <v>14917.800000000001</v>
      </c>
    </row>
    <row r="75" spans="2:9" ht="24" x14ac:dyDescent="0.3">
      <c r="B75" s="3">
        <v>64</v>
      </c>
      <c r="C75" s="4" t="s">
        <v>94</v>
      </c>
      <c r="D75" s="4" t="s">
        <v>93</v>
      </c>
      <c r="E75" s="4" t="s">
        <v>8</v>
      </c>
      <c r="F75" s="4">
        <v>175</v>
      </c>
      <c r="G75" s="4" t="s">
        <v>172</v>
      </c>
      <c r="H75" s="4">
        <v>2.33</v>
      </c>
      <c r="I75" s="22">
        <f t="shared" si="6"/>
        <v>407.75</v>
      </c>
    </row>
    <row r="76" spans="2:9" x14ac:dyDescent="0.3">
      <c r="B76" s="3">
        <v>65</v>
      </c>
      <c r="C76" s="4" t="s">
        <v>97</v>
      </c>
      <c r="D76" s="4" t="s">
        <v>96</v>
      </c>
      <c r="E76" s="4" t="s">
        <v>7</v>
      </c>
      <c r="F76" s="4">
        <v>12</v>
      </c>
      <c r="G76" s="4" t="s">
        <v>123</v>
      </c>
      <c r="H76" s="4">
        <v>52.84</v>
      </c>
      <c r="I76" s="22">
        <f t="shared" si="6"/>
        <v>634.08000000000004</v>
      </c>
    </row>
    <row r="77" spans="2:9" x14ac:dyDescent="0.3">
      <c r="B77" s="3">
        <v>66</v>
      </c>
      <c r="C77" s="4" t="s">
        <v>99</v>
      </c>
      <c r="D77" s="4" t="s">
        <v>98</v>
      </c>
      <c r="E77" s="4" t="s">
        <v>119</v>
      </c>
      <c r="F77" s="4">
        <v>60</v>
      </c>
      <c r="G77" s="4"/>
      <c r="H77" s="4">
        <v>33.43</v>
      </c>
      <c r="I77" s="22">
        <f t="shared" si="6"/>
        <v>2005.8</v>
      </c>
    </row>
    <row r="78" spans="2:9" ht="24" x14ac:dyDescent="0.3">
      <c r="B78" s="3">
        <v>67</v>
      </c>
      <c r="C78" s="4" t="s">
        <v>124</v>
      </c>
      <c r="D78" s="4" t="s">
        <v>91</v>
      </c>
      <c r="E78" s="4" t="s">
        <v>119</v>
      </c>
      <c r="F78" s="4">
        <v>60</v>
      </c>
      <c r="G78" s="4" t="s">
        <v>95</v>
      </c>
      <c r="H78" s="4">
        <v>55.35</v>
      </c>
      <c r="I78" s="22">
        <f t="shared" si="6"/>
        <v>3321</v>
      </c>
    </row>
    <row r="79" spans="2:9" x14ac:dyDescent="0.3">
      <c r="B79" s="3">
        <v>68</v>
      </c>
      <c r="C79" s="4" t="s">
        <v>100</v>
      </c>
      <c r="D79" s="4" t="s">
        <v>96</v>
      </c>
      <c r="E79" s="4" t="s">
        <v>7</v>
      </c>
      <c r="F79" s="4">
        <v>1</v>
      </c>
      <c r="G79" s="4"/>
      <c r="H79" s="4">
        <v>965.93</v>
      </c>
      <c r="I79" s="22">
        <f t="shared" si="6"/>
        <v>965.93</v>
      </c>
    </row>
    <row r="80" spans="2:9" x14ac:dyDescent="0.3">
      <c r="B80" s="3">
        <v>69</v>
      </c>
      <c r="C80" s="4" t="s">
        <v>102</v>
      </c>
      <c r="D80" s="4" t="s">
        <v>101</v>
      </c>
      <c r="E80" s="4" t="s">
        <v>8</v>
      </c>
      <c r="F80" s="4">
        <v>120</v>
      </c>
      <c r="G80" s="4" t="s">
        <v>95</v>
      </c>
      <c r="H80" s="4">
        <v>23.63</v>
      </c>
      <c r="I80" s="22">
        <f t="shared" si="6"/>
        <v>2835.6</v>
      </c>
    </row>
    <row r="81" spans="2:9" x14ac:dyDescent="0.3">
      <c r="B81" s="3">
        <v>70</v>
      </c>
      <c r="C81" s="4" t="s">
        <v>103</v>
      </c>
      <c r="D81" s="4" t="s">
        <v>101</v>
      </c>
      <c r="E81" s="4" t="s">
        <v>8</v>
      </c>
      <c r="F81" s="4">
        <v>70</v>
      </c>
      <c r="G81" s="4" t="s">
        <v>95</v>
      </c>
      <c r="H81" s="4">
        <v>26.85</v>
      </c>
      <c r="I81" s="22">
        <f t="shared" si="6"/>
        <v>1879.5</v>
      </c>
    </row>
    <row r="82" spans="2:9" x14ac:dyDescent="0.3">
      <c r="B82" s="28" t="s">
        <v>104</v>
      </c>
      <c r="C82" s="29"/>
      <c r="D82" s="29"/>
      <c r="E82" s="29"/>
      <c r="F82" s="29"/>
      <c r="G82" s="29"/>
      <c r="H82" s="29"/>
      <c r="I82" s="30"/>
    </row>
    <row r="83" spans="2:9" x14ac:dyDescent="0.3">
      <c r="B83" s="3">
        <v>71</v>
      </c>
      <c r="C83" s="4" t="s">
        <v>105</v>
      </c>
      <c r="D83" s="4"/>
      <c r="E83" s="4" t="s">
        <v>7</v>
      </c>
      <c r="F83" s="20" t="s">
        <v>142</v>
      </c>
      <c r="G83" s="4"/>
      <c r="H83" s="4">
        <v>30.98</v>
      </c>
      <c r="I83" s="22">
        <f>H83*F83</f>
        <v>247.84</v>
      </c>
    </row>
    <row r="84" spans="2:9" x14ac:dyDescent="0.3">
      <c r="B84" s="3">
        <v>72</v>
      </c>
      <c r="C84" s="4" t="s">
        <v>107</v>
      </c>
      <c r="D84" s="4" t="s">
        <v>106</v>
      </c>
      <c r="E84" s="4" t="s">
        <v>119</v>
      </c>
      <c r="F84" s="20" t="s">
        <v>151</v>
      </c>
      <c r="G84" s="4" t="s">
        <v>152</v>
      </c>
      <c r="H84" s="4">
        <v>22.76</v>
      </c>
      <c r="I84" s="22">
        <f t="shared" ref="I84:I94" si="7">H84*F84</f>
        <v>4688.5600000000004</v>
      </c>
    </row>
    <row r="85" spans="2:9" x14ac:dyDescent="0.3">
      <c r="B85" s="3">
        <v>73</v>
      </c>
      <c r="C85" s="4" t="s">
        <v>175</v>
      </c>
      <c r="D85" s="4" t="s">
        <v>108</v>
      </c>
      <c r="E85" s="4" t="s">
        <v>28</v>
      </c>
      <c r="F85" s="20" t="s">
        <v>146</v>
      </c>
      <c r="G85" s="4"/>
      <c r="H85" s="4">
        <v>123.24</v>
      </c>
      <c r="I85" s="22">
        <f t="shared" si="7"/>
        <v>616.19999999999993</v>
      </c>
    </row>
    <row r="86" spans="2:9" x14ac:dyDescent="0.3">
      <c r="B86" s="3">
        <v>74</v>
      </c>
      <c r="C86" s="4" t="s">
        <v>176</v>
      </c>
      <c r="D86" s="4" t="s">
        <v>108</v>
      </c>
      <c r="E86" s="4" t="s">
        <v>28</v>
      </c>
      <c r="F86" s="20" t="s">
        <v>129</v>
      </c>
      <c r="G86" s="4"/>
      <c r="H86" s="4">
        <v>172</v>
      </c>
      <c r="I86" s="22">
        <f t="shared" si="7"/>
        <v>344</v>
      </c>
    </row>
    <row r="87" spans="2:9" x14ac:dyDescent="0.3">
      <c r="B87" s="3">
        <v>75</v>
      </c>
      <c r="C87" s="4" t="s">
        <v>177</v>
      </c>
      <c r="D87" s="4" t="s">
        <v>108</v>
      </c>
      <c r="E87" s="4" t="s">
        <v>28</v>
      </c>
      <c r="F87" s="20" t="s">
        <v>128</v>
      </c>
      <c r="G87" s="4"/>
      <c r="H87" s="4">
        <v>234.85</v>
      </c>
      <c r="I87" s="22">
        <f t="shared" si="7"/>
        <v>234.85</v>
      </c>
    </row>
    <row r="88" spans="2:9" ht="36" x14ac:dyDescent="0.3">
      <c r="B88" s="3">
        <v>76</v>
      </c>
      <c r="C88" s="4" t="s">
        <v>110</v>
      </c>
      <c r="D88" s="4" t="s">
        <v>109</v>
      </c>
      <c r="E88" s="4" t="s">
        <v>111</v>
      </c>
      <c r="F88" s="20" t="s">
        <v>146</v>
      </c>
      <c r="G88" s="4" t="s">
        <v>112</v>
      </c>
      <c r="H88" s="4">
        <v>2723.21</v>
      </c>
      <c r="I88" s="22">
        <f t="shared" si="7"/>
        <v>13616.05</v>
      </c>
    </row>
    <row r="89" spans="2:9" x14ac:dyDescent="0.3">
      <c r="B89" s="3">
        <v>77</v>
      </c>
      <c r="C89" s="4" t="s">
        <v>113</v>
      </c>
      <c r="D89" s="4"/>
      <c r="E89" s="4" t="s">
        <v>7</v>
      </c>
      <c r="F89" s="20" t="s">
        <v>128</v>
      </c>
      <c r="G89" s="4"/>
      <c r="H89" s="4">
        <v>130.51</v>
      </c>
      <c r="I89" s="22">
        <f t="shared" si="7"/>
        <v>130.51</v>
      </c>
    </row>
    <row r="90" spans="2:9" ht="48" x14ac:dyDescent="0.3">
      <c r="B90" s="3">
        <v>78</v>
      </c>
      <c r="C90" s="4" t="s">
        <v>173</v>
      </c>
      <c r="D90" s="4"/>
      <c r="E90" s="4" t="s">
        <v>8</v>
      </c>
      <c r="F90" s="20" t="s">
        <v>147</v>
      </c>
      <c r="G90" s="4" t="s">
        <v>174</v>
      </c>
      <c r="H90" s="4">
        <v>249.72</v>
      </c>
      <c r="I90" s="22">
        <f t="shared" si="7"/>
        <v>2497.1999999999998</v>
      </c>
    </row>
    <row r="91" spans="2:9" ht="36" x14ac:dyDescent="0.3">
      <c r="B91" s="3">
        <v>79</v>
      </c>
      <c r="C91" s="4" t="s">
        <v>114</v>
      </c>
      <c r="D91" s="4"/>
      <c r="E91" s="4" t="s">
        <v>28</v>
      </c>
      <c r="F91" s="20" t="s">
        <v>147</v>
      </c>
      <c r="G91" s="4" t="s">
        <v>115</v>
      </c>
      <c r="H91" s="4">
        <v>127.56</v>
      </c>
      <c r="I91" s="22">
        <f t="shared" si="7"/>
        <v>1275.5999999999999</v>
      </c>
    </row>
    <row r="92" spans="2:9" ht="60" x14ac:dyDescent="0.3">
      <c r="B92" s="3">
        <v>80</v>
      </c>
      <c r="C92" s="4" t="s">
        <v>182</v>
      </c>
      <c r="D92" s="4"/>
      <c r="E92" s="4" t="s">
        <v>28</v>
      </c>
      <c r="F92" s="20" t="s">
        <v>158</v>
      </c>
      <c r="G92" s="4" t="s">
        <v>183</v>
      </c>
      <c r="H92" s="4">
        <v>258.02999999999997</v>
      </c>
      <c r="I92" s="22">
        <f t="shared" si="7"/>
        <v>1032.1199999999999</v>
      </c>
    </row>
    <row r="93" spans="2:9" ht="48" x14ac:dyDescent="0.3">
      <c r="B93" s="3">
        <v>81</v>
      </c>
      <c r="C93" s="4" t="s">
        <v>117</v>
      </c>
      <c r="D93" s="4" t="s">
        <v>116</v>
      </c>
      <c r="E93" s="4" t="s">
        <v>119</v>
      </c>
      <c r="F93" s="20" t="s">
        <v>148</v>
      </c>
      <c r="G93" s="4" t="s">
        <v>118</v>
      </c>
      <c r="H93" s="4">
        <v>67.37</v>
      </c>
      <c r="I93" s="22">
        <f t="shared" si="7"/>
        <v>24253.200000000001</v>
      </c>
    </row>
    <row r="94" spans="2:9" x14ac:dyDescent="0.3">
      <c r="B94" s="3">
        <v>82</v>
      </c>
      <c r="C94" s="10" t="s">
        <v>17</v>
      </c>
      <c r="D94" s="3"/>
      <c r="E94" s="3" t="s">
        <v>14</v>
      </c>
      <c r="F94" s="17" t="s">
        <v>149</v>
      </c>
      <c r="G94" s="3"/>
      <c r="H94" s="11"/>
      <c r="I94" s="22">
        <f t="shared" si="7"/>
        <v>0</v>
      </c>
    </row>
    <row r="95" spans="2:9" x14ac:dyDescent="0.3">
      <c r="B95" s="43" t="s">
        <v>11</v>
      </c>
      <c r="C95" s="43"/>
      <c r="D95" s="43"/>
      <c r="E95" s="43"/>
      <c r="F95" s="43"/>
      <c r="G95" s="44"/>
      <c r="H95" s="5"/>
      <c r="I95" s="26">
        <f>SUM(I5:I94)</f>
        <v>295547.77100000001</v>
      </c>
    </row>
    <row r="96" spans="2:9" x14ac:dyDescent="0.3">
      <c r="B96" s="45" t="s">
        <v>12</v>
      </c>
      <c r="C96" s="45"/>
      <c r="D96" s="45"/>
      <c r="E96" s="45"/>
      <c r="F96" s="45"/>
      <c r="G96" s="46"/>
      <c r="H96" s="5"/>
      <c r="I96" s="26">
        <f>I97-I95</f>
        <v>62065.03191000002</v>
      </c>
    </row>
    <row r="97" spans="2:9" x14ac:dyDescent="0.3">
      <c r="B97" s="45" t="s">
        <v>13</v>
      </c>
      <c r="C97" s="45"/>
      <c r="D97" s="45"/>
      <c r="E97" s="45"/>
      <c r="F97" s="45"/>
      <c r="G97" s="46"/>
      <c r="H97" s="5"/>
      <c r="I97" s="26">
        <f>I95*1.21</f>
        <v>357612.80291000003</v>
      </c>
    </row>
    <row r="99" spans="2:9" ht="15" customHeight="1" x14ac:dyDescent="0.3">
      <c r="B99" s="31" t="s">
        <v>15</v>
      </c>
      <c r="C99" s="31"/>
      <c r="D99" s="31"/>
      <c r="E99" s="31"/>
      <c r="F99" s="31"/>
      <c r="G99" s="31"/>
      <c r="H99" s="31"/>
      <c r="I99" s="31"/>
    </row>
    <row r="100" spans="2:9" ht="203.4" customHeight="1" x14ac:dyDescent="0.3">
      <c r="B100" s="32" t="s">
        <v>150</v>
      </c>
      <c r="C100" s="33"/>
      <c r="D100" s="33"/>
      <c r="E100" s="33"/>
      <c r="F100" s="33"/>
      <c r="G100" s="33"/>
      <c r="H100" s="33"/>
      <c r="I100" s="33"/>
    </row>
  </sheetData>
  <mergeCells count="20">
    <mergeCell ref="B4:I4"/>
    <mergeCell ref="D1:D2"/>
    <mergeCell ref="G1:G2"/>
    <mergeCell ref="B70:I70"/>
    <mergeCell ref="B82:I82"/>
    <mergeCell ref="B28:I28"/>
    <mergeCell ref="B36:I36"/>
    <mergeCell ref="B1:B2"/>
    <mergeCell ref="C1:C2"/>
    <mergeCell ref="E1:E2"/>
    <mergeCell ref="F1:F2"/>
    <mergeCell ref="H1:I1"/>
    <mergeCell ref="B43:I43"/>
    <mergeCell ref="B51:I51"/>
    <mergeCell ref="B63:I63"/>
    <mergeCell ref="B99:I99"/>
    <mergeCell ref="B100:I100"/>
    <mergeCell ref="B95:G95"/>
    <mergeCell ref="B96:G96"/>
    <mergeCell ref="B97:G97"/>
  </mergeCells>
  <phoneticPr fontId="10" type="noConversion"/>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Sheet1!_Hlk196312128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 12</dc:creator>
  <cp:lastModifiedBy>Jolita Gečienė</cp:lastModifiedBy>
  <dcterms:created xsi:type="dcterms:W3CDTF">2025-06-12T11:25:29Z</dcterms:created>
  <dcterms:modified xsi:type="dcterms:W3CDTF">2025-07-10T13:21:19Z</dcterms:modified>
</cp:coreProperties>
</file>