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rpel\Desktop\SUTARTYS\GEGUŽĖ\SUT-25-1623\"/>
    </mc:Choice>
  </mc:AlternateContent>
  <bookViews>
    <workbookView xWindow="0" yWindow="0" windowWidth="17250" windowHeight="2670"/>
  </bookViews>
  <sheets>
    <sheet name="sąrašas" sheetId="3" r:id="rId1"/>
  </sheets>
  <definedNames>
    <definedName name="_xlnm._FilterDatabase" localSheetId="0" hidden="1">sąrašas!$A$3:$J$3</definedName>
  </definedNames>
  <calcPr calcId="162913"/>
</workbook>
</file>

<file path=xl/calcChain.xml><?xml version="1.0" encoding="utf-8"?>
<calcChain xmlns="http://schemas.openxmlformats.org/spreadsheetml/2006/main">
  <c r="H11" i="3" l="1"/>
  <c r="I11" i="3" s="1"/>
  <c r="H12" i="3"/>
  <c r="I12" i="3" s="1"/>
  <c r="H10" i="3"/>
  <c r="I10" i="3" s="1"/>
  <c r="H13" i="3" l="1"/>
  <c r="I13" i="3"/>
  <c r="H5" i="3" l="1"/>
  <c r="I5" i="3" s="1"/>
  <c r="H6" i="3"/>
  <c r="I6" i="3" s="1"/>
  <c r="H7" i="3"/>
  <c r="I7" i="3" s="1"/>
  <c r="H8" i="3"/>
  <c r="I8" i="3" s="1"/>
  <c r="H15" i="3"/>
  <c r="H16" i="3"/>
  <c r="I16" i="3" s="1"/>
  <c r="H18" i="3"/>
  <c r="I18" i="3" s="1"/>
  <c r="H19" i="3"/>
  <c r="I19" i="3" s="1"/>
  <c r="H20" i="3"/>
  <c r="I20" i="3" s="1"/>
  <c r="H22" i="3"/>
  <c r="H23" i="3"/>
  <c r="I23" i="3" s="1"/>
  <c r="H24" i="3"/>
  <c r="I24" i="3" s="1"/>
  <c r="H4" i="3"/>
  <c r="I4" i="3" s="1"/>
  <c r="H17" i="3" l="1"/>
  <c r="H25" i="3"/>
  <c r="I22" i="3"/>
  <c r="I25" i="3" s="1"/>
  <c r="I15" i="3"/>
  <c r="I17" i="3" s="1"/>
  <c r="E25" i="3"/>
  <c r="E17" i="3"/>
  <c r="E13" i="3"/>
</calcChain>
</file>

<file path=xl/sharedStrings.xml><?xml version="1.0" encoding="utf-8"?>
<sst xmlns="http://schemas.openxmlformats.org/spreadsheetml/2006/main" count="89" uniqueCount="65">
  <si>
    <t>Pavadinimas</t>
  </si>
  <si>
    <t>BVPŽ kodas</t>
  </si>
  <si>
    <t>Mato vnt.</t>
  </si>
  <si>
    <t>Kaina vnt. be PVM, Eur</t>
  </si>
  <si>
    <t>PVM tarifas</t>
  </si>
  <si>
    <t>Kaina viso be PVM, Eur</t>
  </si>
  <si>
    <t>Kaina viso su PVM, Eur</t>
  </si>
  <si>
    <t>Pirkimo dalies Nr.</t>
  </si>
  <si>
    <t>33181200-4</t>
  </si>
  <si>
    <t>vnt.</t>
  </si>
  <si>
    <t>Orientacinis kiekis</t>
  </si>
  <si>
    <t>33181100-3</t>
  </si>
  <si>
    <t>kompl.</t>
  </si>
  <si>
    <t>Universalios kraujo magistralės su hematokrito kontrole</t>
  </si>
  <si>
    <t>Universalios vaikiškos kraujo magistralės su hematokrito kontrole</t>
  </si>
  <si>
    <t>Magistralės hemodiafiltracijai su tiesiogine pakaitinių tirpalų gamyba ir apirogeniniai filtrai Gambro tipo aparatams</t>
  </si>
  <si>
    <t>Magistralės hemodiafiltracijai Gambro tipo aparatams</t>
  </si>
  <si>
    <t>Filtras dializatui Gambro tipo hemodializės aparatams</t>
  </si>
  <si>
    <t>Filtras valytam dializatui Gambro tipo hemodializės aparatams</t>
  </si>
  <si>
    <t>33141000-0</t>
  </si>
  <si>
    <t>Skysčių surinkimo maišai</t>
  </si>
  <si>
    <t>33141610-9</t>
  </si>
  <si>
    <t>3 ltr. skysčių surinkimo maišas</t>
  </si>
  <si>
    <t>5 ltr. skysčių surinkimo maišas</t>
  </si>
  <si>
    <t>Vidinės arterioveninės jungties punkcijos vietų užspaudėjas</t>
  </si>
  <si>
    <t>33692800-5</t>
  </si>
  <si>
    <t>ltr.</t>
  </si>
  <si>
    <t>Sausų druskų mišiniai su elektrolitų tirpalu</t>
  </si>
  <si>
    <t>Sausų druskų mišiniai su citratiniu elektrolitų tirpalu</t>
  </si>
  <si>
    <t xml:space="preserve">Medžiagos hemodializės aparatų dezinfekcijai ir dekalcinacijai </t>
  </si>
  <si>
    <t>Tirpalas Gambro tipo hemodializės aparatams</t>
  </si>
  <si>
    <t>Sausas natrio karbonatas ampulėse</t>
  </si>
  <si>
    <t>Sausa citrinos rūgštis ampulėse</t>
  </si>
  <si>
    <t>14.2</t>
  </si>
  <si>
    <r>
      <t>1,3–1,4 m</t>
    </r>
    <r>
      <rPr>
        <vertAlign val="superscript"/>
        <sz val="13"/>
        <color theme="1"/>
        <rFont val="Times New Roman"/>
        <family val="1"/>
        <charset val="186"/>
      </rPr>
      <t>2</t>
    </r>
    <r>
      <rPr>
        <sz val="13"/>
        <color theme="1"/>
        <rFont val="Times New Roman"/>
        <family val="1"/>
        <charset val="186"/>
      </rPr>
      <t xml:space="preserve"> dializatorius su mažo laidumo sintetine membrana</t>
    </r>
  </si>
  <si>
    <r>
      <t>1,7–1,8 m</t>
    </r>
    <r>
      <rPr>
        <vertAlign val="superscript"/>
        <sz val="13"/>
        <color theme="1"/>
        <rFont val="Times New Roman"/>
        <family val="1"/>
        <charset val="186"/>
      </rPr>
      <t>2</t>
    </r>
    <r>
      <rPr>
        <sz val="13"/>
        <color theme="1"/>
        <rFont val="Times New Roman"/>
        <family val="1"/>
        <charset val="186"/>
      </rPr>
      <t xml:space="preserve"> dializatorius su mažo laidumo sintetine membrana</t>
    </r>
  </si>
  <si>
    <r>
      <t>1,4–2,2 m</t>
    </r>
    <r>
      <rPr>
        <vertAlign val="superscript"/>
        <sz val="13"/>
        <color theme="1"/>
        <rFont val="Times New Roman"/>
        <family val="1"/>
        <charset val="186"/>
      </rPr>
      <t>2</t>
    </r>
    <r>
      <rPr>
        <sz val="13"/>
        <color theme="1"/>
        <rFont val="Times New Roman"/>
        <family val="1"/>
        <charset val="186"/>
      </rPr>
      <t xml:space="preserve"> dializatoriai su didelio laidumo sintetine membrana</t>
    </r>
  </si>
  <si>
    <t>Gamintojas/ produkto pavadinimas (katalogo kodas)</t>
  </si>
  <si>
    <t>14-os pirkimo dalies kaina</t>
  </si>
  <si>
    <t>17-os pirkimo dalies kaina</t>
  </si>
  <si>
    <t>14.1</t>
  </si>
  <si>
    <t>14.3</t>
  </si>
  <si>
    <t>17.1</t>
  </si>
  <si>
    <t>17.2</t>
  </si>
  <si>
    <t>57-os pirkimo dalies kaina</t>
  </si>
  <si>
    <t>57.1</t>
  </si>
  <si>
    <t>57.2</t>
  </si>
  <si>
    <t>57.3</t>
  </si>
  <si>
    <t>Prekių žiniaraštis</t>
  </si>
  <si>
    <t>Baxter/Gambro  Polyflux 14L</t>
  </si>
  <si>
    <t>Baxter/Gambro  Polyflux 17L</t>
  </si>
  <si>
    <t>Baxter/Gambro, Novaline BL207</t>
  </si>
  <si>
    <t xml:space="preserve">Baxter/Gambro, Polyflux 140H, 170H, 210H </t>
  </si>
  <si>
    <t>Baxter/Gambro, Novaline BL121P HDF</t>
  </si>
  <si>
    <t xml:space="preserve">Baxter/Gambro, SP-C36 </t>
  </si>
  <si>
    <t xml:space="preserve">Baxter/Gambro, SP-414 </t>
  </si>
  <si>
    <t>Baxter/Gambro, AC165CO</t>
  </si>
  <si>
    <t>Baxter/Gambro, Bicart Select+Select Bag AX (107617/ Select bag AX)</t>
  </si>
  <si>
    <t>Baxter/Gambro, Bicart Select+Select Bag Citrate CX (107617/Select bag CX)</t>
  </si>
  <si>
    <t>Baxter/Gambro, Dialox</t>
  </si>
  <si>
    <t>Baxter/Gambro, CleanCart A</t>
  </si>
  <si>
    <t>Baxter/Gambro, CleanCart C</t>
  </si>
  <si>
    <t>Baxter/Gambro, Novaline BL200HDF</t>
  </si>
  <si>
    <t>Baxter/Gambro, U8000S</t>
  </si>
  <si>
    <t>Baxter/Gambro, Ultra Steri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</si>
</sst>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b/>
      <sz val="13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3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3"/>
      <name val="Times New Roman"/>
      <family val="1"/>
      <charset val="186"/>
    </font>
    <font>
      <sz val="14"/>
      <color theme="1"/>
      <name val="Calibri"/>
      <family val="2"/>
      <charset val="186"/>
      <scheme val="minor"/>
    </font>
    <font>
      <b/>
      <sz val="13"/>
      <color theme="1"/>
      <name val="Times New Roman"/>
      <family val="1"/>
      <charset val="186"/>
    </font>
    <font>
      <vertAlign val="superscript"/>
      <sz val="13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sz val="12"/>
      <name val="Times New Roman"/>
      <family val="1"/>
    </font>
    <font>
      <sz val="12"/>
      <color theme="1"/>
      <name val="Calibri"/>
      <family val="2"/>
      <charset val="186"/>
      <scheme val="minor"/>
    </font>
    <font>
      <i/>
      <sz val="12"/>
      <color theme="1"/>
      <name val="Times New Roman"/>
      <family val="1"/>
    </font>
    <font>
      <i/>
      <sz val="13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0" fontId="6" fillId="0" borderId="0"/>
    <xf numFmtId="164" fontId="10" fillId="0" borderId="0" applyFont="0" applyFill="0" applyBorder="0" applyAlignment="0" applyProtection="0"/>
  </cellStyleXfs>
  <cellXfs count="4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5" fillId="0" borderId="0" xfId="0" applyFont="1"/>
    <xf numFmtId="0" fontId="1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164" fontId="11" fillId="0" borderId="2" xfId="6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7" fillId="0" borderId="0" xfId="0" applyFont="1"/>
    <xf numFmtId="0" fontId="2" fillId="0" borderId="1" xfId="0" applyFont="1" applyFill="1" applyBorder="1" applyAlignment="1">
      <alignment vertical="center" wrapText="1"/>
    </xf>
    <xf numFmtId="2" fontId="9" fillId="0" borderId="0" xfId="0" applyNumberFormat="1" applyFont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vertical="center" wrapText="1"/>
    </xf>
    <xf numFmtId="0" fontId="0" fillId="0" borderId="0" xfId="0" applyFill="1" applyBorder="1"/>
    <xf numFmtId="2" fontId="19" fillId="0" borderId="1" xfId="0" applyNumberFormat="1" applyFont="1" applyBorder="1" applyAlignment="1">
      <alignment horizontal="center" vertical="center"/>
    </xf>
  </cellXfs>
  <cellStyles count="7">
    <cellStyle name="Comma" xfId="6" builtinId="3"/>
    <cellStyle name="Comma 2" xfId="4"/>
    <cellStyle name="Comma 3" xfId="2"/>
    <cellStyle name="Įprastas 2" xfId="5"/>
    <cellStyle name="Normal" xfId="0" builtinId="0"/>
    <cellStyle name="Normal 2" xfId="3"/>
    <cellStyle name="Normal 3" xfId="1"/>
  </cellStyles>
  <dxfs count="0"/>
  <tableStyles count="0" defaultTableStyle="TableStyleMedium9" defaultPivotStyle="PivotStyleLight16"/>
  <colors>
    <mruColors>
      <color rgb="FFFF99FF"/>
      <color rgb="FFCCFFFF"/>
      <color rgb="FF99FFCC"/>
      <color rgb="FFFF9999"/>
      <color rgb="FFFFCC99"/>
      <color rgb="FFFFFFCC"/>
      <color rgb="FF0000FF"/>
      <color rgb="FF0070C0"/>
      <color rgb="FFFDE9D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zoomScale="80" zoomScaleNormal="80" workbookViewId="0">
      <pane ySplit="3" topLeftCell="A16" activePane="bottomLeft" state="frozen"/>
      <selection pane="bottomLeft" activeCell="A26" sqref="A26:XFD61"/>
    </sheetView>
  </sheetViews>
  <sheetFormatPr defaultRowHeight="18.75" x14ac:dyDescent="0.25"/>
  <cols>
    <col min="1" max="1" width="9.7109375" style="22" customWidth="1"/>
    <col min="2" max="2" width="16" style="15" customWidth="1"/>
    <col min="3" max="3" width="44.42578125" style="11" customWidth="1"/>
    <col min="4" max="4" width="9.140625" style="11" customWidth="1"/>
    <col min="5" max="5" width="17.7109375" style="15" customWidth="1"/>
    <col min="6" max="6" width="14.5703125" style="36" customWidth="1"/>
    <col min="7" max="7" width="11" style="15" customWidth="1"/>
    <col min="8" max="8" width="15.42578125" style="36" customWidth="1"/>
    <col min="9" max="9" width="15.140625" style="36" customWidth="1"/>
    <col min="10" max="10" width="34" style="41" customWidth="1"/>
    <col min="11" max="11" width="50.28515625" bestFit="1" customWidth="1"/>
  </cols>
  <sheetData>
    <row r="1" spans="1:11" ht="20.25" x14ac:dyDescent="0.3">
      <c r="B1" s="23"/>
      <c r="C1" s="16"/>
      <c r="D1" s="29"/>
      <c r="E1" s="30" t="s">
        <v>48</v>
      </c>
      <c r="F1" s="39"/>
    </row>
    <row r="3" spans="1:11" ht="49.5" x14ac:dyDescent="0.25">
      <c r="A3" s="18" t="s">
        <v>7</v>
      </c>
      <c r="B3" s="12" t="s">
        <v>1</v>
      </c>
      <c r="C3" s="9" t="s">
        <v>0</v>
      </c>
      <c r="D3" s="9" t="s">
        <v>2</v>
      </c>
      <c r="E3" s="12" t="s">
        <v>10</v>
      </c>
      <c r="F3" s="13" t="s">
        <v>3</v>
      </c>
      <c r="G3" s="13" t="s">
        <v>4</v>
      </c>
      <c r="H3" s="13" t="s">
        <v>5</v>
      </c>
      <c r="I3" s="13" t="s">
        <v>6</v>
      </c>
      <c r="J3" s="12" t="s">
        <v>37</v>
      </c>
    </row>
    <row r="4" spans="1:11" ht="36" x14ac:dyDescent="0.25">
      <c r="A4" s="1">
        <v>1</v>
      </c>
      <c r="B4" s="24" t="s">
        <v>8</v>
      </c>
      <c r="C4" s="6" t="s">
        <v>34</v>
      </c>
      <c r="D4" s="8" t="s">
        <v>9</v>
      </c>
      <c r="E4" s="5">
        <v>2500</v>
      </c>
      <c r="F4" s="37">
        <v>4.95</v>
      </c>
      <c r="G4" s="5">
        <v>5</v>
      </c>
      <c r="H4" s="37">
        <f>F4*E4</f>
        <v>12375</v>
      </c>
      <c r="I4" s="37">
        <f>H4*1.05</f>
        <v>12993.75</v>
      </c>
      <c r="J4" s="31" t="s">
        <v>49</v>
      </c>
    </row>
    <row r="5" spans="1:11" ht="36" x14ac:dyDescent="0.25">
      <c r="A5" s="1">
        <v>3</v>
      </c>
      <c r="B5" s="25" t="s">
        <v>8</v>
      </c>
      <c r="C5" s="6" t="s">
        <v>35</v>
      </c>
      <c r="D5" s="7" t="s">
        <v>9</v>
      </c>
      <c r="E5" s="5">
        <v>7000</v>
      </c>
      <c r="F5" s="37">
        <v>4.95</v>
      </c>
      <c r="G5" s="5">
        <v>5</v>
      </c>
      <c r="H5" s="37">
        <f t="shared" ref="H5:H16" si="0">F5*E5</f>
        <v>34650</v>
      </c>
      <c r="I5" s="37">
        <f t="shared" ref="I5:I16" si="1">H5*1.05</f>
        <v>36382.5</v>
      </c>
      <c r="J5" s="31" t="s">
        <v>50</v>
      </c>
    </row>
    <row r="6" spans="1:11" ht="36" x14ac:dyDescent="0.25">
      <c r="A6" s="1">
        <v>7</v>
      </c>
      <c r="B6" s="25" t="s">
        <v>8</v>
      </c>
      <c r="C6" s="6" t="s">
        <v>36</v>
      </c>
      <c r="D6" s="7" t="s">
        <v>9</v>
      </c>
      <c r="E6" s="5">
        <v>15000</v>
      </c>
      <c r="F6" s="37">
        <v>5.59</v>
      </c>
      <c r="G6" s="5">
        <v>5</v>
      </c>
      <c r="H6" s="37">
        <f t="shared" si="0"/>
        <v>83850</v>
      </c>
      <c r="I6" s="37">
        <f t="shared" si="1"/>
        <v>88042.5</v>
      </c>
      <c r="J6" s="31" t="s">
        <v>52</v>
      </c>
    </row>
    <row r="7" spans="1:11" ht="33" x14ac:dyDescent="0.25">
      <c r="A7" s="1">
        <v>11</v>
      </c>
      <c r="B7" s="25" t="s">
        <v>11</v>
      </c>
      <c r="C7" s="6" t="s">
        <v>13</v>
      </c>
      <c r="D7" s="7" t="s">
        <v>12</v>
      </c>
      <c r="E7" s="5">
        <v>4000</v>
      </c>
      <c r="F7" s="37">
        <v>3.8</v>
      </c>
      <c r="G7" s="5">
        <v>5</v>
      </c>
      <c r="H7" s="37">
        <f t="shared" si="0"/>
        <v>15200</v>
      </c>
      <c r="I7" s="37">
        <f t="shared" si="1"/>
        <v>15960</v>
      </c>
      <c r="J7" s="42" t="s">
        <v>51</v>
      </c>
    </row>
    <row r="8" spans="1:11" ht="33" x14ac:dyDescent="0.25">
      <c r="A8" s="1">
        <v>12</v>
      </c>
      <c r="B8" s="25" t="s">
        <v>11</v>
      </c>
      <c r="C8" s="6" t="s">
        <v>14</v>
      </c>
      <c r="D8" s="7" t="s">
        <v>12</v>
      </c>
      <c r="E8" s="5">
        <v>1000</v>
      </c>
      <c r="F8" s="37">
        <v>6.8</v>
      </c>
      <c r="G8" s="5">
        <v>5</v>
      </c>
      <c r="H8" s="37">
        <f t="shared" si="0"/>
        <v>6800</v>
      </c>
      <c r="I8" s="37">
        <f t="shared" si="1"/>
        <v>7140</v>
      </c>
      <c r="J8" s="42" t="s">
        <v>53</v>
      </c>
    </row>
    <row r="9" spans="1:11" ht="66" x14ac:dyDescent="0.25">
      <c r="A9" s="2">
        <v>14</v>
      </c>
      <c r="B9" s="26"/>
      <c r="C9" s="10" t="s">
        <v>15</v>
      </c>
      <c r="D9" s="7"/>
      <c r="E9" s="5"/>
      <c r="F9" s="37"/>
      <c r="G9" s="5"/>
      <c r="H9" s="37"/>
      <c r="I9" s="37"/>
      <c r="J9" s="33"/>
      <c r="K9" s="43"/>
    </row>
    <row r="10" spans="1:11" ht="33" x14ac:dyDescent="0.25">
      <c r="A10" s="1" t="s">
        <v>40</v>
      </c>
      <c r="B10" s="25" t="s">
        <v>11</v>
      </c>
      <c r="C10" s="6" t="s">
        <v>16</v>
      </c>
      <c r="D10" s="7" t="s">
        <v>12</v>
      </c>
      <c r="E10" s="5">
        <v>1500</v>
      </c>
      <c r="F10" s="37">
        <v>10.210000000000001</v>
      </c>
      <c r="G10" s="5">
        <v>5</v>
      </c>
      <c r="H10" s="37">
        <f>F10*E10</f>
        <v>15315.000000000002</v>
      </c>
      <c r="I10" s="37">
        <f>H10*1.05</f>
        <v>16080.750000000002</v>
      </c>
      <c r="J10" s="35" t="s">
        <v>62</v>
      </c>
      <c r="K10" s="44"/>
    </row>
    <row r="11" spans="1:11" ht="33" x14ac:dyDescent="0.25">
      <c r="A11" s="1" t="s">
        <v>33</v>
      </c>
      <c r="B11" s="27" t="s">
        <v>8</v>
      </c>
      <c r="C11" s="6" t="s">
        <v>17</v>
      </c>
      <c r="D11" s="7" t="s">
        <v>9</v>
      </c>
      <c r="E11" s="5">
        <v>300</v>
      </c>
      <c r="F11" s="40">
        <v>88</v>
      </c>
      <c r="G11" s="5">
        <v>5</v>
      </c>
      <c r="H11" s="37">
        <f t="shared" ref="H11:H12" si="2">F11*E11</f>
        <v>26400</v>
      </c>
      <c r="I11" s="37">
        <f t="shared" ref="I11:I12" si="3">H11*1.05</f>
        <v>27720</v>
      </c>
      <c r="J11" s="32" t="s">
        <v>63</v>
      </c>
      <c r="K11" s="45"/>
    </row>
    <row r="12" spans="1:11" ht="33" x14ac:dyDescent="0.25">
      <c r="A12" s="1" t="s">
        <v>41</v>
      </c>
      <c r="B12" s="27" t="s">
        <v>8</v>
      </c>
      <c r="C12" s="6" t="s">
        <v>18</v>
      </c>
      <c r="D12" s="7" t="s">
        <v>9</v>
      </c>
      <c r="E12" s="5">
        <v>1500</v>
      </c>
      <c r="F12" s="37">
        <v>24.84</v>
      </c>
      <c r="G12" s="5">
        <v>5</v>
      </c>
      <c r="H12" s="37">
        <f t="shared" si="2"/>
        <v>37260</v>
      </c>
      <c r="I12" s="37">
        <f t="shared" si="3"/>
        <v>39123</v>
      </c>
      <c r="J12" s="32" t="s">
        <v>64</v>
      </c>
    </row>
    <row r="13" spans="1:11" x14ac:dyDescent="0.25">
      <c r="A13" s="19" t="s">
        <v>38</v>
      </c>
      <c r="B13" s="27"/>
      <c r="C13" s="6"/>
      <c r="D13" s="7"/>
      <c r="E13" s="20">
        <f>SUM(E10:E12)</f>
        <v>3300</v>
      </c>
      <c r="F13" s="37"/>
      <c r="G13" s="5"/>
      <c r="H13" s="46">
        <f>SUM(H10:H12)</f>
        <v>78975</v>
      </c>
      <c r="I13" s="46">
        <f>SUM(I10:I12)</f>
        <v>82923.75</v>
      </c>
      <c r="J13" s="33"/>
    </row>
    <row r="14" spans="1:11" x14ac:dyDescent="0.25">
      <c r="A14" s="17">
        <v>17</v>
      </c>
      <c r="B14" s="25"/>
      <c r="C14" s="10" t="s">
        <v>20</v>
      </c>
      <c r="D14" s="14"/>
      <c r="E14" s="5"/>
      <c r="F14" s="37"/>
      <c r="G14" s="5"/>
      <c r="H14" s="37"/>
      <c r="I14" s="37"/>
      <c r="J14" s="33"/>
    </row>
    <row r="15" spans="1:11" ht="16.5" x14ac:dyDescent="0.25">
      <c r="A15" s="1" t="s">
        <v>42</v>
      </c>
      <c r="B15" s="25" t="s">
        <v>21</v>
      </c>
      <c r="C15" s="4" t="s">
        <v>22</v>
      </c>
      <c r="D15" s="14" t="s">
        <v>9</v>
      </c>
      <c r="E15" s="5">
        <v>600</v>
      </c>
      <c r="F15" s="37">
        <v>4</v>
      </c>
      <c r="G15" s="5">
        <v>5</v>
      </c>
      <c r="H15" s="37">
        <f t="shared" si="0"/>
        <v>2400</v>
      </c>
      <c r="I15" s="37">
        <f t="shared" si="1"/>
        <v>2520</v>
      </c>
      <c r="J15" s="32" t="s">
        <v>54</v>
      </c>
    </row>
    <row r="16" spans="1:11" ht="16.5" x14ac:dyDescent="0.25">
      <c r="A16" s="1" t="s">
        <v>43</v>
      </c>
      <c r="B16" s="28" t="s">
        <v>21</v>
      </c>
      <c r="C16" s="4" t="s">
        <v>23</v>
      </c>
      <c r="D16" s="14" t="s">
        <v>9</v>
      </c>
      <c r="E16" s="5">
        <v>500</v>
      </c>
      <c r="F16" s="37">
        <v>5.6</v>
      </c>
      <c r="G16" s="5">
        <v>5</v>
      </c>
      <c r="H16" s="37">
        <f t="shared" si="0"/>
        <v>2800</v>
      </c>
      <c r="I16" s="37">
        <f t="shared" si="1"/>
        <v>2940</v>
      </c>
      <c r="J16" s="32" t="s">
        <v>55</v>
      </c>
    </row>
    <row r="17" spans="1:11" x14ac:dyDescent="0.25">
      <c r="A17" s="19" t="s">
        <v>39</v>
      </c>
      <c r="B17" s="28"/>
      <c r="C17" s="4"/>
      <c r="D17" s="14"/>
      <c r="E17" s="21">
        <f>SUM(E15:E16)</f>
        <v>1100</v>
      </c>
      <c r="F17" s="37"/>
      <c r="G17" s="5"/>
      <c r="H17" s="46">
        <f>SUM(H15:H16)</f>
        <v>5200</v>
      </c>
      <c r="I17" s="46">
        <f>SUM(I15:I16)</f>
        <v>5460</v>
      </c>
      <c r="J17" s="33"/>
    </row>
    <row r="18" spans="1:11" ht="33" x14ac:dyDescent="0.25">
      <c r="A18" s="1">
        <v>46</v>
      </c>
      <c r="B18" s="3" t="s">
        <v>19</v>
      </c>
      <c r="C18" s="6" t="s">
        <v>24</v>
      </c>
      <c r="D18" s="8" t="s">
        <v>9</v>
      </c>
      <c r="E18" s="5">
        <v>50</v>
      </c>
      <c r="F18" s="37">
        <v>6.5</v>
      </c>
      <c r="G18" s="5">
        <v>5</v>
      </c>
      <c r="H18" s="37">
        <f t="shared" ref="H18:H24" si="4">F18*E18</f>
        <v>325</v>
      </c>
      <c r="I18" s="37">
        <f t="shared" ref="I18:I24" si="5">H18*1.05</f>
        <v>341.25</v>
      </c>
      <c r="J18" s="32" t="s">
        <v>56</v>
      </c>
    </row>
    <row r="19" spans="1:11" ht="31.5" x14ac:dyDescent="0.25">
      <c r="A19" s="1">
        <v>54</v>
      </c>
      <c r="B19" s="3" t="s">
        <v>25</v>
      </c>
      <c r="C19" s="6" t="s">
        <v>27</v>
      </c>
      <c r="D19" s="8" t="s">
        <v>12</v>
      </c>
      <c r="E19" s="5">
        <v>14000</v>
      </c>
      <c r="F19" s="37">
        <v>8.94</v>
      </c>
      <c r="G19" s="5">
        <v>5</v>
      </c>
      <c r="H19" s="37">
        <f t="shared" si="4"/>
        <v>125160</v>
      </c>
      <c r="I19" s="37">
        <f t="shared" si="5"/>
        <v>131418</v>
      </c>
      <c r="J19" s="32" t="s">
        <v>57</v>
      </c>
    </row>
    <row r="20" spans="1:11" ht="47.25" x14ac:dyDescent="0.25">
      <c r="A20" s="1">
        <v>55</v>
      </c>
      <c r="B20" s="3" t="s">
        <v>25</v>
      </c>
      <c r="C20" s="6" t="s">
        <v>28</v>
      </c>
      <c r="D20" s="8" t="s">
        <v>12</v>
      </c>
      <c r="E20" s="5">
        <v>300</v>
      </c>
      <c r="F20" s="37">
        <v>10</v>
      </c>
      <c r="G20" s="5">
        <v>5</v>
      </c>
      <c r="H20" s="37">
        <f t="shared" si="4"/>
        <v>3000</v>
      </c>
      <c r="I20" s="37">
        <f t="shared" si="5"/>
        <v>3150</v>
      </c>
      <c r="J20" s="32" t="s">
        <v>58</v>
      </c>
    </row>
    <row r="21" spans="1:11" ht="33" x14ac:dyDescent="0.25">
      <c r="A21" s="17">
        <v>57</v>
      </c>
      <c r="B21" s="3"/>
      <c r="C21" s="10" t="s">
        <v>29</v>
      </c>
      <c r="D21" s="8"/>
      <c r="E21" s="5"/>
      <c r="F21" s="37"/>
      <c r="G21" s="5"/>
      <c r="H21" s="37"/>
      <c r="I21" s="37"/>
      <c r="J21" s="33"/>
    </row>
    <row r="22" spans="1:11" ht="33" x14ac:dyDescent="0.25">
      <c r="A22" s="1" t="s">
        <v>45</v>
      </c>
      <c r="B22" s="3" t="s">
        <v>25</v>
      </c>
      <c r="C22" s="6" t="s">
        <v>30</v>
      </c>
      <c r="D22" s="8" t="s">
        <v>26</v>
      </c>
      <c r="E22" s="5">
        <v>20</v>
      </c>
      <c r="F22" s="37">
        <v>17.350000000000001</v>
      </c>
      <c r="G22" s="5">
        <v>5</v>
      </c>
      <c r="H22" s="37">
        <f t="shared" si="4"/>
        <v>347</v>
      </c>
      <c r="I22" s="37">
        <f t="shared" si="5"/>
        <v>364.35</v>
      </c>
      <c r="J22" s="32" t="s">
        <v>59</v>
      </c>
      <c r="K22" s="34"/>
    </row>
    <row r="23" spans="1:11" ht="16.5" x14ac:dyDescent="0.25">
      <c r="A23" s="1" t="s">
        <v>46</v>
      </c>
      <c r="B23" s="3" t="s">
        <v>25</v>
      </c>
      <c r="C23" s="6" t="s">
        <v>31</v>
      </c>
      <c r="D23" s="8" t="s">
        <v>9</v>
      </c>
      <c r="E23" s="5">
        <v>1000</v>
      </c>
      <c r="F23" s="37">
        <v>1.25</v>
      </c>
      <c r="G23" s="5">
        <v>5</v>
      </c>
      <c r="H23" s="37">
        <f t="shared" si="4"/>
        <v>1250</v>
      </c>
      <c r="I23" s="37">
        <f t="shared" si="5"/>
        <v>1312.5</v>
      </c>
      <c r="J23" s="32" t="s">
        <v>60</v>
      </c>
    </row>
    <row r="24" spans="1:11" ht="16.5" x14ac:dyDescent="0.25">
      <c r="A24" s="1" t="s">
        <v>47</v>
      </c>
      <c r="B24" s="3" t="s">
        <v>25</v>
      </c>
      <c r="C24" s="6" t="s">
        <v>32</v>
      </c>
      <c r="D24" s="8" t="s">
        <v>9</v>
      </c>
      <c r="E24" s="5">
        <v>19000</v>
      </c>
      <c r="F24" s="37">
        <v>1.25</v>
      </c>
      <c r="G24" s="5">
        <v>5</v>
      </c>
      <c r="H24" s="37">
        <f t="shared" si="4"/>
        <v>23750</v>
      </c>
      <c r="I24" s="37">
        <f t="shared" si="5"/>
        <v>24937.5</v>
      </c>
      <c r="J24" s="32" t="s">
        <v>61</v>
      </c>
    </row>
    <row r="25" spans="1:11" x14ac:dyDescent="0.25">
      <c r="A25" s="19" t="s">
        <v>44</v>
      </c>
      <c r="B25" s="25"/>
      <c r="C25" s="6"/>
      <c r="D25" s="7"/>
      <c r="E25" s="21">
        <f>SUM(E22:E24)</f>
        <v>20020</v>
      </c>
      <c r="F25" s="37"/>
      <c r="G25" s="5"/>
      <c r="H25" s="46">
        <f>SUM(H22:H24)</f>
        <v>25347</v>
      </c>
      <c r="I25" s="46">
        <f>SUM(I22:I24)</f>
        <v>26614.35</v>
      </c>
      <c r="J25" s="33"/>
    </row>
    <row r="26" spans="1:11" x14ac:dyDescent="0.25">
      <c r="H26" s="38"/>
    </row>
  </sheetData>
  <pageMargins left="0.7" right="0.7" top="0.75" bottom="0.75" header="0.3" footer="0.3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SyracuseOfficeCustomData>{"createMode":"plain_doc","forceRefresh":"0"}</SyracuseOfficeCustomDat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F89EEC-25C7-4BFB-ABF0-7F81A45CC8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4F53A9-254C-4B6D-BE98-69488D3CB9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B3F7F99-10A3-43DB-BE3B-9A74C87AD874}">
  <ds:schemaRefs/>
</ds:datastoreItem>
</file>

<file path=customXml/itemProps4.xml><?xml version="1.0" encoding="utf-8"?>
<ds:datastoreItem xmlns:ds="http://schemas.openxmlformats.org/officeDocument/2006/customXml" ds:itemID="{D75E533D-ACC2-47A1-8FEA-C43E8BDF7AB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sąrašas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linst1</dc:creator>
  <cp:lastModifiedBy>Neringa Peleckienė</cp:lastModifiedBy>
  <cp:lastPrinted>2024-11-25T10:52:24Z</cp:lastPrinted>
  <dcterms:created xsi:type="dcterms:W3CDTF">2019-01-30T12:07:40Z</dcterms:created>
  <dcterms:modified xsi:type="dcterms:W3CDTF">2025-05-26T11:08:38Z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