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iamedicalt.sharepoint.com/sites/Diamedica-Baze/Shared Documents/Baze/Konkursai/2025 metai/Radviliskio ligonine_2371185/Dokumentai pasiulymui/"/>
    </mc:Choice>
  </mc:AlternateContent>
  <xr:revisionPtr revIDLastSave="37" documentId="8_{7D3716E8-1EC9-468E-9579-73216BD7E3CD}" xr6:coauthVersionLast="47" xr6:coauthVersionMax="47" xr10:uidLastSave="{AC10229D-A9E1-477B-BE93-8783935501B5}"/>
  <bookViews>
    <workbookView xWindow="-120" yWindow="-120" windowWidth="38640" windowHeight="21120" xr2:uid="{00000000-000D-0000-FFFF-FFFF00000000}"/>
  </bookViews>
  <sheets>
    <sheet name="5 dali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K9" i="4"/>
  <c r="L9" i="4"/>
  <c r="K10" i="4"/>
  <c r="K11" i="4"/>
  <c r="K12" i="4"/>
  <c r="L12" i="4"/>
  <c r="K13" i="4"/>
  <c r="L13" i="4"/>
  <c r="K14" i="4"/>
  <c r="L14" i="4"/>
  <c r="K7" i="4"/>
  <c r="K15" i="4" s="1"/>
  <c r="J8" i="4"/>
  <c r="L8" i="4" s="1"/>
  <c r="J9" i="4"/>
  <c r="J10" i="4"/>
  <c r="L10" i="4" s="1"/>
  <c r="J11" i="4"/>
  <c r="L11" i="4" s="1"/>
  <c r="J12" i="4"/>
  <c r="J13" i="4"/>
  <c r="J14" i="4"/>
  <c r="J7" i="4"/>
  <c r="L7" i="4" s="1"/>
  <c r="L15" i="4" s="1"/>
</calcChain>
</file>

<file path=xl/sharedStrings.xml><?xml version="1.0" encoding="utf-8"?>
<sst xmlns="http://schemas.openxmlformats.org/spreadsheetml/2006/main" count="60" uniqueCount="51">
  <si>
    <t>PVM</t>
  </si>
  <si>
    <t>Kokybiniai ir techniniai reikalavimai</t>
  </si>
  <si>
    <t>Siūloma pakuotė</t>
  </si>
  <si>
    <t>Gamintojas, komercinis prekės pavadinimas</t>
  </si>
  <si>
    <t>Suma, EUR su PVM 24 mėn.</t>
  </si>
  <si>
    <t>Suma, EUR be PVM 24 mėn.</t>
  </si>
  <si>
    <t>Siūlomos pakuotės kaina EUR be PVM</t>
  </si>
  <si>
    <t>Diagnostinių reagentų, medžiagų pavadinimai</t>
  </si>
  <si>
    <t>Siūlomos pakuotės kaina EUR su PVM</t>
  </si>
  <si>
    <t>REAGENTAI IR PRIEMONĖS KRAUJO GRUPIŲ IR Rh FAKTORIAUS NUSTATYMUI</t>
  </si>
  <si>
    <t>Pirkimo dalis</t>
  </si>
  <si>
    <t>Pageidaujama pakuotė</t>
  </si>
  <si>
    <t>Preliminarus poreikis 24 mėn.  pakuotėmis</t>
  </si>
  <si>
    <t>12.1</t>
  </si>
  <si>
    <t>Monokloninis Anti A IgM</t>
  </si>
  <si>
    <t>10 ml</t>
  </si>
  <si>
    <t>12.2</t>
  </si>
  <si>
    <t>Monokloninis Anti B IgM</t>
  </si>
  <si>
    <t>12.3</t>
  </si>
  <si>
    <t>Monokloninis Anti AB IgM</t>
  </si>
  <si>
    <t>12.4</t>
  </si>
  <si>
    <t>Monokloninis Anti D IgM</t>
  </si>
  <si>
    <t>12.6</t>
  </si>
  <si>
    <t>Neigiama Rh kontrolė</t>
  </si>
  <si>
    <t>12.7</t>
  </si>
  <si>
    <t>Standartiniai eritrocitai kraujo grupės nustatymui kryžminiu būdu ir reagentų kontrolei A1B</t>
  </si>
  <si>
    <t>2x5 ml</t>
  </si>
  <si>
    <t>12.8</t>
  </si>
  <si>
    <t>Vienkartinės plokštelės kraujo grupėms nustatyti</t>
  </si>
  <si>
    <t>Baltos,  nepermatomos, karpomos, su duobutėmis</t>
  </si>
  <si>
    <t>2x1000</t>
  </si>
  <si>
    <t>12.9</t>
  </si>
  <si>
    <t>Vienkartinės lazdelės kraujo grupėms maišyti</t>
  </si>
  <si>
    <t>1x1000</t>
  </si>
  <si>
    <t xml:space="preserve"> Bendra orientacinė pasiūlymo kaina 24 mėn.  (skaičiais ir žodžiais)</t>
  </si>
  <si>
    <t>Ne  didesni, negu 10 ml</t>
  </si>
  <si>
    <t>Siūlomų pakuočių kiekis</t>
  </si>
  <si>
    <t>Ne  didesnė pakuotė, negu 2x5 ml</t>
  </si>
  <si>
    <t>Pageidaujama 1x25 duob.</t>
  </si>
  <si>
    <t>1x25 duob.</t>
  </si>
  <si>
    <t>Sarstedt, Stirring rod, 81.970</t>
  </si>
  <si>
    <t>Hydrex Diagnostics, Serowhite 5, HXSB 5</t>
  </si>
  <si>
    <t>Diagast, Hematest A1B, 58950</t>
  </si>
  <si>
    <t>Diagast, Anti-A, 70540</t>
  </si>
  <si>
    <t>Diagast, Anti-B, 70541</t>
  </si>
  <si>
    <t>Diagast, Anti-AB, 70503</t>
  </si>
  <si>
    <t>Diagast, Anti-D IgM, 71000</t>
  </si>
  <si>
    <t>Diagast, Neg Control, 79000</t>
  </si>
  <si>
    <t>5. PIRKIMO DALIS</t>
  </si>
  <si>
    <t>trys tūkstančiai du šimtai aštuoniasdešimt eurų</t>
  </si>
  <si>
    <t>trys tūkstančiai keturi šimtai penkiasdešimt šeši eurai ir aštuoniasdešimt centų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</si>
</sst>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Excel Built-in Normal" xfId="2" xr:uid="{9F044A29-7686-4724-82B8-34706A828599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5F53-02B1-4B5F-803C-6C161DE2A57C}">
  <dimension ref="A1:M16"/>
  <sheetViews>
    <sheetView tabSelected="1" workbookViewId="0">
      <selection activeCell="M15" sqref="M15:M16"/>
    </sheetView>
  </sheetViews>
  <sheetFormatPr defaultRowHeight="15" x14ac:dyDescent="0.25"/>
  <cols>
    <col min="2" max="2" width="29.140625" customWidth="1"/>
    <col min="3" max="4" width="22.28515625" customWidth="1"/>
    <col min="5" max="10" width="12.85546875" customWidth="1"/>
    <col min="11" max="11" width="16.85546875" customWidth="1"/>
    <col min="12" max="12" width="18.140625" customWidth="1"/>
    <col min="13" max="13" width="33.5703125" customWidth="1"/>
  </cols>
  <sheetData>
    <row r="1" spans="1:13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10" t="s">
        <v>48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0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57" x14ac:dyDescent="0.25">
      <c r="A5" s="8" t="s">
        <v>10</v>
      </c>
      <c r="B5" s="8" t="s">
        <v>7</v>
      </c>
      <c r="C5" s="8" t="s">
        <v>1</v>
      </c>
      <c r="D5" s="8" t="s">
        <v>11</v>
      </c>
      <c r="E5" s="8" t="s">
        <v>12</v>
      </c>
      <c r="F5" s="8" t="s">
        <v>2</v>
      </c>
      <c r="G5" s="8" t="s">
        <v>36</v>
      </c>
      <c r="H5" s="8" t="s">
        <v>6</v>
      </c>
      <c r="I5" s="8" t="s">
        <v>0</v>
      </c>
      <c r="J5" s="8" t="s">
        <v>8</v>
      </c>
      <c r="K5" s="8" t="s">
        <v>5</v>
      </c>
      <c r="L5" s="8" t="s">
        <v>4</v>
      </c>
      <c r="M5" s="8" t="s">
        <v>3</v>
      </c>
    </row>
    <row r="6" spans="1:13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3" ht="16.899999999999999" customHeight="1" x14ac:dyDescent="0.25">
      <c r="A7" s="3" t="s">
        <v>13</v>
      </c>
      <c r="B7" s="1" t="s">
        <v>14</v>
      </c>
      <c r="C7" s="3"/>
      <c r="D7" s="3" t="s">
        <v>35</v>
      </c>
      <c r="E7" s="3">
        <v>50</v>
      </c>
      <c r="F7" s="3" t="s">
        <v>15</v>
      </c>
      <c r="G7" s="3">
        <v>50</v>
      </c>
      <c r="H7" s="4">
        <v>4.5999999999999996</v>
      </c>
      <c r="I7" s="5">
        <v>0.05</v>
      </c>
      <c r="J7" s="4">
        <f>H7+H7*I7</f>
        <v>4.83</v>
      </c>
      <c r="K7" s="4">
        <f>H7*G7</f>
        <v>229.99999999999997</v>
      </c>
      <c r="L7" s="4">
        <f>J7*G7</f>
        <v>241.5</v>
      </c>
      <c r="M7" s="1" t="s">
        <v>43</v>
      </c>
    </row>
    <row r="8" spans="1:13" ht="16.899999999999999" customHeight="1" x14ac:dyDescent="0.25">
      <c r="A8" s="3" t="s">
        <v>16</v>
      </c>
      <c r="B8" s="1" t="s">
        <v>17</v>
      </c>
      <c r="C8" s="3"/>
      <c r="D8" s="3" t="s">
        <v>35</v>
      </c>
      <c r="E8" s="3">
        <v>60</v>
      </c>
      <c r="F8" s="3" t="s">
        <v>15</v>
      </c>
      <c r="G8" s="3">
        <v>60</v>
      </c>
      <c r="H8" s="4">
        <v>4.5999999999999996</v>
      </c>
      <c r="I8" s="5">
        <v>0.05</v>
      </c>
      <c r="J8" s="4">
        <f t="shared" ref="J8:J14" si="0">H8+H8*I8</f>
        <v>4.83</v>
      </c>
      <c r="K8" s="4">
        <f t="shared" ref="K8:K14" si="1">H8*G8</f>
        <v>276</v>
      </c>
      <c r="L8" s="4">
        <f t="shared" ref="L8:L14" si="2">J8*G8</f>
        <v>289.8</v>
      </c>
      <c r="M8" s="1" t="s">
        <v>44</v>
      </c>
    </row>
    <row r="9" spans="1:13" ht="16.899999999999999" customHeight="1" x14ac:dyDescent="0.25">
      <c r="A9" s="3" t="s">
        <v>18</v>
      </c>
      <c r="B9" s="1" t="s">
        <v>19</v>
      </c>
      <c r="C9" s="3"/>
      <c r="D9" s="3" t="s">
        <v>35</v>
      </c>
      <c r="E9" s="3">
        <v>40</v>
      </c>
      <c r="F9" s="3" t="s">
        <v>15</v>
      </c>
      <c r="G9" s="3">
        <v>40</v>
      </c>
      <c r="H9" s="4">
        <v>4.8</v>
      </c>
      <c r="I9" s="5">
        <v>0.05</v>
      </c>
      <c r="J9" s="4">
        <f t="shared" si="0"/>
        <v>5.04</v>
      </c>
      <c r="K9" s="4">
        <f t="shared" si="1"/>
        <v>192</v>
      </c>
      <c r="L9" s="4">
        <f t="shared" si="2"/>
        <v>201.6</v>
      </c>
      <c r="M9" s="1" t="s">
        <v>45</v>
      </c>
    </row>
    <row r="10" spans="1:13" ht="16.899999999999999" customHeight="1" x14ac:dyDescent="0.25">
      <c r="A10" s="3" t="s">
        <v>20</v>
      </c>
      <c r="B10" s="1" t="s">
        <v>21</v>
      </c>
      <c r="C10" s="3"/>
      <c r="D10" s="3" t="s">
        <v>35</v>
      </c>
      <c r="E10" s="3">
        <v>50</v>
      </c>
      <c r="F10" s="3" t="s">
        <v>15</v>
      </c>
      <c r="G10" s="3">
        <v>50</v>
      </c>
      <c r="H10" s="4">
        <v>6.2</v>
      </c>
      <c r="I10" s="5">
        <v>0.05</v>
      </c>
      <c r="J10" s="4">
        <f t="shared" si="0"/>
        <v>6.51</v>
      </c>
      <c r="K10" s="4">
        <f t="shared" si="1"/>
        <v>310</v>
      </c>
      <c r="L10" s="4">
        <f t="shared" si="2"/>
        <v>325.5</v>
      </c>
      <c r="M10" s="1" t="s">
        <v>46</v>
      </c>
    </row>
    <row r="11" spans="1:13" ht="16.899999999999999" customHeight="1" x14ac:dyDescent="0.25">
      <c r="A11" s="3" t="s">
        <v>22</v>
      </c>
      <c r="B11" s="1" t="s">
        <v>23</v>
      </c>
      <c r="C11" s="3"/>
      <c r="D11" s="3" t="s">
        <v>35</v>
      </c>
      <c r="E11" s="3">
        <v>20</v>
      </c>
      <c r="F11" s="3" t="s">
        <v>15</v>
      </c>
      <c r="G11" s="3">
        <v>20</v>
      </c>
      <c r="H11" s="4">
        <v>6.6</v>
      </c>
      <c r="I11" s="5">
        <v>0.05</v>
      </c>
      <c r="J11" s="4">
        <f t="shared" si="0"/>
        <v>6.93</v>
      </c>
      <c r="K11" s="4">
        <f t="shared" si="1"/>
        <v>132</v>
      </c>
      <c r="L11" s="4">
        <f t="shared" si="2"/>
        <v>138.6</v>
      </c>
      <c r="M11" s="1" t="s">
        <v>47</v>
      </c>
    </row>
    <row r="12" spans="1:13" ht="49.9" customHeight="1" x14ac:dyDescent="0.25">
      <c r="A12" s="3" t="s">
        <v>24</v>
      </c>
      <c r="B12" s="1" t="s">
        <v>25</v>
      </c>
      <c r="C12" s="3"/>
      <c r="D12" s="3" t="s">
        <v>37</v>
      </c>
      <c r="E12" s="3">
        <v>20</v>
      </c>
      <c r="F12" s="3" t="s">
        <v>26</v>
      </c>
      <c r="G12" s="3">
        <v>20</v>
      </c>
      <c r="H12" s="4">
        <v>23</v>
      </c>
      <c r="I12" s="5">
        <v>0.05</v>
      </c>
      <c r="J12" s="4">
        <f t="shared" si="0"/>
        <v>24.15</v>
      </c>
      <c r="K12" s="4">
        <f t="shared" si="1"/>
        <v>460</v>
      </c>
      <c r="L12" s="4">
        <f t="shared" si="2"/>
        <v>483</v>
      </c>
      <c r="M12" s="1" t="s">
        <v>42</v>
      </c>
    </row>
    <row r="13" spans="1:13" ht="34.15" customHeight="1" x14ac:dyDescent="0.25">
      <c r="A13" s="3" t="s">
        <v>27</v>
      </c>
      <c r="B13" s="1" t="s">
        <v>28</v>
      </c>
      <c r="C13" s="3" t="s">
        <v>29</v>
      </c>
      <c r="D13" s="3" t="s">
        <v>38</v>
      </c>
      <c r="E13" s="3" t="s">
        <v>30</v>
      </c>
      <c r="F13" s="3" t="s">
        <v>39</v>
      </c>
      <c r="G13" s="3">
        <v>2000</v>
      </c>
      <c r="H13" s="4">
        <v>0.8</v>
      </c>
      <c r="I13" s="5">
        <v>0.05</v>
      </c>
      <c r="J13" s="4">
        <f t="shared" si="0"/>
        <v>0.84000000000000008</v>
      </c>
      <c r="K13" s="4">
        <f t="shared" si="1"/>
        <v>1600</v>
      </c>
      <c r="L13" s="4">
        <f t="shared" si="2"/>
        <v>1680.0000000000002</v>
      </c>
      <c r="M13" s="1" t="s">
        <v>41</v>
      </c>
    </row>
    <row r="14" spans="1:13" ht="30" x14ac:dyDescent="0.25">
      <c r="A14" s="3" t="s">
        <v>31</v>
      </c>
      <c r="B14" s="1" t="s">
        <v>32</v>
      </c>
      <c r="C14" s="3"/>
      <c r="D14" s="3" t="s">
        <v>33</v>
      </c>
      <c r="E14" s="3">
        <v>4</v>
      </c>
      <c r="F14" s="3" t="s">
        <v>33</v>
      </c>
      <c r="G14" s="3">
        <v>4</v>
      </c>
      <c r="H14" s="4">
        <v>20</v>
      </c>
      <c r="I14" s="5">
        <v>0.21</v>
      </c>
      <c r="J14" s="4">
        <f t="shared" si="0"/>
        <v>24.2</v>
      </c>
      <c r="K14" s="4">
        <f t="shared" si="1"/>
        <v>80</v>
      </c>
      <c r="L14" s="4">
        <f t="shared" si="2"/>
        <v>96.8</v>
      </c>
      <c r="M14" s="1" t="s">
        <v>40</v>
      </c>
    </row>
    <row r="15" spans="1:13" ht="14.45" customHeight="1" x14ac:dyDescent="0.25">
      <c r="A15" s="9" t="s">
        <v>34</v>
      </c>
      <c r="B15" s="9"/>
      <c r="C15" s="9"/>
      <c r="D15" s="9"/>
      <c r="E15" s="9"/>
      <c r="F15" s="9"/>
      <c r="G15" s="9"/>
      <c r="H15" s="9"/>
      <c r="I15" s="9"/>
      <c r="J15" s="9"/>
      <c r="K15" s="6">
        <f>SUM(K7:K14)</f>
        <v>3280</v>
      </c>
      <c r="L15" s="6">
        <f>SUM(L7:L14)</f>
        <v>3456.8</v>
      </c>
      <c r="M15" s="11"/>
    </row>
    <row r="16" spans="1:13" ht="10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12" t="s">
        <v>49</v>
      </c>
      <c r="L16" s="12" t="s">
        <v>50</v>
      </c>
      <c r="M16" s="11"/>
    </row>
  </sheetData>
  <mergeCells count="4">
    <mergeCell ref="A2:M2"/>
    <mergeCell ref="A3:M3"/>
    <mergeCell ref="A15:J16"/>
    <mergeCell ref="M15:M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54a45-8beb-40bf-8089-d9c1fbed0123">
      <Terms xmlns="http://schemas.microsoft.com/office/infopath/2007/PartnerControls"/>
    </lcf76f155ced4ddcb4097134ff3c332f>
    <TaxCatchAll xmlns="2a4aba02-29a2-496d-8bf3-6c1a8cc45f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DA682267EFF9E43A6AD1A69CE4FDE35" ma:contentTypeVersion="19" ma:contentTypeDescription="Kurkite naują dokumentą." ma:contentTypeScope="" ma:versionID="399eec1986f91a6dfa007765fa3b078a">
  <xsd:schema xmlns:xsd="http://www.w3.org/2001/XMLSchema" xmlns:xs="http://www.w3.org/2001/XMLSchema" xmlns:p="http://schemas.microsoft.com/office/2006/metadata/properties" xmlns:ns2="07254a45-8beb-40bf-8089-d9c1fbed0123" xmlns:ns3="2a4aba02-29a2-496d-8bf3-6c1a8cc45ff5" targetNamespace="http://schemas.microsoft.com/office/2006/metadata/properties" ma:root="true" ma:fieldsID="3a495107f8e63057fa0b14bbbaa080db" ns2:_="" ns3:_="">
    <xsd:import namespace="07254a45-8beb-40bf-8089-d9c1fbed0123"/>
    <xsd:import namespace="2a4aba02-29a2-496d-8bf3-6c1a8cc45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e21d470-1db3-492d-a2e0-e85fcdb80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aba02-29a2-496d-8bf3-6c1a8cc45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dc089c-5130-4f5b-8845-a5fdfda2c525}" ma:internalName="TaxCatchAll" ma:showField="CatchAllData" ma:web="2a4aba02-29a2-496d-8bf3-6c1a8cc45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BC467E-E7BE-4192-903A-941DEF820282}">
  <ds:schemaRefs>
    <ds:schemaRef ds:uri="http://schemas.microsoft.com/office/2006/metadata/properties"/>
    <ds:schemaRef ds:uri="http://schemas.microsoft.com/office/infopath/2007/PartnerControls"/>
    <ds:schemaRef ds:uri="07254a45-8beb-40bf-8089-d9c1fbed0123"/>
    <ds:schemaRef ds:uri="2a4aba02-29a2-496d-8bf3-6c1a8cc45ff5"/>
  </ds:schemaRefs>
</ds:datastoreItem>
</file>

<file path=customXml/itemProps2.xml><?xml version="1.0" encoding="utf-8"?>
<ds:datastoreItem xmlns:ds="http://schemas.openxmlformats.org/officeDocument/2006/customXml" ds:itemID="{8C49A623-DE2E-40D8-86C7-B7FAF18D7A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92B303-0023-4BA4-9920-5AC6D8C583B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Diamedica |  Kristina Gaidelionienė</dc:creator>
  <cp:lastModifiedBy>Diamedica | Konkursai</cp:lastModifiedBy>
  <dcterms:created xsi:type="dcterms:W3CDTF">2015-06-05T18:17:20Z</dcterms:created>
  <dcterms:modified xsi:type="dcterms:W3CDTF">2025-05-06T11:07:32Z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  <property fmtid="{D5CDD505-2E9C-101B-9397-08002B2CF9AE}" pid="3" name="MediaServiceImageTags">
    <vt:lpwstr/>
  </property>
</Properties>
</file>