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5 metai/Radviliskio ligonine_2371185/Sutartis/"/>
    </mc:Choice>
  </mc:AlternateContent>
  <xr:revisionPtr revIDLastSave="2622" documentId="11_79ED00522F59C360E8CF85B605CBB4662443F2F2" xr6:coauthVersionLast="47" xr6:coauthVersionMax="47" xr10:uidLastSave="{A2FACA4C-74B8-48A8-943A-0682036252C6}"/>
  <bookViews>
    <workbookView xWindow="-108" yWindow="-108" windowWidth="23256" windowHeight="13896" xr2:uid="{00000000-000D-0000-FFFF-FFFF00000000}"/>
  </bookViews>
  <sheets>
    <sheet name="2 dalis" sheetId="3" r:id="rId1"/>
  </sheets>
  <definedNames>
    <definedName name="_GoBack" localSheetId="0">'2 dalis'!$C$9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J28" i="3"/>
  <c r="J30" i="3"/>
  <c r="J31" i="3"/>
  <c r="J32" i="3"/>
  <c r="J34" i="3"/>
  <c r="J35" i="3"/>
  <c r="J36" i="3"/>
  <c r="J38" i="3"/>
  <c r="J39" i="3"/>
  <c r="J40" i="3"/>
  <c r="J42" i="3"/>
  <c r="J43" i="3"/>
  <c r="J44" i="3"/>
  <c r="J46" i="3"/>
  <c r="J47" i="3"/>
  <c r="J48" i="3"/>
  <c r="J50" i="3"/>
  <c r="J51" i="3"/>
  <c r="J52" i="3"/>
  <c r="J54" i="3"/>
  <c r="J55" i="3"/>
  <c r="J56" i="3"/>
  <c r="J58" i="3"/>
  <c r="J59" i="3"/>
  <c r="J60" i="3"/>
  <c r="J62" i="3"/>
  <c r="J63" i="3"/>
  <c r="J64" i="3"/>
  <c r="J66" i="3"/>
  <c r="J67" i="3"/>
  <c r="J68" i="3"/>
  <c r="J69" i="3"/>
  <c r="J26" i="3"/>
  <c r="I27" i="3"/>
  <c r="K27" i="3" s="1"/>
  <c r="I28" i="3"/>
  <c r="K28" i="3" s="1"/>
  <c r="I30" i="3"/>
  <c r="K30" i="3" s="1"/>
  <c r="I31" i="3"/>
  <c r="K31" i="3" s="1"/>
  <c r="I32" i="3"/>
  <c r="K32" i="3" s="1"/>
  <c r="I34" i="3"/>
  <c r="K34" i="3" s="1"/>
  <c r="I35" i="3"/>
  <c r="K35" i="3" s="1"/>
  <c r="I36" i="3"/>
  <c r="K36" i="3" s="1"/>
  <c r="I38" i="3"/>
  <c r="K38" i="3" s="1"/>
  <c r="I39" i="3"/>
  <c r="K39" i="3" s="1"/>
  <c r="I40" i="3"/>
  <c r="K40" i="3" s="1"/>
  <c r="I42" i="3"/>
  <c r="K42" i="3" s="1"/>
  <c r="I43" i="3"/>
  <c r="K43" i="3" s="1"/>
  <c r="I44" i="3"/>
  <c r="K44" i="3" s="1"/>
  <c r="I46" i="3"/>
  <c r="K46" i="3" s="1"/>
  <c r="I47" i="3"/>
  <c r="K47" i="3" s="1"/>
  <c r="I48" i="3"/>
  <c r="K48" i="3" s="1"/>
  <c r="I50" i="3"/>
  <c r="K50" i="3" s="1"/>
  <c r="I51" i="3"/>
  <c r="K51" i="3" s="1"/>
  <c r="I52" i="3"/>
  <c r="K52" i="3" s="1"/>
  <c r="I54" i="3"/>
  <c r="K54" i="3" s="1"/>
  <c r="I55" i="3"/>
  <c r="K55" i="3" s="1"/>
  <c r="I56" i="3"/>
  <c r="K56" i="3" s="1"/>
  <c r="I58" i="3"/>
  <c r="K58" i="3" s="1"/>
  <c r="I59" i="3"/>
  <c r="K59" i="3" s="1"/>
  <c r="I60" i="3"/>
  <c r="K60" i="3" s="1"/>
  <c r="I62" i="3"/>
  <c r="K62" i="3" s="1"/>
  <c r="I63" i="3"/>
  <c r="K63" i="3" s="1"/>
  <c r="I64" i="3"/>
  <c r="K64" i="3" s="1"/>
  <c r="I66" i="3"/>
  <c r="K66" i="3" s="1"/>
  <c r="I67" i="3"/>
  <c r="K67" i="3" s="1"/>
  <c r="I68" i="3"/>
  <c r="K68" i="3" s="1"/>
  <c r="I69" i="3"/>
  <c r="K69" i="3" s="1"/>
  <c r="I26" i="3"/>
  <c r="K26" i="3" s="1"/>
  <c r="K70" i="3" l="1"/>
  <c r="J70" i="3"/>
</calcChain>
</file>

<file path=xl/sharedStrings.xml><?xml version="1.0" encoding="utf-8"?>
<sst xmlns="http://schemas.openxmlformats.org/spreadsheetml/2006/main" count="192" uniqueCount="104">
  <si>
    <t>Analizatoriaus pristatymas į laboratoriją po panaudos sutarties pasirašymo per 30 kalendorinių dienų.</t>
  </si>
  <si>
    <t>Būtina</t>
  </si>
  <si>
    <t>Tiekėjas panaudos laikotarpiu įsipareigoja atlikti nemokamą įrangos priežiūrą ir remontą</t>
  </si>
  <si>
    <t>Eil. Nr.</t>
  </si>
  <si>
    <t>Kokybiniai ir techniniai reikalavimai</t>
  </si>
  <si>
    <t>Siūloma pakuotė</t>
  </si>
  <si>
    <t>Gamintojas, komercinis prekės pavadinimas</t>
  </si>
  <si>
    <t>Siūlomos pakuotės kaina EUR be PVM</t>
  </si>
  <si>
    <t>Parametrai (specifikacija)</t>
  </si>
  <si>
    <t>Parametro reikšmė</t>
  </si>
  <si>
    <t>Siūlomos įrangos parametrai su nuoroda į gaminio dokumentaciją.</t>
  </si>
  <si>
    <t>Brūkšninio kodo skaitytuvai</t>
  </si>
  <si>
    <t>Vidinis ir išorinis</t>
  </si>
  <si>
    <t>Diagnostinių reagentų, medžiagų pavadinimai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</si>
  <si>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</si>
  <si>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</si>
  <si>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</si>
  <si>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</si>
  <si>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</si>
  <si>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</si>
  <si>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</si>
  <si>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</si>
  <si>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</si>
  <si>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</si>
  <si>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</si>
  <si>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</si>
  <si>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Bendra orientacinė pasiūlymo kaina 24 mėn.  (skaičiais ir žodžiais)</t>
  </si>
  <si>
    <t>Suma, EUR be PVM 24 mėn</t>
  </si>
  <si>
    <t>AUTOMATINIO IMUNOLOGIJOS ANALIZATORIAUS IR LYGIAVERČIO AUTOMATINIO IMUNOLOGIJOS ANALIZATORIAUS PANAUDAI TECHNINIAI REIKALAVIMAI  - 2 vnt.</t>
  </si>
  <si>
    <t>Panaudai siūlomas analizatorius privalo būti naujas</t>
  </si>
  <si>
    <t>Analizatorius naudoja kasetinius/strypelinius reagentus</t>
  </si>
  <si>
    <t>Viena kasetė/strypelis vienam tyrimui</t>
  </si>
  <si>
    <t>Analizatorius turi atlikti visus aukščiau paminėtus tyrimus</t>
  </si>
  <si>
    <t xml:space="preserve">Mėginiai </t>
  </si>
  <si>
    <t>Tyrimai atliekami iš plazmos, serumo</t>
  </si>
  <si>
    <t>Kontrolių atlikimas</t>
  </si>
  <si>
    <t>Kontrolės atliekamos tik kartu su kalibracija (ne dažniau kaip 2 kartus per mėnesį). Pateikti gamintojo garantinį raštą, kad laikotarpiu tarp kalibracijų reagentai yra stabilūs ir gauti tyrimų rezultatai yra patikimi.</t>
  </si>
  <si>
    <t>Analizatorius vienu metu turi galėti atlikti ne mažiau kaip 3 analites</t>
  </si>
  <si>
    <t>Analizatorius nenaudoja laboratorinio vandens ir neturi skystų atliekų</t>
  </si>
  <si>
    <t>CE sertifikatas</t>
  </si>
  <si>
    <t xml:space="preserve">REAGENTAI IR PAPILDOMOS PRIEMONĖS AUTOMATINIAM  IMUNOLOGINIAM ANALIZATORIUI mini VIDAS ir LYGIAVERČIUI </t>
  </si>
  <si>
    <t>TSH</t>
  </si>
  <si>
    <t>FT4</t>
  </si>
  <si>
    <t>Anti-TPO</t>
  </si>
  <si>
    <t>D-Dimerai</t>
  </si>
  <si>
    <t>Prokalcitoninas</t>
  </si>
  <si>
    <t>Vitaminas D</t>
  </si>
  <si>
    <t>H.pylori IgG</t>
  </si>
  <si>
    <t>NT-proBNP</t>
  </si>
  <si>
    <t>Borelliozes (Laimo ligos) IgG antikūnai</t>
  </si>
  <si>
    <t>Borelliozes (Laimo ligos) IgM antikūnai</t>
  </si>
  <si>
    <t>Terminis popierius</t>
  </si>
  <si>
    <t>Suma, EUR su PVM 24 mėn</t>
  </si>
  <si>
    <t>Siūlomos pakuotės kaina EUR su PVM</t>
  </si>
  <si>
    <t>Reagentų ir priemonių kiekis (2 analizatorių) (ml./vnt.) nurodytam tyrimų skaičiui per 24 mėn*</t>
  </si>
  <si>
    <t>VIDAS TSH</t>
  </si>
  <si>
    <t>VIDAS QCV</t>
  </si>
  <si>
    <t>VIDAS OPT</t>
  </si>
  <si>
    <t>VIDAS FT4</t>
  </si>
  <si>
    <t>VIDAS High Sensitive Troponin I</t>
  </si>
  <si>
    <t>VIDAS Anti-TPO</t>
  </si>
  <si>
    <t>VIDAS D-Dimer Exclusion II</t>
  </si>
  <si>
    <t>VIDAS 25 OH Vitamin D Total</t>
  </si>
  <si>
    <t>VIDAS H.pylori IgG</t>
  </si>
  <si>
    <t>VIDAS NT-proBNP2</t>
  </si>
  <si>
    <t>VIDAS Lyme IgG</t>
  </si>
  <si>
    <t>VIDAS Lyme IgM</t>
  </si>
  <si>
    <t>60 testų</t>
  </si>
  <si>
    <t>rink.</t>
  </si>
  <si>
    <t>30 testų</t>
  </si>
  <si>
    <t>vnt.</t>
  </si>
  <si>
    <t>bioMerieux, VIDAS TSH, 30400</t>
  </si>
  <si>
    <t>bioMerieux, VIDAS QCV, 30706</t>
  </si>
  <si>
    <t>bioMerieux, VIDAS OPT, 30529</t>
  </si>
  <si>
    <t>Termo popierius, 110 mm</t>
  </si>
  <si>
    <t>PVM, %</t>
  </si>
  <si>
    <t>Siūlomų pakuočių kiekis 24 mėn.</t>
  </si>
  <si>
    <t>Įsipareigojame pristatyti analizatorių per 30 kalendorinių dienų po sutarties pasirašymo</t>
  </si>
  <si>
    <t>Panaudai siūlomas imunologinis analizatorius VIDAS KUBE, pagamintas 2025 m.</t>
  </si>
  <si>
    <t>VIDAS BRAHMS PCT</t>
  </si>
  <si>
    <t>bioMerieux, VIDAS FT4, 30459</t>
  </si>
  <si>
    <t>bioMerieux, VIDAS High Sensitive Troponin I, 415386</t>
  </si>
  <si>
    <t>bioMerieux, VIDAS Anti-TPO, 30461</t>
  </si>
  <si>
    <t>bioMerieux, VIDAS D-Dimer Exclusion II, 30455</t>
  </si>
  <si>
    <t>bioMerieux, VIDAS BRAHMS PST, 30450</t>
  </si>
  <si>
    <t>bioMerieux, 25 OH Vitamin D Total, 30463</t>
  </si>
  <si>
    <t>bioMerieux, VIDAS H.pylori IgG, 30192</t>
  </si>
  <si>
    <t>bioMerieux, VIDAS NT-proBNP2, 30458</t>
  </si>
  <si>
    <t>bioMerieux, VIDAS Lyme IgG, 30320</t>
  </si>
  <si>
    <t>bioMerieux, VIDAS Lyme IgM, 30319</t>
  </si>
  <si>
    <t>2. PIRKIMO DALIS</t>
  </si>
  <si>
    <r>
      <t xml:space="preserve">Didelio jautrumo troponinas I 
</t>
    </r>
    <r>
      <rPr>
        <sz val="11"/>
        <color theme="1"/>
        <rFont val="Times New Roman"/>
        <family val="1"/>
        <charset val="186"/>
      </rPr>
      <t>(CV&lt;10% esant 99 procentilei)</t>
    </r>
  </si>
  <si>
    <r>
      <t xml:space="preserve">       </t>
    </r>
    <r>
      <rPr>
        <b/>
        <sz val="11"/>
        <color theme="1"/>
        <rFont val="Times New Roman"/>
        <family val="1"/>
        <charset val="186"/>
      </rPr>
      <t>*Kontrolės tyrimai įskaičiuoti į pateiktų bendrų tyrimų skaičių</t>
    </r>
  </si>
  <si>
    <r>
      <t xml:space="preserve"> </t>
    </r>
    <r>
      <rPr>
        <sz val="11"/>
        <color rgb="FF000000"/>
        <rFont val="Times New Roman"/>
        <family val="1"/>
        <charset val="186"/>
      </rPr>
      <t>(analizatorius įstaigos nuosavybė)</t>
    </r>
    <r>
      <rPr>
        <b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- 2vnt.</t>
    </r>
  </si>
  <si>
    <r>
      <t xml:space="preserve">Analizatorius naudoja reagentus išpilstytus strypeliuose - vienas strypelis, vienam testui
</t>
    </r>
    <r>
      <rPr>
        <b/>
        <sz val="11"/>
        <color rgb="FFFF0000"/>
        <rFont val="Times New Roman"/>
        <family val="1"/>
        <charset val="186"/>
      </rPr>
      <t>2 p.d. atitikties dokumentai, psl. Nr. 1</t>
    </r>
  </si>
  <si>
    <r>
      <t xml:space="preserve">Analizatorius vienu metu gali atlikti iki 4 analičių vienu metu
</t>
    </r>
    <r>
      <rPr>
        <b/>
        <sz val="11"/>
        <color rgb="FFFF0000"/>
        <rFont val="Times New Roman"/>
        <family val="1"/>
        <charset val="186"/>
      </rPr>
      <t>2 p.d. atitikties dokumentai, psl. Nr. 4</t>
    </r>
  </si>
  <si>
    <r>
      <t xml:space="preserve">Analizatorius gali atlikti visus reagentų lentelėje pateiktus tyrimus
</t>
    </r>
    <r>
      <rPr>
        <b/>
        <sz val="11"/>
        <color rgb="FFFF0000"/>
        <rFont val="Times New Roman"/>
        <family val="1"/>
        <charset val="186"/>
      </rPr>
      <t>2 p.d. atitikties dokumentai, psl. Nr. 5</t>
    </r>
  </si>
  <si>
    <r>
      <t xml:space="preserve">Kontrolės atliekamos tik kartu su kalibracija (ne dažniau kaip 2 kartus per mėnesį priklausomai nuo analitės)
</t>
    </r>
    <r>
      <rPr>
        <b/>
        <sz val="11"/>
        <color rgb="FFFF0000"/>
        <rFont val="Times New Roman"/>
        <family val="1"/>
        <charset val="186"/>
      </rPr>
      <t>2 p.d. atitikties dokumentai, psl. Nr. 7-8</t>
    </r>
  </si>
  <si>
    <r>
      <t xml:space="preserve">Analizatorius dirba naudodamas vienkartinius antgalius ir neturi skystų atliekų bei nenaudoja laboratorinio vandens
</t>
    </r>
    <r>
      <rPr>
        <b/>
        <sz val="11"/>
        <color rgb="FFFF0000"/>
        <rFont val="Times New Roman"/>
        <family val="1"/>
        <charset val="186"/>
      </rPr>
      <t>2 p.d. atitikties dokumentai, psl. Nr. 9</t>
    </r>
  </si>
  <si>
    <r>
      <t xml:space="preserve">Analizatorius turi vidinį bei išorinį brūkšninio kodo skaitytuvus
</t>
    </r>
    <r>
      <rPr>
        <b/>
        <sz val="11"/>
        <color rgb="FFFF0000"/>
        <rFont val="Times New Roman"/>
        <family val="1"/>
        <charset val="186"/>
      </rPr>
      <t>2 p.d. atitikties dokumentai, psl. Nr. 10-11</t>
    </r>
  </si>
  <si>
    <r>
      <t xml:space="preserve">IVDR sertifikatas pridedamas
</t>
    </r>
    <r>
      <rPr>
        <b/>
        <sz val="11"/>
        <color rgb="FFFF0000"/>
        <rFont val="Times New Roman"/>
        <family val="1"/>
        <charset val="186"/>
      </rPr>
      <t>2 p.d. atitikties dokumentai, psl. Nr. 12-15</t>
    </r>
  </si>
  <si>
    <r>
      <t xml:space="preserve">Tyrimai atliekami iš plazmos, serumo
</t>
    </r>
    <r>
      <rPr>
        <b/>
        <sz val="11"/>
        <color theme="1"/>
        <rFont val="Times New Roman"/>
        <family val="1"/>
        <charset val="186"/>
      </rPr>
      <t xml:space="preserve">REAGENTŲ METODIKOS, skyrius MĖGINIAI
</t>
    </r>
    <r>
      <rPr>
        <b/>
        <sz val="11"/>
        <color rgb="FFFF0000"/>
        <rFont val="Times New Roman"/>
        <family val="1"/>
        <charset val="186"/>
      </rPr>
      <t>2 p.d. metodikos</t>
    </r>
  </si>
  <si>
    <t>šešiasdešimt septyni tūkstančiai du šimtai keturiasdešimt šeši eurai</t>
  </si>
  <si>
    <t>septyniasdešimt tūkstančių septyni šimtai keturiasdešimt du eurai ir septyniasdešimt centų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</si>
</sst>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3">
    <cellStyle name="Excel Built-in Normal" xfId="2" xr:uid="{9F044A29-7686-4724-82B8-34706A828599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8046-2C15-4641-88F1-83731E95CFAB}">
  <dimension ref="A1:L73"/>
  <sheetViews>
    <sheetView tabSelected="1" workbookViewId="0">
      <selection activeCell="E11" sqref="E11:G11"/>
    </sheetView>
  </sheetViews>
  <sheetFormatPr defaultRowHeight="14.4" x14ac:dyDescent="0.3"/>
  <cols>
    <col min="2" max="2" width="37.5546875" customWidth="1"/>
    <col min="3" max="3" width="19.109375" customWidth="1"/>
    <col min="4" max="4" width="21.6640625" customWidth="1"/>
    <col min="5" max="6" width="17.5546875" customWidth="1"/>
    <col min="7" max="7" width="14.6640625" style="1" customWidth="1"/>
    <col min="8" max="8" width="12.6640625" customWidth="1"/>
    <col min="9" max="9" width="13.33203125" customWidth="1"/>
    <col min="10" max="10" width="17" customWidth="1"/>
    <col min="11" max="11" width="20.109375" customWidth="1"/>
    <col min="12" max="12" width="35.6640625" customWidth="1"/>
    <col min="13" max="13" width="25.88671875" customWidth="1"/>
  </cols>
  <sheetData>
    <row r="1" spans="1:12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">
      <c r="A2" s="26" t="s">
        <v>90</v>
      </c>
      <c r="B2" s="26"/>
      <c r="C2" s="26"/>
      <c r="D2" s="26"/>
      <c r="E2" s="26"/>
      <c r="F2" s="26"/>
      <c r="G2" s="26"/>
      <c r="H2" s="11"/>
      <c r="I2" s="11"/>
      <c r="J2" s="11"/>
      <c r="K2" s="11"/>
      <c r="L2" s="11"/>
    </row>
    <row r="3" spans="1:12" x14ac:dyDescent="0.3">
      <c r="A3" s="26" t="s">
        <v>28</v>
      </c>
      <c r="B3" s="26"/>
      <c r="C3" s="26"/>
      <c r="D3" s="26"/>
      <c r="E3" s="26"/>
      <c r="F3" s="26"/>
      <c r="G3" s="26"/>
      <c r="H3" s="11"/>
      <c r="I3" s="11"/>
      <c r="J3" s="11"/>
      <c r="K3" s="11"/>
      <c r="L3" s="11"/>
    </row>
    <row r="4" spans="1:12" x14ac:dyDescent="0.3">
      <c r="A4" s="28" t="s">
        <v>29</v>
      </c>
      <c r="B4" s="28"/>
      <c r="C4" s="28"/>
      <c r="D4" s="28"/>
      <c r="E4" s="28"/>
      <c r="F4" s="28"/>
      <c r="G4" s="28"/>
      <c r="H4" s="11"/>
      <c r="I4" s="11"/>
      <c r="J4" s="11"/>
      <c r="K4" s="11"/>
      <c r="L4" s="11"/>
    </row>
    <row r="5" spans="1:12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35.4" customHeight="1" x14ac:dyDescent="0.3">
      <c r="A6" s="13" t="s">
        <v>3</v>
      </c>
      <c r="B6" s="13" t="s">
        <v>8</v>
      </c>
      <c r="C6" s="34" t="s">
        <v>9</v>
      </c>
      <c r="D6" s="35"/>
      <c r="E6" s="21" t="s">
        <v>10</v>
      </c>
      <c r="F6" s="21"/>
      <c r="G6" s="21"/>
      <c r="H6" s="11"/>
      <c r="I6" s="11"/>
      <c r="J6" s="11"/>
      <c r="K6" s="11"/>
      <c r="L6" s="11"/>
    </row>
    <row r="7" spans="1:12" ht="35.4" customHeight="1" x14ac:dyDescent="0.3">
      <c r="A7" s="3"/>
      <c r="B7" s="14"/>
      <c r="C7" s="15"/>
      <c r="D7" s="16"/>
      <c r="E7" s="22" t="s">
        <v>78</v>
      </c>
      <c r="F7" s="23"/>
      <c r="G7" s="24"/>
      <c r="H7" s="11"/>
      <c r="I7" s="11"/>
      <c r="J7" s="11"/>
      <c r="K7" s="11"/>
      <c r="L7" s="11"/>
    </row>
    <row r="8" spans="1:12" ht="48" customHeight="1" x14ac:dyDescent="0.3">
      <c r="A8" s="6" t="s">
        <v>14</v>
      </c>
      <c r="B8" s="4" t="s">
        <v>30</v>
      </c>
      <c r="C8" s="36" t="s">
        <v>31</v>
      </c>
      <c r="D8" s="37"/>
      <c r="E8" s="20" t="s">
        <v>94</v>
      </c>
      <c r="F8" s="20"/>
      <c r="G8" s="20"/>
      <c r="H8" s="11"/>
      <c r="I8" s="11"/>
      <c r="J8" s="11"/>
      <c r="K8" s="11"/>
      <c r="L8" s="11"/>
    </row>
    <row r="9" spans="1:12" ht="48.75" customHeight="1" x14ac:dyDescent="0.3">
      <c r="A9" s="6" t="s">
        <v>15</v>
      </c>
      <c r="B9" s="4" t="s">
        <v>32</v>
      </c>
      <c r="C9" s="36" t="s">
        <v>1</v>
      </c>
      <c r="D9" s="37"/>
      <c r="E9" s="20" t="s">
        <v>96</v>
      </c>
      <c r="F9" s="20"/>
      <c r="G9" s="20"/>
      <c r="H9" s="11"/>
      <c r="I9" s="11"/>
      <c r="J9" s="11"/>
      <c r="K9" s="11"/>
      <c r="L9" s="11"/>
    </row>
    <row r="10" spans="1:12" ht="46.5" customHeight="1" x14ac:dyDescent="0.3">
      <c r="A10" s="6" t="s">
        <v>16</v>
      </c>
      <c r="B10" s="4" t="s">
        <v>33</v>
      </c>
      <c r="C10" s="36" t="s">
        <v>34</v>
      </c>
      <c r="D10" s="37"/>
      <c r="E10" s="20" t="s">
        <v>101</v>
      </c>
      <c r="F10" s="20"/>
      <c r="G10" s="20"/>
      <c r="H10" s="11"/>
      <c r="I10" s="11"/>
      <c r="J10" s="11"/>
      <c r="K10" s="11"/>
      <c r="L10" s="11"/>
    </row>
    <row r="11" spans="1:12" ht="75" customHeight="1" x14ac:dyDescent="0.3">
      <c r="A11" s="6" t="s">
        <v>17</v>
      </c>
      <c r="B11" s="4" t="s">
        <v>35</v>
      </c>
      <c r="C11" s="36" t="s">
        <v>36</v>
      </c>
      <c r="D11" s="37"/>
      <c r="E11" s="20" t="s">
        <v>97</v>
      </c>
      <c r="F11" s="20"/>
      <c r="G11" s="20"/>
      <c r="H11" s="11"/>
      <c r="I11" s="11"/>
      <c r="J11" s="11"/>
      <c r="K11" s="11"/>
      <c r="L11" s="11"/>
    </row>
    <row r="12" spans="1:12" ht="27.6" x14ac:dyDescent="0.3">
      <c r="A12" s="6" t="s">
        <v>18</v>
      </c>
      <c r="B12" s="4" t="s">
        <v>37</v>
      </c>
      <c r="C12" s="36" t="s">
        <v>1</v>
      </c>
      <c r="D12" s="37"/>
      <c r="E12" s="20" t="s">
        <v>95</v>
      </c>
      <c r="F12" s="20"/>
      <c r="G12" s="20"/>
      <c r="H12" s="11"/>
      <c r="I12" s="11"/>
      <c r="J12" s="11"/>
      <c r="K12" s="11"/>
      <c r="L12" s="11"/>
    </row>
    <row r="13" spans="1:12" ht="44.4" customHeight="1" x14ac:dyDescent="0.3">
      <c r="A13" s="6" t="s">
        <v>19</v>
      </c>
      <c r="B13" s="4" t="s">
        <v>38</v>
      </c>
      <c r="C13" s="36" t="s">
        <v>1</v>
      </c>
      <c r="D13" s="37"/>
      <c r="E13" s="20" t="s">
        <v>98</v>
      </c>
      <c r="F13" s="20"/>
      <c r="G13" s="20"/>
      <c r="H13" s="11"/>
      <c r="I13" s="11"/>
      <c r="J13" s="11"/>
      <c r="K13" s="11"/>
      <c r="L13" s="11"/>
    </row>
    <row r="14" spans="1:12" ht="41.4" customHeight="1" x14ac:dyDescent="0.3">
      <c r="A14" s="6" t="s">
        <v>20</v>
      </c>
      <c r="B14" s="4" t="s">
        <v>11</v>
      </c>
      <c r="C14" s="36" t="s">
        <v>12</v>
      </c>
      <c r="D14" s="37"/>
      <c r="E14" s="20" t="s">
        <v>99</v>
      </c>
      <c r="F14" s="20"/>
      <c r="G14" s="20"/>
      <c r="H14" s="11"/>
      <c r="I14" s="11"/>
      <c r="J14" s="11"/>
      <c r="K14" s="11"/>
      <c r="L14" s="11"/>
    </row>
    <row r="15" spans="1:12" ht="30" customHeight="1" x14ac:dyDescent="0.3">
      <c r="A15" s="6" t="s">
        <v>21</v>
      </c>
      <c r="B15" s="4" t="s">
        <v>39</v>
      </c>
      <c r="C15" s="36" t="s">
        <v>1</v>
      </c>
      <c r="D15" s="37"/>
      <c r="E15" s="20" t="s">
        <v>100</v>
      </c>
      <c r="F15" s="20"/>
      <c r="G15" s="20"/>
      <c r="H15" s="11"/>
      <c r="I15" s="11"/>
      <c r="J15" s="11"/>
      <c r="K15" s="11"/>
      <c r="L15" s="11"/>
    </row>
    <row r="16" spans="1:12" ht="41.4" x14ac:dyDescent="0.3">
      <c r="A16" s="6" t="s">
        <v>22</v>
      </c>
      <c r="B16" s="4" t="s">
        <v>0</v>
      </c>
      <c r="C16" s="36" t="s">
        <v>1</v>
      </c>
      <c r="D16" s="37"/>
      <c r="E16" s="20" t="s">
        <v>77</v>
      </c>
      <c r="F16" s="20"/>
      <c r="G16" s="20"/>
      <c r="H16" s="11"/>
      <c r="I16" s="11"/>
      <c r="J16" s="11"/>
      <c r="K16" s="11"/>
      <c r="L16" s="11"/>
    </row>
    <row r="17" spans="1:12" ht="41.4" x14ac:dyDescent="0.3">
      <c r="A17" s="6" t="s">
        <v>23</v>
      </c>
      <c r="B17" s="4" t="s">
        <v>2</v>
      </c>
      <c r="C17" s="36" t="s">
        <v>1</v>
      </c>
      <c r="D17" s="37"/>
      <c r="E17" s="20" t="s">
        <v>2</v>
      </c>
      <c r="F17" s="20"/>
      <c r="G17" s="20"/>
      <c r="H17" s="11"/>
      <c r="I17" s="11"/>
      <c r="J17" s="11"/>
      <c r="K17" s="11"/>
      <c r="L17" s="11"/>
    </row>
    <row r="18" spans="1:12" x14ac:dyDescent="0.3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3">
      <c r="A19" s="26" t="s">
        <v>40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x14ac:dyDescent="0.3">
      <c r="A20" s="27" t="s">
        <v>93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x14ac:dyDescent="0.3">
      <c r="A21" s="28" t="s">
        <v>29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67.95" customHeight="1" x14ac:dyDescent="0.3">
      <c r="A23" s="13" t="s">
        <v>3</v>
      </c>
      <c r="B23" s="13" t="s">
        <v>13</v>
      </c>
      <c r="C23" s="13" t="s">
        <v>4</v>
      </c>
      <c r="D23" s="13" t="s">
        <v>54</v>
      </c>
      <c r="E23" s="13" t="s">
        <v>5</v>
      </c>
      <c r="F23" s="13" t="s">
        <v>76</v>
      </c>
      <c r="G23" s="13" t="s">
        <v>7</v>
      </c>
      <c r="H23" s="13" t="s">
        <v>75</v>
      </c>
      <c r="I23" s="13" t="s">
        <v>53</v>
      </c>
      <c r="J23" s="13" t="s">
        <v>27</v>
      </c>
      <c r="K23" s="13" t="s">
        <v>52</v>
      </c>
      <c r="L23" s="13" t="s">
        <v>6</v>
      </c>
    </row>
    <row r="24" spans="1:12" x14ac:dyDescent="0.3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  <c r="H24" s="5">
        <v>8</v>
      </c>
      <c r="I24" s="5">
        <v>9</v>
      </c>
      <c r="J24" s="5">
        <v>10</v>
      </c>
      <c r="K24" s="5">
        <v>11</v>
      </c>
      <c r="L24" s="5">
        <v>12</v>
      </c>
    </row>
    <row r="25" spans="1:12" x14ac:dyDescent="0.3">
      <c r="A25" s="6" t="s">
        <v>14</v>
      </c>
      <c r="B25" s="17" t="s">
        <v>41</v>
      </c>
      <c r="C25" s="29"/>
      <c r="D25" s="6">
        <v>600</v>
      </c>
      <c r="E25" s="6"/>
      <c r="F25" s="6"/>
      <c r="G25" s="7"/>
      <c r="H25" s="8"/>
      <c r="I25" s="6"/>
      <c r="J25" s="6"/>
      <c r="K25" s="6"/>
      <c r="L25" s="4"/>
    </row>
    <row r="26" spans="1:12" x14ac:dyDescent="0.3">
      <c r="A26" s="6"/>
      <c r="B26" s="18" t="s">
        <v>55</v>
      </c>
      <c r="C26" s="30"/>
      <c r="D26" s="9"/>
      <c r="E26" s="6" t="s">
        <v>67</v>
      </c>
      <c r="F26" s="6">
        <v>10</v>
      </c>
      <c r="G26" s="7">
        <v>126</v>
      </c>
      <c r="H26" s="8">
        <v>0.05</v>
      </c>
      <c r="I26" s="7">
        <f>G26+G26*H26</f>
        <v>132.30000000000001</v>
      </c>
      <c r="J26" s="7">
        <f>F26*G26</f>
        <v>1260</v>
      </c>
      <c r="K26" s="7">
        <f>I26*F26</f>
        <v>1323</v>
      </c>
      <c r="L26" s="4" t="s">
        <v>71</v>
      </c>
    </row>
    <row r="27" spans="1:12" x14ac:dyDescent="0.3">
      <c r="A27" s="6"/>
      <c r="B27" s="18" t="s">
        <v>56</v>
      </c>
      <c r="C27" s="30"/>
      <c r="D27" s="9"/>
      <c r="E27" s="6" t="s">
        <v>67</v>
      </c>
      <c r="F27" s="6">
        <v>0.4</v>
      </c>
      <c r="G27" s="7">
        <v>76</v>
      </c>
      <c r="H27" s="8">
        <v>0.05</v>
      </c>
      <c r="I27" s="7">
        <f t="shared" ref="I27:I69" si="0">G27+G27*H27</f>
        <v>79.8</v>
      </c>
      <c r="J27" s="7">
        <f t="shared" ref="J27:J69" si="1">F27*G27</f>
        <v>30.400000000000002</v>
      </c>
      <c r="K27" s="7">
        <f t="shared" ref="K27:K69" si="2">I27*F27</f>
        <v>31.92</v>
      </c>
      <c r="L27" s="4" t="s">
        <v>72</v>
      </c>
    </row>
    <row r="28" spans="1:12" x14ac:dyDescent="0.3">
      <c r="A28" s="6"/>
      <c r="B28" s="18" t="s">
        <v>57</v>
      </c>
      <c r="C28" s="31"/>
      <c r="D28" s="9"/>
      <c r="E28" s="6" t="s">
        <v>68</v>
      </c>
      <c r="F28" s="6">
        <v>0.2</v>
      </c>
      <c r="G28" s="7">
        <v>400</v>
      </c>
      <c r="H28" s="8">
        <v>0.21</v>
      </c>
      <c r="I28" s="7">
        <f t="shared" si="0"/>
        <v>484</v>
      </c>
      <c r="J28" s="7">
        <f t="shared" si="1"/>
        <v>80</v>
      </c>
      <c r="K28" s="7">
        <f t="shared" si="2"/>
        <v>96.800000000000011</v>
      </c>
      <c r="L28" s="4" t="s">
        <v>73</v>
      </c>
    </row>
    <row r="29" spans="1:12" x14ac:dyDescent="0.3">
      <c r="A29" s="6" t="s">
        <v>15</v>
      </c>
      <c r="B29" s="17" t="s">
        <v>42</v>
      </c>
      <c r="C29" s="29"/>
      <c r="D29" s="6">
        <v>100</v>
      </c>
      <c r="E29" s="6"/>
      <c r="F29" s="6"/>
      <c r="G29" s="7"/>
      <c r="H29" s="8"/>
      <c r="I29" s="7"/>
      <c r="J29" s="7"/>
      <c r="K29" s="7"/>
      <c r="L29" s="4"/>
    </row>
    <row r="30" spans="1:12" x14ac:dyDescent="0.3">
      <c r="A30" s="6"/>
      <c r="B30" s="18" t="s">
        <v>58</v>
      </c>
      <c r="C30" s="30"/>
      <c r="D30" s="6"/>
      <c r="E30" s="6" t="s">
        <v>67</v>
      </c>
      <c r="F30" s="6">
        <v>2</v>
      </c>
      <c r="G30" s="7">
        <v>120</v>
      </c>
      <c r="H30" s="8">
        <v>0.05</v>
      </c>
      <c r="I30" s="7">
        <f t="shared" si="0"/>
        <v>126</v>
      </c>
      <c r="J30" s="7">
        <f t="shared" si="1"/>
        <v>240</v>
      </c>
      <c r="K30" s="7">
        <f t="shared" si="2"/>
        <v>252</v>
      </c>
      <c r="L30" s="4" t="s">
        <v>80</v>
      </c>
    </row>
    <row r="31" spans="1:12" x14ac:dyDescent="0.3">
      <c r="A31" s="6"/>
      <c r="B31" s="18" t="s">
        <v>56</v>
      </c>
      <c r="C31" s="30"/>
      <c r="D31" s="6"/>
      <c r="E31" s="6" t="s">
        <v>67</v>
      </c>
      <c r="F31" s="6">
        <v>0.4</v>
      </c>
      <c r="G31" s="7">
        <v>76</v>
      </c>
      <c r="H31" s="8">
        <v>0.05</v>
      </c>
      <c r="I31" s="7">
        <f t="shared" si="0"/>
        <v>79.8</v>
      </c>
      <c r="J31" s="7">
        <f t="shared" si="1"/>
        <v>30.400000000000002</v>
      </c>
      <c r="K31" s="7">
        <f t="shared" si="2"/>
        <v>31.92</v>
      </c>
      <c r="L31" s="4" t="s">
        <v>72</v>
      </c>
    </row>
    <row r="32" spans="1:12" x14ac:dyDescent="0.3">
      <c r="A32" s="6"/>
      <c r="B32" s="18" t="s">
        <v>57</v>
      </c>
      <c r="C32" s="31"/>
      <c r="D32" s="6"/>
      <c r="E32" s="6" t="s">
        <v>68</v>
      </c>
      <c r="F32" s="6">
        <v>0.1</v>
      </c>
      <c r="G32" s="7">
        <v>400</v>
      </c>
      <c r="H32" s="8">
        <v>0.21</v>
      </c>
      <c r="I32" s="7">
        <f t="shared" si="0"/>
        <v>484</v>
      </c>
      <c r="J32" s="7">
        <f t="shared" si="1"/>
        <v>40</v>
      </c>
      <c r="K32" s="7">
        <f t="shared" si="2"/>
        <v>48.400000000000006</v>
      </c>
      <c r="L32" s="4" t="s">
        <v>73</v>
      </c>
    </row>
    <row r="33" spans="1:12" ht="27.6" x14ac:dyDescent="0.3">
      <c r="A33" s="6" t="s">
        <v>16</v>
      </c>
      <c r="B33" s="17" t="s">
        <v>91</v>
      </c>
      <c r="C33" s="29"/>
      <c r="D33" s="6">
        <v>4100</v>
      </c>
      <c r="E33" s="6"/>
      <c r="F33" s="6"/>
      <c r="G33" s="7"/>
      <c r="H33" s="8"/>
      <c r="I33" s="7"/>
      <c r="J33" s="7"/>
      <c r="K33" s="7"/>
      <c r="L33" s="4"/>
    </row>
    <row r="34" spans="1:12" ht="27.6" x14ac:dyDescent="0.3">
      <c r="A34" s="6"/>
      <c r="B34" s="18" t="s">
        <v>59</v>
      </c>
      <c r="C34" s="30"/>
      <c r="D34" s="6"/>
      <c r="E34" s="6" t="s">
        <v>67</v>
      </c>
      <c r="F34" s="6">
        <v>69</v>
      </c>
      <c r="G34" s="7">
        <v>336</v>
      </c>
      <c r="H34" s="8">
        <v>0.05</v>
      </c>
      <c r="I34" s="7">
        <f t="shared" si="0"/>
        <v>352.8</v>
      </c>
      <c r="J34" s="7">
        <f t="shared" si="1"/>
        <v>23184</v>
      </c>
      <c r="K34" s="7">
        <f t="shared" si="2"/>
        <v>24343.200000000001</v>
      </c>
      <c r="L34" s="4" t="s">
        <v>81</v>
      </c>
    </row>
    <row r="35" spans="1:12" x14ac:dyDescent="0.3">
      <c r="A35" s="6"/>
      <c r="B35" s="18" t="s">
        <v>56</v>
      </c>
      <c r="C35" s="30"/>
      <c r="D35" s="6"/>
      <c r="E35" s="6" t="s">
        <v>67</v>
      </c>
      <c r="F35" s="6">
        <v>0.4</v>
      </c>
      <c r="G35" s="7">
        <v>76</v>
      </c>
      <c r="H35" s="8">
        <v>0.05</v>
      </c>
      <c r="I35" s="7">
        <f t="shared" si="0"/>
        <v>79.8</v>
      </c>
      <c r="J35" s="7">
        <f t="shared" si="1"/>
        <v>30.400000000000002</v>
      </c>
      <c r="K35" s="7">
        <f t="shared" si="2"/>
        <v>31.92</v>
      </c>
      <c r="L35" s="4" t="s">
        <v>72</v>
      </c>
    </row>
    <row r="36" spans="1:12" x14ac:dyDescent="0.3">
      <c r="A36" s="6"/>
      <c r="B36" s="18" t="s">
        <v>57</v>
      </c>
      <c r="C36" s="31"/>
      <c r="D36" s="6"/>
      <c r="E36" s="6" t="s">
        <v>68</v>
      </c>
      <c r="F36" s="6">
        <v>0.3</v>
      </c>
      <c r="G36" s="7">
        <v>400</v>
      </c>
      <c r="H36" s="8">
        <v>0.21</v>
      </c>
      <c r="I36" s="7">
        <f t="shared" si="0"/>
        <v>484</v>
      </c>
      <c r="J36" s="7">
        <f t="shared" si="1"/>
        <v>120</v>
      </c>
      <c r="K36" s="7">
        <f t="shared" si="2"/>
        <v>145.19999999999999</v>
      </c>
      <c r="L36" s="4" t="s">
        <v>73</v>
      </c>
    </row>
    <row r="37" spans="1:12" x14ac:dyDescent="0.3">
      <c r="A37" s="6" t="s">
        <v>17</v>
      </c>
      <c r="B37" s="17" t="s">
        <v>43</v>
      </c>
      <c r="C37" s="29"/>
      <c r="D37" s="6">
        <v>60</v>
      </c>
      <c r="E37" s="6"/>
      <c r="F37" s="6"/>
      <c r="G37" s="7"/>
      <c r="H37" s="8"/>
      <c r="I37" s="7"/>
      <c r="J37" s="7"/>
      <c r="K37" s="7"/>
      <c r="L37" s="4"/>
    </row>
    <row r="38" spans="1:12" x14ac:dyDescent="0.3">
      <c r="A38" s="6"/>
      <c r="B38" s="18" t="s">
        <v>60</v>
      </c>
      <c r="C38" s="30"/>
      <c r="D38" s="6"/>
      <c r="E38" s="6" t="s">
        <v>69</v>
      </c>
      <c r="F38" s="6">
        <v>2</v>
      </c>
      <c r="G38" s="7">
        <v>90</v>
      </c>
      <c r="H38" s="8">
        <v>0.05</v>
      </c>
      <c r="I38" s="7">
        <f t="shared" si="0"/>
        <v>94.5</v>
      </c>
      <c r="J38" s="7">
        <f t="shared" si="1"/>
        <v>180</v>
      </c>
      <c r="K38" s="7">
        <f t="shared" si="2"/>
        <v>189</v>
      </c>
      <c r="L38" s="4" t="s">
        <v>82</v>
      </c>
    </row>
    <row r="39" spans="1:12" x14ac:dyDescent="0.3">
      <c r="A39" s="6"/>
      <c r="B39" s="18" t="s">
        <v>56</v>
      </c>
      <c r="C39" s="30"/>
      <c r="D39" s="6"/>
      <c r="E39" s="6" t="s">
        <v>67</v>
      </c>
      <c r="F39" s="6">
        <v>0.3</v>
      </c>
      <c r="G39" s="7">
        <v>76</v>
      </c>
      <c r="H39" s="8">
        <v>0.05</v>
      </c>
      <c r="I39" s="7">
        <f t="shared" si="0"/>
        <v>79.8</v>
      </c>
      <c r="J39" s="7">
        <f t="shared" si="1"/>
        <v>22.8</v>
      </c>
      <c r="K39" s="7">
        <f t="shared" si="2"/>
        <v>23.939999999999998</v>
      </c>
      <c r="L39" s="4" t="s">
        <v>72</v>
      </c>
    </row>
    <row r="40" spans="1:12" x14ac:dyDescent="0.3">
      <c r="A40" s="6"/>
      <c r="B40" s="18" t="s">
        <v>57</v>
      </c>
      <c r="C40" s="31"/>
      <c r="D40" s="6"/>
      <c r="E40" s="6" t="s">
        <v>68</v>
      </c>
      <c r="F40" s="6">
        <v>0.1</v>
      </c>
      <c r="G40" s="7">
        <v>400</v>
      </c>
      <c r="H40" s="8">
        <v>0.21</v>
      </c>
      <c r="I40" s="7">
        <f t="shared" si="0"/>
        <v>484</v>
      </c>
      <c r="J40" s="7">
        <f t="shared" si="1"/>
        <v>40</v>
      </c>
      <c r="K40" s="7">
        <f t="shared" si="2"/>
        <v>48.400000000000006</v>
      </c>
      <c r="L40" s="4" t="s">
        <v>73</v>
      </c>
    </row>
    <row r="41" spans="1:12" x14ac:dyDescent="0.3">
      <c r="A41" s="6" t="s">
        <v>18</v>
      </c>
      <c r="B41" s="17" t="s">
        <v>44</v>
      </c>
      <c r="C41" s="29"/>
      <c r="D41" s="6">
        <v>3000</v>
      </c>
      <c r="E41" s="6"/>
      <c r="F41" s="6"/>
      <c r="G41" s="7"/>
      <c r="H41" s="8"/>
      <c r="I41" s="7"/>
      <c r="J41" s="7"/>
      <c r="K41" s="7"/>
      <c r="L41" s="4"/>
    </row>
    <row r="42" spans="1:12" ht="27.6" x14ac:dyDescent="0.3">
      <c r="A42" s="6"/>
      <c r="B42" s="18" t="s">
        <v>61</v>
      </c>
      <c r="C42" s="30"/>
      <c r="D42" s="6"/>
      <c r="E42" s="6" t="s">
        <v>67</v>
      </c>
      <c r="F42" s="6">
        <v>50</v>
      </c>
      <c r="G42" s="7">
        <v>482</v>
      </c>
      <c r="H42" s="8">
        <v>0.05</v>
      </c>
      <c r="I42" s="7">
        <f t="shared" si="0"/>
        <v>506.1</v>
      </c>
      <c r="J42" s="7">
        <f t="shared" si="1"/>
        <v>24100</v>
      </c>
      <c r="K42" s="7">
        <f t="shared" si="2"/>
        <v>25305</v>
      </c>
      <c r="L42" s="4" t="s">
        <v>83</v>
      </c>
    </row>
    <row r="43" spans="1:12" x14ac:dyDescent="0.3">
      <c r="A43" s="6"/>
      <c r="B43" s="18" t="s">
        <v>56</v>
      </c>
      <c r="C43" s="30"/>
      <c r="D43" s="6"/>
      <c r="E43" s="6" t="s">
        <v>67</v>
      </c>
      <c r="F43" s="6">
        <v>0.4</v>
      </c>
      <c r="G43" s="7">
        <v>76</v>
      </c>
      <c r="H43" s="8">
        <v>0.05</v>
      </c>
      <c r="I43" s="7">
        <f t="shared" si="0"/>
        <v>79.8</v>
      </c>
      <c r="J43" s="7">
        <f t="shared" si="1"/>
        <v>30.400000000000002</v>
      </c>
      <c r="K43" s="7">
        <f t="shared" si="2"/>
        <v>31.92</v>
      </c>
      <c r="L43" s="4" t="s">
        <v>72</v>
      </c>
    </row>
    <row r="44" spans="1:12" x14ac:dyDescent="0.3">
      <c r="A44" s="6"/>
      <c r="B44" s="18" t="s">
        <v>57</v>
      </c>
      <c r="C44" s="31"/>
      <c r="D44" s="6"/>
      <c r="E44" s="6" t="s">
        <v>68</v>
      </c>
      <c r="F44" s="6">
        <v>0.3</v>
      </c>
      <c r="G44" s="7">
        <v>400</v>
      </c>
      <c r="H44" s="8">
        <v>0.21</v>
      </c>
      <c r="I44" s="7">
        <f t="shared" si="0"/>
        <v>484</v>
      </c>
      <c r="J44" s="7">
        <f t="shared" si="1"/>
        <v>120</v>
      </c>
      <c r="K44" s="7">
        <f t="shared" si="2"/>
        <v>145.19999999999999</v>
      </c>
      <c r="L44" s="4" t="s">
        <v>73</v>
      </c>
    </row>
    <row r="45" spans="1:12" x14ac:dyDescent="0.3">
      <c r="A45" s="6" t="s">
        <v>19</v>
      </c>
      <c r="B45" s="17" t="s">
        <v>45</v>
      </c>
      <c r="C45" s="29"/>
      <c r="D45" s="6">
        <v>550</v>
      </c>
      <c r="E45" s="6"/>
      <c r="F45" s="6"/>
      <c r="G45" s="7"/>
      <c r="H45" s="8"/>
      <c r="I45" s="7"/>
      <c r="J45" s="7"/>
      <c r="K45" s="7"/>
      <c r="L45" s="4"/>
    </row>
    <row r="46" spans="1:12" ht="27.6" x14ac:dyDescent="0.3">
      <c r="A46" s="6"/>
      <c r="B46" s="18" t="s">
        <v>79</v>
      </c>
      <c r="C46" s="30"/>
      <c r="D46" s="6"/>
      <c r="E46" s="6" t="s">
        <v>67</v>
      </c>
      <c r="F46" s="6">
        <v>10</v>
      </c>
      <c r="G46" s="7">
        <v>514</v>
      </c>
      <c r="H46" s="8">
        <v>0.05</v>
      </c>
      <c r="I46" s="7">
        <f t="shared" si="0"/>
        <v>539.70000000000005</v>
      </c>
      <c r="J46" s="7">
        <f t="shared" si="1"/>
        <v>5140</v>
      </c>
      <c r="K46" s="7">
        <f t="shared" si="2"/>
        <v>5397</v>
      </c>
      <c r="L46" s="4" t="s">
        <v>84</v>
      </c>
    </row>
    <row r="47" spans="1:12" x14ac:dyDescent="0.3">
      <c r="A47" s="6"/>
      <c r="B47" s="18" t="s">
        <v>56</v>
      </c>
      <c r="C47" s="30"/>
      <c r="D47" s="6"/>
      <c r="E47" s="6" t="s">
        <v>67</v>
      </c>
      <c r="F47" s="6">
        <v>0.4</v>
      </c>
      <c r="G47" s="7">
        <v>76</v>
      </c>
      <c r="H47" s="8">
        <v>0.05</v>
      </c>
      <c r="I47" s="7">
        <f t="shared" si="0"/>
        <v>79.8</v>
      </c>
      <c r="J47" s="7">
        <f t="shared" si="1"/>
        <v>30.400000000000002</v>
      </c>
      <c r="K47" s="7">
        <f t="shared" si="2"/>
        <v>31.92</v>
      </c>
      <c r="L47" s="4" t="s">
        <v>72</v>
      </c>
    </row>
    <row r="48" spans="1:12" x14ac:dyDescent="0.3">
      <c r="A48" s="6"/>
      <c r="B48" s="18" t="s">
        <v>57</v>
      </c>
      <c r="C48" s="31"/>
      <c r="D48" s="6"/>
      <c r="E48" s="6" t="s">
        <v>68</v>
      </c>
      <c r="F48" s="6">
        <v>0.2</v>
      </c>
      <c r="G48" s="7">
        <v>400</v>
      </c>
      <c r="H48" s="8">
        <v>0.21</v>
      </c>
      <c r="I48" s="7">
        <f t="shared" si="0"/>
        <v>484</v>
      </c>
      <c r="J48" s="7">
        <f t="shared" si="1"/>
        <v>80</v>
      </c>
      <c r="K48" s="7">
        <f t="shared" si="2"/>
        <v>96.800000000000011</v>
      </c>
      <c r="L48" s="4" t="s">
        <v>73</v>
      </c>
    </row>
    <row r="49" spans="1:12" x14ac:dyDescent="0.3">
      <c r="A49" s="6" t="s">
        <v>20</v>
      </c>
      <c r="B49" s="17" t="s">
        <v>46</v>
      </c>
      <c r="C49" s="29"/>
      <c r="D49" s="6">
        <v>360</v>
      </c>
      <c r="E49" s="6"/>
      <c r="F49" s="6"/>
      <c r="G49" s="7"/>
      <c r="H49" s="8"/>
      <c r="I49" s="7"/>
      <c r="J49" s="7"/>
      <c r="K49" s="7"/>
      <c r="L49" s="4"/>
    </row>
    <row r="50" spans="1:12" ht="27.6" x14ac:dyDescent="0.3">
      <c r="A50" s="6"/>
      <c r="B50" s="18" t="s">
        <v>62</v>
      </c>
      <c r="C50" s="30"/>
      <c r="D50" s="6"/>
      <c r="E50" s="6" t="s">
        <v>67</v>
      </c>
      <c r="F50" s="6">
        <v>6</v>
      </c>
      <c r="G50" s="7">
        <v>228</v>
      </c>
      <c r="H50" s="8">
        <v>0.05</v>
      </c>
      <c r="I50" s="7">
        <f t="shared" si="0"/>
        <v>239.4</v>
      </c>
      <c r="J50" s="7">
        <f t="shared" si="1"/>
        <v>1368</v>
      </c>
      <c r="K50" s="7">
        <f t="shared" si="2"/>
        <v>1436.4</v>
      </c>
      <c r="L50" s="4" t="s">
        <v>85</v>
      </c>
    </row>
    <row r="51" spans="1:12" x14ac:dyDescent="0.3">
      <c r="A51" s="6"/>
      <c r="B51" s="18" t="s">
        <v>56</v>
      </c>
      <c r="C51" s="30"/>
      <c r="D51" s="6"/>
      <c r="E51" s="6" t="s">
        <v>67</v>
      </c>
      <c r="F51" s="6">
        <v>0.4</v>
      </c>
      <c r="G51" s="7">
        <v>76</v>
      </c>
      <c r="H51" s="8">
        <v>0.05</v>
      </c>
      <c r="I51" s="7">
        <f t="shared" si="0"/>
        <v>79.8</v>
      </c>
      <c r="J51" s="7">
        <f t="shared" si="1"/>
        <v>30.400000000000002</v>
      </c>
      <c r="K51" s="7">
        <f t="shared" si="2"/>
        <v>31.92</v>
      </c>
      <c r="L51" s="4" t="s">
        <v>72</v>
      </c>
    </row>
    <row r="52" spans="1:12" x14ac:dyDescent="0.3">
      <c r="A52" s="6"/>
      <c r="B52" s="18" t="s">
        <v>57</v>
      </c>
      <c r="C52" s="31"/>
      <c r="D52" s="6"/>
      <c r="E52" s="6" t="s">
        <v>68</v>
      </c>
      <c r="F52" s="6">
        <v>0.2</v>
      </c>
      <c r="G52" s="7">
        <v>400</v>
      </c>
      <c r="H52" s="8">
        <v>0.21</v>
      </c>
      <c r="I52" s="7">
        <f t="shared" si="0"/>
        <v>484</v>
      </c>
      <c r="J52" s="7">
        <f t="shared" si="1"/>
        <v>80</v>
      </c>
      <c r="K52" s="7">
        <f t="shared" si="2"/>
        <v>96.800000000000011</v>
      </c>
      <c r="L52" s="4" t="s">
        <v>73</v>
      </c>
    </row>
    <row r="53" spans="1:12" x14ac:dyDescent="0.3">
      <c r="A53" s="6" t="s">
        <v>21</v>
      </c>
      <c r="B53" s="17" t="s">
        <v>47</v>
      </c>
      <c r="C53" s="29"/>
      <c r="D53" s="6">
        <v>30</v>
      </c>
      <c r="E53" s="6"/>
      <c r="F53" s="6"/>
      <c r="G53" s="7"/>
      <c r="H53" s="8"/>
      <c r="I53" s="7"/>
      <c r="J53" s="7"/>
      <c r="K53" s="7"/>
      <c r="L53" s="4"/>
    </row>
    <row r="54" spans="1:12" x14ac:dyDescent="0.3">
      <c r="A54" s="6"/>
      <c r="B54" s="18" t="s">
        <v>63</v>
      </c>
      <c r="C54" s="30"/>
      <c r="D54" s="9"/>
      <c r="E54" s="6" t="s">
        <v>69</v>
      </c>
      <c r="F54" s="6">
        <v>1</v>
      </c>
      <c r="G54" s="7">
        <v>50</v>
      </c>
      <c r="H54" s="8">
        <v>0.05</v>
      </c>
      <c r="I54" s="7">
        <f t="shared" si="0"/>
        <v>52.5</v>
      </c>
      <c r="J54" s="7">
        <f t="shared" si="1"/>
        <v>50</v>
      </c>
      <c r="K54" s="7">
        <f t="shared" si="2"/>
        <v>52.5</v>
      </c>
      <c r="L54" s="4" t="s">
        <v>86</v>
      </c>
    </row>
    <row r="55" spans="1:12" x14ac:dyDescent="0.3">
      <c r="A55" s="6"/>
      <c r="B55" s="18" t="s">
        <v>56</v>
      </c>
      <c r="C55" s="30"/>
      <c r="D55" s="9"/>
      <c r="E55" s="6" t="s">
        <v>67</v>
      </c>
      <c r="F55" s="6">
        <v>0.3</v>
      </c>
      <c r="G55" s="7">
        <v>76</v>
      </c>
      <c r="H55" s="8">
        <v>0.05</v>
      </c>
      <c r="I55" s="7">
        <f t="shared" si="0"/>
        <v>79.8</v>
      </c>
      <c r="J55" s="7">
        <f t="shared" si="1"/>
        <v>22.8</v>
      </c>
      <c r="K55" s="7">
        <f t="shared" si="2"/>
        <v>23.939999999999998</v>
      </c>
      <c r="L55" s="4" t="s">
        <v>72</v>
      </c>
    </row>
    <row r="56" spans="1:12" x14ac:dyDescent="0.3">
      <c r="A56" s="6"/>
      <c r="B56" s="18" t="s">
        <v>57</v>
      </c>
      <c r="C56" s="31"/>
      <c r="D56" s="9"/>
      <c r="E56" s="6" t="s">
        <v>68</v>
      </c>
      <c r="F56" s="6">
        <v>0.1</v>
      </c>
      <c r="G56" s="7">
        <v>400</v>
      </c>
      <c r="H56" s="8">
        <v>0.21</v>
      </c>
      <c r="I56" s="7">
        <f t="shared" si="0"/>
        <v>484</v>
      </c>
      <c r="J56" s="7">
        <f t="shared" si="1"/>
        <v>40</v>
      </c>
      <c r="K56" s="7">
        <f t="shared" si="2"/>
        <v>48.400000000000006</v>
      </c>
      <c r="L56" s="4" t="s">
        <v>73</v>
      </c>
    </row>
    <row r="57" spans="1:12" x14ac:dyDescent="0.3">
      <c r="A57" s="6" t="s">
        <v>22</v>
      </c>
      <c r="B57" s="17" t="s">
        <v>48</v>
      </c>
      <c r="C57" s="29"/>
      <c r="D57" s="6">
        <v>1500</v>
      </c>
      <c r="E57" s="6"/>
      <c r="F57" s="6"/>
      <c r="G57" s="7"/>
      <c r="H57" s="8"/>
      <c r="I57" s="7"/>
      <c r="J57" s="7"/>
      <c r="K57" s="7"/>
      <c r="L57" s="4"/>
    </row>
    <row r="58" spans="1:12" x14ac:dyDescent="0.3">
      <c r="A58" s="6"/>
      <c r="B58" s="18" t="s">
        <v>64</v>
      </c>
      <c r="C58" s="30"/>
      <c r="D58" s="6"/>
      <c r="E58" s="6" t="s">
        <v>67</v>
      </c>
      <c r="F58" s="6">
        <v>25</v>
      </c>
      <c r="G58" s="7">
        <v>374</v>
      </c>
      <c r="H58" s="8">
        <v>0.05</v>
      </c>
      <c r="I58" s="7">
        <f t="shared" si="0"/>
        <v>392.7</v>
      </c>
      <c r="J58" s="7">
        <f t="shared" si="1"/>
        <v>9350</v>
      </c>
      <c r="K58" s="7">
        <f t="shared" si="2"/>
        <v>9817.5</v>
      </c>
      <c r="L58" s="4" t="s">
        <v>87</v>
      </c>
    </row>
    <row r="59" spans="1:12" x14ac:dyDescent="0.3">
      <c r="A59" s="6"/>
      <c r="B59" s="18" t="s">
        <v>56</v>
      </c>
      <c r="C59" s="30"/>
      <c r="D59" s="6"/>
      <c r="E59" s="6" t="s">
        <v>67</v>
      </c>
      <c r="F59" s="6">
        <v>0.4</v>
      </c>
      <c r="G59" s="7">
        <v>76</v>
      </c>
      <c r="H59" s="8">
        <v>0.05</v>
      </c>
      <c r="I59" s="7">
        <f t="shared" si="0"/>
        <v>79.8</v>
      </c>
      <c r="J59" s="7">
        <f t="shared" si="1"/>
        <v>30.400000000000002</v>
      </c>
      <c r="K59" s="7">
        <f t="shared" si="2"/>
        <v>31.92</v>
      </c>
      <c r="L59" s="4" t="s">
        <v>72</v>
      </c>
    </row>
    <row r="60" spans="1:12" x14ac:dyDescent="0.3">
      <c r="A60" s="6"/>
      <c r="B60" s="18" t="s">
        <v>57</v>
      </c>
      <c r="C60" s="31"/>
      <c r="D60" s="6"/>
      <c r="E60" s="6" t="s">
        <v>68</v>
      </c>
      <c r="F60" s="6">
        <v>0.2</v>
      </c>
      <c r="G60" s="7">
        <v>400</v>
      </c>
      <c r="H60" s="8">
        <v>0.21</v>
      </c>
      <c r="I60" s="7">
        <f t="shared" si="0"/>
        <v>484</v>
      </c>
      <c r="J60" s="7">
        <f t="shared" si="1"/>
        <v>80</v>
      </c>
      <c r="K60" s="7">
        <f t="shared" si="2"/>
        <v>96.800000000000011</v>
      </c>
      <c r="L60" s="4" t="s">
        <v>73</v>
      </c>
    </row>
    <row r="61" spans="1:12" x14ac:dyDescent="0.3">
      <c r="A61" s="6" t="s">
        <v>23</v>
      </c>
      <c r="B61" s="17" t="s">
        <v>49</v>
      </c>
      <c r="C61" s="29"/>
      <c r="D61" s="6">
        <v>200</v>
      </c>
      <c r="E61" s="6"/>
      <c r="F61" s="6"/>
      <c r="G61" s="7"/>
      <c r="H61" s="8"/>
      <c r="I61" s="7"/>
      <c r="J61" s="7"/>
      <c r="K61" s="7"/>
      <c r="L61" s="4"/>
    </row>
    <row r="62" spans="1:12" x14ac:dyDescent="0.3">
      <c r="A62" s="6"/>
      <c r="B62" s="18" t="s">
        <v>65</v>
      </c>
      <c r="C62" s="30"/>
      <c r="D62" s="6"/>
      <c r="E62" s="6" t="s">
        <v>67</v>
      </c>
      <c r="F62" s="6">
        <v>3</v>
      </c>
      <c r="G62" s="7">
        <v>204</v>
      </c>
      <c r="H62" s="8">
        <v>0.05</v>
      </c>
      <c r="I62" s="7">
        <f t="shared" si="0"/>
        <v>214.2</v>
      </c>
      <c r="J62" s="7">
        <f t="shared" si="1"/>
        <v>612</v>
      </c>
      <c r="K62" s="7">
        <f t="shared" si="2"/>
        <v>642.59999999999991</v>
      </c>
      <c r="L62" s="4" t="s">
        <v>88</v>
      </c>
    </row>
    <row r="63" spans="1:12" x14ac:dyDescent="0.3">
      <c r="A63" s="6"/>
      <c r="B63" s="18" t="s">
        <v>56</v>
      </c>
      <c r="C63" s="30"/>
      <c r="D63" s="6"/>
      <c r="E63" s="6" t="s">
        <v>67</v>
      </c>
      <c r="F63" s="6">
        <v>0.3</v>
      </c>
      <c r="G63" s="7">
        <v>76</v>
      </c>
      <c r="H63" s="8">
        <v>0.05</v>
      </c>
      <c r="I63" s="7">
        <f t="shared" si="0"/>
        <v>79.8</v>
      </c>
      <c r="J63" s="7">
        <f t="shared" si="1"/>
        <v>22.8</v>
      </c>
      <c r="K63" s="7">
        <f t="shared" si="2"/>
        <v>23.939999999999998</v>
      </c>
      <c r="L63" s="4" t="s">
        <v>72</v>
      </c>
    </row>
    <row r="64" spans="1:12" x14ac:dyDescent="0.3">
      <c r="A64" s="6"/>
      <c r="B64" s="18" t="s">
        <v>57</v>
      </c>
      <c r="C64" s="31"/>
      <c r="D64" s="6"/>
      <c r="E64" s="6" t="s">
        <v>68</v>
      </c>
      <c r="F64" s="6">
        <v>0.1</v>
      </c>
      <c r="G64" s="7">
        <v>400</v>
      </c>
      <c r="H64" s="8">
        <v>0.21</v>
      </c>
      <c r="I64" s="7">
        <f t="shared" si="0"/>
        <v>484</v>
      </c>
      <c r="J64" s="7">
        <f t="shared" si="1"/>
        <v>40</v>
      </c>
      <c r="K64" s="7">
        <f t="shared" si="2"/>
        <v>48.400000000000006</v>
      </c>
      <c r="L64" s="4" t="s">
        <v>73</v>
      </c>
    </row>
    <row r="65" spans="1:12" x14ac:dyDescent="0.3">
      <c r="A65" s="6" t="s">
        <v>24</v>
      </c>
      <c r="B65" s="17" t="s">
        <v>50</v>
      </c>
      <c r="C65" s="29"/>
      <c r="D65" s="6">
        <v>200</v>
      </c>
      <c r="E65" s="6"/>
      <c r="F65" s="6"/>
      <c r="G65" s="7"/>
      <c r="H65" s="8"/>
      <c r="I65" s="7"/>
      <c r="J65" s="7"/>
      <c r="K65" s="7"/>
      <c r="L65" s="4"/>
    </row>
    <row r="66" spans="1:12" x14ac:dyDescent="0.3">
      <c r="A66" s="6"/>
      <c r="B66" s="18" t="s">
        <v>66</v>
      </c>
      <c r="C66" s="30"/>
      <c r="D66" s="9"/>
      <c r="E66" s="6" t="s">
        <v>67</v>
      </c>
      <c r="F66" s="6">
        <v>3</v>
      </c>
      <c r="G66" s="7">
        <v>206</v>
      </c>
      <c r="H66" s="8">
        <v>0.05</v>
      </c>
      <c r="I66" s="7">
        <f t="shared" si="0"/>
        <v>216.3</v>
      </c>
      <c r="J66" s="7">
        <f t="shared" si="1"/>
        <v>618</v>
      </c>
      <c r="K66" s="7">
        <f t="shared" si="2"/>
        <v>648.90000000000009</v>
      </c>
      <c r="L66" s="4" t="s">
        <v>89</v>
      </c>
    </row>
    <row r="67" spans="1:12" x14ac:dyDescent="0.3">
      <c r="A67" s="6"/>
      <c r="B67" s="18" t="s">
        <v>56</v>
      </c>
      <c r="C67" s="30"/>
      <c r="D67" s="9"/>
      <c r="E67" s="6" t="s">
        <v>67</v>
      </c>
      <c r="F67" s="6">
        <v>0.3</v>
      </c>
      <c r="G67" s="7">
        <v>76</v>
      </c>
      <c r="H67" s="8">
        <v>0.05</v>
      </c>
      <c r="I67" s="7">
        <f t="shared" si="0"/>
        <v>79.8</v>
      </c>
      <c r="J67" s="7">
        <f t="shared" si="1"/>
        <v>22.8</v>
      </c>
      <c r="K67" s="7">
        <f t="shared" si="2"/>
        <v>23.939999999999998</v>
      </c>
      <c r="L67" s="4" t="s">
        <v>72</v>
      </c>
    </row>
    <row r="68" spans="1:12" x14ac:dyDescent="0.3">
      <c r="A68" s="6"/>
      <c r="B68" s="18" t="s">
        <v>57</v>
      </c>
      <c r="C68" s="31"/>
      <c r="D68" s="9"/>
      <c r="E68" s="6" t="s">
        <v>68</v>
      </c>
      <c r="F68" s="6">
        <v>0.2</v>
      </c>
      <c r="G68" s="7">
        <v>400</v>
      </c>
      <c r="H68" s="8">
        <v>0.21</v>
      </c>
      <c r="I68" s="7">
        <f t="shared" si="0"/>
        <v>484</v>
      </c>
      <c r="J68" s="7">
        <f t="shared" si="1"/>
        <v>80</v>
      </c>
      <c r="K68" s="7">
        <f t="shared" si="2"/>
        <v>96.800000000000011</v>
      </c>
      <c r="L68" s="4" t="s">
        <v>73</v>
      </c>
    </row>
    <row r="69" spans="1:12" x14ac:dyDescent="0.3">
      <c r="A69" s="6" t="s">
        <v>25</v>
      </c>
      <c r="B69" s="17" t="s">
        <v>51</v>
      </c>
      <c r="C69" s="9"/>
      <c r="D69" s="6">
        <v>20</v>
      </c>
      <c r="E69" s="6" t="s">
        <v>70</v>
      </c>
      <c r="F69" s="6">
        <v>20</v>
      </c>
      <c r="G69" s="7">
        <v>2</v>
      </c>
      <c r="H69" s="8">
        <v>0.21</v>
      </c>
      <c r="I69" s="7">
        <f t="shared" si="0"/>
        <v>2.42</v>
      </c>
      <c r="J69" s="7">
        <f t="shared" si="1"/>
        <v>40</v>
      </c>
      <c r="K69" s="7">
        <f t="shared" si="2"/>
        <v>48.4</v>
      </c>
      <c r="L69" s="4" t="s">
        <v>74</v>
      </c>
    </row>
    <row r="70" spans="1:12" ht="15" customHeight="1" x14ac:dyDescent="0.3">
      <c r="A70" s="32" t="s">
        <v>26</v>
      </c>
      <c r="B70" s="32"/>
      <c r="C70" s="32"/>
      <c r="D70" s="32"/>
      <c r="E70" s="32"/>
      <c r="F70" s="32"/>
      <c r="G70" s="32"/>
      <c r="H70" s="32"/>
      <c r="I70" s="32"/>
      <c r="J70" s="10">
        <f>SUM(J26:J69)</f>
        <v>67246</v>
      </c>
      <c r="K70" s="10">
        <f>SUM(K26:K69)</f>
        <v>70742.7</v>
      </c>
      <c r="L70" s="33"/>
    </row>
    <row r="71" spans="1:12" ht="91.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19" t="s">
        <v>102</v>
      </c>
      <c r="K71" s="19" t="s">
        <v>103</v>
      </c>
      <c r="L71" s="33"/>
    </row>
    <row r="72" spans="1:12" x14ac:dyDescent="0.3">
      <c r="A72" s="25" t="s">
        <v>92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1:12" x14ac:dyDescent="0.3">
      <c r="K73" s="2"/>
    </row>
  </sheetData>
  <mergeCells count="43">
    <mergeCell ref="L70:L71"/>
    <mergeCell ref="A2:G2"/>
    <mergeCell ref="A3:G3"/>
    <mergeCell ref="A4:G4"/>
    <mergeCell ref="C6:D6"/>
    <mergeCell ref="C8:D8"/>
    <mergeCell ref="C10:D10"/>
    <mergeCell ref="C9:D9"/>
    <mergeCell ref="C11:D11"/>
    <mergeCell ref="C13:D13"/>
    <mergeCell ref="C17:D17"/>
    <mergeCell ref="C14:D14"/>
    <mergeCell ref="C15:D15"/>
    <mergeCell ref="C16:D16"/>
    <mergeCell ref="C12:D12"/>
    <mergeCell ref="A72:L72"/>
    <mergeCell ref="A19:L19"/>
    <mergeCell ref="A20:L20"/>
    <mergeCell ref="A21:L21"/>
    <mergeCell ref="C33:C36"/>
    <mergeCell ref="C49:C52"/>
    <mergeCell ref="C45:C48"/>
    <mergeCell ref="C41:C44"/>
    <mergeCell ref="C37:C40"/>
    <mergeCell ref="C25:C28"/>
    <mergeCell ref="C29:C32"/>
    <mergeCell ref="C65:C68"/>
    <mergeCell ref="C61:C64"/>
    <mergeCell ref="C57:C60"/>
    <mergeCell ref="C53:C56"/>
    <mergeCell ref="A70:I71"/>
    <mergeCell ref="E17:G17"/>
    <mergeCell ref="E6:G6"/>
    <mergeCell ref="E8:G8"/>
    <mergeCell ref="E9:G9"/>
    <mergeCell ref="E10:G10"/>
    <mergeCell ref="E11:G11"/>
    <mergeCell ref="E7:G7"/>
    <mergeCell ref="E14:G14"/>
    <mergeCell ref="E12:G12"/>
    <mergeCell ref="E13:G13"/>
    <mergeCell ref="E15:G15"/>
    <mergeCell ref="E16:G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A682267EFF9E43A6AD1A69CE4FDE35" ma:contentTypeVersion="19" ma:contentTypeDescription="Kurkite naują dokumentą." ma:contentTypeScope="" ma:versionID="399eec1986f91a6dfa007765fa3b078a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3a495107f8e63057fa0b14bbbaa080db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Props1.xml><?xml version="1.0" encoding="utf-8"?>
<ds:datastoreItem xmlns:ds="http://schemas.openxmlformats.org/officeDocument/2006/customXml" ds:itemID="{A87B9A33-29DD-46AA-8DF7-B6717202D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49A623-DE2E-40D8-86C7-B7FAF18D7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C467E-E7BE-4192-903A-941DEF820282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dalis</vt:lpstr>
      <vt:lpstr>'2 dalis'!_GoBack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Dalia Riaubienė | Diamedica</cp:lastModifiedBy>
  <dcterms:created xsi:type="dcterms:W3CDTF">2015-06-05T18:17:20Z</dcterms:created>
  <dcterms:modified xsi:type="dcterms:W3CDTF">2025-05-15T06:11:56Z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