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Z:\Konkursai\2020\Radviliskio ligonine_482207\Dokumentai pasiulymui\"/>
    </mc:Choice>
  </mc:AlternateContent>
  <xr:revisionPtr revIDLastSave="0" documentId="13_ncr:1_{40DB8E16-3BCE-49FA-A8B9-5C8D54D59DF1}" xr6:coauthVersionLast="45" xr6:coauthVersionMax="45" xr10:uidLastSave="{00000000-0000-0000-0000-000000000000}"/>
  <bookViews>
    <workbookView xWindow="-120" yWindow="-120" windowWidth="20730" windowHeight="11160" tabRatio="500" xr2:uid="{00000000-000D-0000-FFFF-FFFF00000000}"/>
  </bookViews>
  <sheets>
    <sheet name="Sheet1" sheetId="1" r:id="rId1"/>
  </sheets>
  <definedNames>
    <definedName name="_xlnm._FilterDatabase" localSheetId="0">Sheet1!$A$6:$L$264</definedName>
    <definedName name="_FilterDatabase_0" localSheetId="0">#REF!</definedName>
    <definedName name="_Hlk505684544" localSheetId="0">Sheet1!$A$79</definedName>
    <definedName name="OLE_LINK10" localSheetId="0">#REF!</definedName>
    <definedName name="OLE_LINK12" localSheetId="0">Sheet1!$B$252</definedName>
    <definedName name="OLE_LINK15" localSheetId="0">Sheet1!$B$150</definedName>
    <definedName name="OLE_LINK17" localSheetId="0">Sheet1!$B$160</definedName>
    <definedName name="OLE_LINK19" localSheetId="0">Sheet1!$B$170</definedName>
    <definedName name="OLE_LINK5" localSheetId="0">Sheet1!$B$100</definedName>
    <definedName name="OLE_LINK6" localSheetId="0">Sheet1!$B$130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264" i="1" l="1"/>
  <c r="K263" i="1"/>
  <c r="K262" i="1"/>
  <c r="K261" i="1"/>
  <c r="J253" i="1" l="1"/>
  <c r="J254" i="1"/>
  <c r="J255" i="1"/>
  <c r="J256" i="1"/>
  <c r="J257" i="1"/>
  <c r="J258" i="1"/>
  <c r="J259" i="1"/>
  <c r="J260" i="1"/>
  <c r="J252" i="1"/>
  <c r="I252" i="1"/>
  <c r="K252" i="1" s="1"/>
  <c r="J241" i="1"/>
  <c r="I241" i="1"/>
  <c r="K241" i="1" s="1"/>
  <c r="J230" i="1"/>
  <c r="I230" i="1"/>
  <c r="K230" i="1" s="1"/>
  <c r="J219" i="1"/>
  <c r="I219" i="1"/>
  <c r="K219" i="1" s="1"/>
  <c r="J209" i="1"/>
  <c r="I209" i="1"/>
  <c r="K209" i="1" s="1"/>
  <c r="J199" i="1"/>
  <c r="I199" i="1"/>
  <c r="K199" i="1" s="1"/>
  <c r="J189" i="1"/>
  <c r="I189" i="1"/>
  <c r="K189" i="1" s="1"/>
  <c r="J180" i="1"/>
  <c r="I180" i="1"/>
  <c r="K180" i="1" s="1"/>
  <c r="J170" i="1"/>
  <c r="I170" i="1"/>
  <c r="K170" i="1" s="1"/>
  <c r="J160" i="1"/>
  <c r="I160" i="1"/>
  <c r="K160" i="1" s="1"/>
  <c r="J150" i="1"/>
  <c r="I150" i="1"/>
  <c r="K150" i="1" s="1"/>
  <c r="J140" i="1"/>
  <c r="I140" i="1"/>
  <c r="K140" i="1" s="1"/>
  <c r="J130" i="1"/>
  <c r="I130" i="1"/>
  <c r="K130" i="1" s="1"/>
  <c r="J120" i="1"/>
  <c r="I120" i="1"/>
  <c r="K120" i="1" s="1"/>
  <c r="J110" i="1"/>
  <c r="I110" i="1"/>
  <c r="K110" i="1" s="1"/>
  <c r="J100" i="1"/>
  <c r="I100" i="1"/>
  <c r="K100" i="1" s="1"/>
  <c r="J90" i="1"/>
  <c r="I90" i="1"/>
  <c r="K90" i="1" s="1"/>
  <c r="J80" i="1"/>
  <c r="I80" i="1"/>
  <c r="K80" i="1" s="1"/>
  <c r="J70" i="1"/>
  <c r="I70" i="1"/>
  <c r="K70" i="1" s="1"/>
  <c r="J60" i="1"/>
  <c r="I68" i="1"/>
  <c r="K68" i="1" s="1"/>
  <c r="I60" i="1"/>
  <c r="K60" i="1" s="1"/>
  <c r="J50" i="1"/>
  <c r="I50" i="1"/>
  <c r="K50" i="1" s="1"/>
  <c r="J40" i="1"/>
  <c r="I40" i="1"/>
  <c r="K40" i="1" s="1"/>
  <c r="J29" i="1"/>
  <c r="I29" i="1"/>
  <c r="K29" i="1" s="1"/>
  <c r="J19" i="1"/>
  <c r="I19" i="1"/>
  <c r="K19" i="1" s="1"/>
  <c r="J9" i="1"/>
  <c r="I10" i="1"/>
  <c r="I9" i="1"/>
  <c r="K9" i="1" s="1"/>
  <c r="I260" i="1"/>
  <c r="K260" i="1" s="1"/>
  <c r="I259" i="1"/>
  <c r="K259" i="1" s="1"/>
  <c r="I258" i="1"/>
  <c r="K258" i="1" s="1"/>
  <c r="I257" i="1"/>
  <c r="K257" i="1" s="1"/>
  <c r="I256" i="1"/>
  <c r="K256" i="1" s="1"/>
  <c r="I255" i="1"/>
  <c r="K255" i="1" s="1"/>
  <c r="I254" i="1"/>
  <c r="K254" i="1" s="1"/>
  <c r="I253" i="1"/>
  <c r="K253" i="1" s="1"/>
  <c r="J250" i="1"/>
  <c r="I250" i="1"/>
  <c r="K250" i="1" s="1"/>
  <c r="J249" i="1"/>
  <c r="I249" i="1"/>
  <c r="K249" i="1" s="1"/>
  <c r="J248" i="1"/>
  <c r="I248" i="1"/>
  <c r="K248" i="1" s="1"/>
  <c r="J247" i="1"/>
  <c r="I247" i="1"/>
  <c r="K247" i="1" s="1"/>
  <c r="J246" i="1"/>
  <c r="I246" i="1"/>
  <c r="K246" i="1" s="1"/>
  <c r="J245" i="1"/>
  <c r="I245" i="1"/>
  <c r="K245" i="1" s="1"/>
  <c r="J244" i="1"/>
  <c r="I244" i="1"/>
  <c r="K244" i="1" s="1"/>
  <c r="J243" i="1"/>
  <c r="I243" i="1"/>
  <c r="K243" i="1" s="1"/>
  <c r="J242" i="1"/>
  <c r="I242" i="1"/>
  <c r="K242" i="1" s="1"/>
  <c r="J239" i="1"/>
  <c r="I239" i="1"/>
  <c r="K239" i="1" s="1"/>
  <c r="J238" i="1"/>
  <c r="I238" i="1"/>
  <c r="K238" i="1" s="1"/>
  <c r="J237" i="1"/>
  <c r="I237" i="1"/>
  <c r="K237" i="1" s="1"/>
  <c r="J236" i="1"/>
  <c r="I236" i="1"/>
  <c r="K236" i="1" s="1"/>
  <c r="J235" i="1"/>
  <c r="I235" i="1"/>
  <c r="K235" i="1" s="1"/>
  <c r="J234" i="1"/>
  <c r="I234" i="1"/>
  <c r="K234" i="1" s="1"/>
  <c r="J233" i="1"/>
  <c r="I233" i="1"/>
  <c r="K233" i="1" s="1"/>
  <c r="J232" i="1"/>
  <c r="I232" i="1"/>
  <c r="K232" i="1" s="1"/>
  <c r="J231" i="1"/>
  <c r="I231" i="1"/>
  <c r="K231" i="1" s="1"/>
  <c r="J228" i="1"/>
  <c r="I228" i="1"/>
  <c r="K228" i="1" s="1"/>
  <c r="J227" i="1"/>
  <c r="I227" i="1"/>
  <c r="K227" i="1" s="1"/>
  <c r="J226" i="1"/>
  <c r="I226" i="1"/>
  <c r="K226" i="1" s="1"/>
  <c r="J225" i="1"/>
  <c r="I225" i="1"/>
  <c r="K225" i="1" s="1"/>
  <c r="J224" i="1"/>
  <c r="I224" i="1"/>
  <c r="K224" i="1" s="1"/>
  <c r="J223" i="1"/>
  <c r="I223" i="1"/>
  <c r="K223" i="1" s="1"/>
  <c r="J222" i="1"/>
  <c r="I222" i="1"/>
  <c r="K222" i="1" s="1"/>
  <c r="J221" i="1"/>
  <c r="I221" i="1"/>
  <c r="K221" i="1" s="1"/>
  <c r="J220" i="1"/>
  <c r="I220" i="1"/>
  <c r="K220" i="1" s="1"/>
  <c r="J217" i="1"/>
  <c r="I217" i="1"/>
  <c r="K217" i="1" s="1"/>
  <c r="J216" i="1"/>
  <c r="I216" i="1"/>
  <c r="K216" i="1" s="1"/>
  <c r="J215" i="1"/>
  <c r="I215" i="1"/>
  <c r="K215" i="1" s="1"/>
  <c r="J214" i="1"/>
  <c r="I214" i="1"/>
  <c r="K214" i="1" s="1"/>
  <c r="J213" i="1"/>
  <c r="I213" i="1"/>
  <c r="K213" i="1" s="1"/>
  <c r="J212" i="1"/>
  <c r="I212" i="1"/>
  <c r="K212" i="1" s="1"/>
  <c r="J211" i="1"/>
  <c r="I211" i="1"/>
  <c r="K211" i="1" s="1"/>
  <c r="J210" i="1"/>
  <c r="I210" i="1"/>
  <c r="K210" i="1" s="1"/>
  <c r="J207" i="1"/>
  <c r="I207" i="1"/>
  <c r="K207" i="1" s="1"/>
  <c r="K206" i="1"/>
  <c r="J206" i="1"/>
  <c r="I206" i="1"/>
  <c r="J205" i="1"/>
  <c r="I205" i="1"/>
  <c r="K205" i="1" s="1"/>
  <c r="J204" i="1"/>
  <c r="I204" i="1"/>
  <c r="K204" i="1" s="1"/>
  <c r="J203" i="1"/>
  <c r="I203" i="1"/>
  <c r="K203" i="1" s="1"/>
  <c r="J202" i="1"/>
  <c r="I202" i="1"/>
  <c r="K202" i="1" s="1"/>
  <c r="J201" i="1"/>
  <c r="I201" i="1"/>
  <c r="K201" i="1" s="1"/>
  <c r="J200" i="1"/>
  <c r="I200" i="1"/>
  <c r="K200" i="1" s="1"/>
  <c r="J197" i="1"/>
  <c r="I197" i="1"/>
  <c r="K197" i="1" s="1"/>
  <c r="J196" i="1"/>
  <c r="I196" i="1"/>
  <c r="K196" i="1" s="1"/>
  <c r="J195" i="1"/>
  <c r="I195" i="1"/>
  <c r="K195" i="1" s="1"/>
  <c r="J194" i="1"/>
  <c r="I194" i="1"/>
  <c r="K194" i="1" s="1"/>
  <c r="J193" i="1"/>
  <c r="I193" i="1"/>
  <c r="K193" i="1" s="1"/>
  <c r="J192" i="1"/>
  <c r="I192" i="1"/>
  <c r="K192" i="1" s="1"/>
  <c r="J191" i="1"/>
  <c r="I191" i="1"/>
  <c r="K191" i="1" s="1"/>
  <c r="J190" i="1"/>
  <c r="I190" i="1"/>
  <c r="K190" i="1" s="1"/>
  <c r="J187" i="1"/>
  <c r="I187" i="1"/>
  <c r="K187" i="1" s="1"/>
  <c r="J186" i="1"/>
  <c r="I186" i="1"/>
  <c r="K186" i="1" s="1"/>
  <c r="J185" i="1"/>
  <c r="I185" i="1"/>
  <c r="K185" i="1" s="1"/>
  <c r="J184" i="1"/>
  <c r="I184" i="1"/>
  <c r="K184" i="1" s="1"/>
  <c r="J183" i="1"/>
  <c r="I183" i="1"/>
  <c r="K183" i="1" s="1"/>
  <c r="J182" i="1"/>
  <c r="I182" i="1"/>
  <c r="K182" i="1" s="1"/>
  <c r="J181" i="1"/>
  <c r="I181" i="1"/>
  <c r="K181" i="1" s="1"/>
  <c r="J178" i="1"/>
  <c r="I178" i="1"/>
  <c r="K178" i="1" s="1"/>
  <c r="J177" i="1"/>
  <c r="I177" i="1"/>
  <c r="K177" i="1" s="1"/>
  <c r="J176" i="1"/>
  <c r="I176" i="1"/>
  <c r="K176" i="1" s="1"/>
  <c r="J175" i="1"/>
  <c r="I175" i="1"/>
  <c r="K175" i="1" s="1"/>
  <c r="J174" i="1"/>
  <c r="I174" i="1"/>
  <c r="K174" i="1" s="1"/>
  <c r="J173" i="1"/>
  <c r="I173" i="1"/>
  <c r="K173" i="1" s="1"/>
  <c r="J172" i="1"/>
  <c r="I172" i="1"/>
  <c r="K172" i="1" s="1"/>
  <c r="J171" i="1"/>
  <c r="I171" i="1"/>
  <c r="K171" i="1" s="1"/>
  <c r="J168" i="1"/>
  <c r="I168" i="1"/>
  <c r="K168" i="1" s="1"/>
  <c r="J167" i="1"/>
  <c r="I167" i="1"/>
  <c r="K167" i="1" s="1"/>
  <c r="J166" i="1"/>
  <c r="I166" i="1"/>
  <c r="K166" i="1" s="1"/>
  <c r="J165" i="1"/>
  <c r="I165" i="1"/>
  <c r="K165" i="1" s="1"/>
  <c r="J164" i="1"/>
  <c r="I164" i="1"/>
  <c r="K164" i="1" s="1"/>
  <c r="J163" i="1"/>
  <c r="I163" i="1"/>
  <c r="K163" i="1" s="1"/>
  <c r="K162" i="1"/>
  <c r="J162" i="1"/>
  <c r="I162" i="1"/>
  <c r="J161" i="1"/>
  <c r="I161" i="1"/>
  <c r="K161" i="1" s="1"/>
  <c r="J158" i="1"/>
  <c r="I158" i="1"/>
  <c r="K158" i="1" s="1"/>
  <c r="J157" i="1"/>
  <c r="I157" i="1"/>
  <c r="K157" i="1" s="1"/>
  <c r="J156" i="1"/>
  <c r="I156" i="1"/>
  <c r="K156" i="1" s="1"/>
  <c r="J155" i="1"/>
  <c r="I155" i="1"/>
  <c r="K155" i="1" s="1"/>
  <c r="J154" i="1"/>
  <c r="I154" i="1"/>
  <c r="K154" i="1" s="1"/>
  <c r="J153" i="1"/>
  <c r="I153" i="1"/>
  <c r="K153" i="1" s="1"/>
  <c r="J152" i="1"/>
  <c r="I152" i="1"/>
  <c r="K152" i="1" s="1"/>
  <c r="J151" i="1"/>
  <c r="I151" i="1"/>
  <c r="K151" i="1" s="1"/>
  <c r="J148" i="1"/>
  <c r="I148" i="1"/>
  <c r="K148" i="1" s="1"/>
  <c r="J147" i="1"/>
  <c r="I147" i="1"/>
  <c r="K147" i="1" s="1"/>
  <c r="J146" i="1"/>
  <c r="I146" i="1"/>
  <c r="K146" i="1" s="1"/>
  <c r="J145" i="1"/>
  <c r="I145" i="1"/>
  <c r="K145" i="1" s="1"/>
  <c r="J144" i="1"/>
  <c r="I144" i="1"/>
  <c r="K144" i="1" s="1"/>
  <c r="J143" i="1"/>
  <c r="I143" i="1"/>
  <c r="K143" i="1" s="1"/>
  <c r="J142" i="1"/>
  <c r="I142" i="1"/>
  <c r="K142" i="1" s="1"/>
  <c r="J141" i="1"/>
  <c r="I141" i="1"/>
  <c r="K141" i="1" s="1"/>
  <c r="J138" i="1"/>
  <c r="I138" i="1"/>
  <c r="K138" i="1" s="1"/>
  <c r="J137" i="1"/>
  <c r="I137" i="1"/>
  <c r="K137" i="1" s="1"/>
  <c r="J136" i="1"/>
  <c r="I136" i="1"/>
  <c r="K136" i="1" s="1"/>
  <c r="J135" i="1"/>
  <c r="I135" i="1"/>
  <c r="K135" i="1" s="1"/>
  <c r="J134" i="1"/>
  <c r="I134" i="1"/>
  <c r="K134" i="1" s="1"/>
  <c r="J133" i="1"/>
  <c r="I133" i="1"/>
  <c r="K133" i="1" s="1"/>
  <c r="J132" i="1"/>
  <c r="I132" i="1"/>
  <c r="K132" i="1" s="1"/>
  <c r="J131" i="1"/>
  <c r="I131" i="1"/>
  <c r="K131" i="1" s="1"/>
  <c r="J128" i="1"/>
  <c r="I128" i="1"/>
  <c r="K128" i="1" s="1"/>
  <c r="J127" i="1"/>
  <c r="I127" i="1"/>
  <c r="K127" i="1" s="1"/>
  <c r="J126" i="1"/>
  <c r="I126" i="1"/>
  <c r="K126" i="1" s="1"/>
  <c r="J125" i="1"/>
  <c r="I125" i="1"/>
  <c r="K125" i="1" s="1"/>
  <c r="J124" i="1"/>
  <c r="I124" i="1"/>
  <c r="K124" i="1" s="1"/>
  <c r="J123" i="1"/>
  <c r="I123" i="1"/>
  <c r="K123" i="1" s="1"/>
  <c r="K122" i="1"/>
  <c r="J122" i="1"/>
  <c r="I122" i="1"/>
  <c r="J121" i="1"/>
  <c r="I121" i="1"/>
  <c r="K121" i="1" s="1"/>
  <c r="J118" i="1"/>
  <c r="I118" i="1"/>
  <c r="K118" i="1" s="1"/>
  <c r="J117" i="1"/>
  <c r="I117" i="1"/>
  <c r="K117" i="1" s="1"/>
  <c r="J116" i="1"/>
  <c r="I116" i="1"/>
  <c r="K116" i="1" s="1"/>
  <c r="J115" i="1"/>
  <c r="I115" i="1"/>
  <c r="K115" i="1" s="1"/>
  <c r="J114" i="1"/>
  <c r="I114" i="1"/>
  <c r="K114" i="1" s="1"/>
  <c r="J113" i="1"/>
  <c r="I113" i="1"/>
  <c r="K113" i="1" s="1"/>
  <c r="J112" i="1"/>
  <c r="I112" i="1"/>
  <c r="K112" i="1" s="1"/>
  <c r="J111" i="1"/>
  <c r="I111" i="1"/>
  <c r="K111" i="1" s="1"/>
  <c r="J108" i="1"/>
  <c r="I108" i="1"/>
  <c r="K108" i="1" s="1"/>
  <c r="J107" i="1"/>
  <c r="I107" i="1"/>
  <c r="K107" i="1" s="1"/>
  <c r="J106" i="1"/>
  <c r="I106" i="1"/>
  <c r="K106" i="1" s="1"/>
  <c r="J105" i="1"/>
  <c r="I105" i="1"/>
  <c r="K105" i="1" s="1"/>
  <c r="J104" i="1"/>
  <c r="I104" i="1"/>
  <c r="K104" i="1" s="1"/>
  <c r="J103" i="1"/>
  <c r="I103" i="1"/>
  <c r="K103" i="1" s="1"/>
  <c r="J102" i="1"/>
  <c r="I102" i="1"/>
  <c r="K102" i="1" s="1"/>
  <c r="J101" i="1"/>
  <c r="I101" i="1"/>
  <c r="K101" i="1" s="1"/>
  <c r="J98" i="1"/>
  <c r="I98" i="1"/>
  <c r="K98" i="1" s="1"/>
  <c r="J97" i="1"/>
  <c r="I97" i="1"/>
  <c r="K97" i="1" s="1"/>
  <c r="J96" i="1"/>
  <c r="I96" i="1"/>
  <c r="K96" i="1" s="1"/>
  <c r="J95" i="1"/>
  <c r="I95" i="1"/>
  <c r="K95" i="1" s="1"/>
  <c r="J94" i="1"/>
  <c r="I94" i="1"/>
  <c r="K94" i="1" s="1"/>
  <c r="J93" i="1"/>
  <c r="I93" i="1"/>
  <c r="K93" i="1" s="1"/>
  <c r="J92" i="1"/>
  <c r="I92" i="1"/>
  <c r="K92" i="1" s="1"/>
  <c r="J91" i="1"/>
  <c r="I91" i="1"/>
  <c r="K91" i="1" s="1"/>
  <c r="J88" i="1"/>
  <c r="I88" i="1"/>
  <c r="K88" i="1" s="1"/>
  <c r="J87" i="1"/>
  <c r="I87" i="1"/>
  <c r="K87" i="1" s="1"/>
  <c r="J86" i="1"/>
  <c r="I86" i="1"/>
  <c r="K86" i="1" s="1"/>
  <c r="J85" i="1"/>
  <c r="I85" i="1"/>
  <c r="K85" i="1" s="1"/>
  <c r="J84" i="1"/>
  <c r="I84" i="1"/>
  <c r="K84" i="1" s="1"/>
  <c r="J83" i="1"/>
  <c r="I83" i="1"/>
  <c r="K83" i="1" s="1"/>
  <c r="K82" i="1"/>
  <c r="J82" i="1"/>
  <c r="I82" i="1"/>
  <c r="J81" i="1"/>
  <c r="I81" i="1"/>
  <c r="K81" i="1" s="1"/>
  <c r="J78" i="1"/>
  <c r="I78" i="1"/>
  <c r="K78" i="1" s="1"/>
  <c r="J77" i="1"/>
  <c r="I77" i="1"/>
  <c r="K77" i="1" s="1"/>
  <c r="J76" i="1"/>
  <c r="I76" i="1"/>
  <c r="K76" i="1" s="1"/>
  <c r="J75" i="1"/>
  <c r="I75" i="1"/>
  <c r="K75" i="1" s="1"/>
  <c r="J74" i="1"/>
  <c r="I74" i="1"/>
  <c r="K74" i="1" s="1"/>
  <c r="J73" i="1"/>
  <c r="I73" i="1"/>
  <c r="K73" i="1" s="1"/>
  <c r="J72" i="1"/>
  <c r="I72" i="1"/>
  <c r="K72" i="1" s="1"/>
  <c r="J71" i="1"/>
  <c r="I71" i="1"/>
  <c r="K71" i="1" s="1"/>
  <c r="J68" i="1"/>
  <c r="J67" i="1"/>
  <c r="I67" i="1"/>
  <c r="K67" i="1" s="1"/>
  <c r="J66" i="1"/>
  <c r="I66" i="1"/>
  <c r="K66" i="1" s="1"/>
  <c r="J65" i="1"/>
  <c r="I65" i="1"/>
  <c r="K65" i="1" s="1"/>
  <c r="J64" i="1"/>
  <c r="I64" i="1"/>
  <c r="K64" i="1" s="1"/>
  <c r="J63" i="1"/>
  <c r="I63" i="1"/>
  <c r="K63" i="1" s="1"/>
  <c r="J62" i="1"/>
  <c r="I62" i="1"/>
  <c r="K62" i="1" s="1"/>
  <c r="J61" i="1"/>
  <c r="I61" i="1"/>
  <c r="K61" i="1" s="1"/>
  <c r="J58" i="1"/>
  <c r="I58" i="1"/>
  <c r="K58" i="1" s="1"/>
  <c r="J57" i="1"/>
  <c r="I57" i="1"/>
  <c r="K57" i="1" s="1"/>
  <c r="J56" i="1"/>
  <c r="I56" i="1"/>
  <c r="K56" i="1" s="1"/>
  <c r="J55" i="1"/>
  <c r="I55" i="1"/>
  <c r="K55" i="1" s="1"/>
  <c r="J54" i="1"/>
  <c r="I54" i="1"/>
  <c r="K54" i="1" s="1"/>
  <c r="J53" i="1"/>
  <c r="I53" i="1"/>
  <c r="K53" i="1" s="1"/>
  <c r="J52" i="1"/>
  <c r="I52" i="1"/>
  <c r="K52" i="1" s="1"/>
  <c r="J51" i="1"/>
  <c r="I51" i="1"/>
  <c r="K51" i="1" s="1"/>
  <c r="J48" i="1"/>
  <c r="I48" i="1"/>
  <c r="K48" i="1" s="1"/>
  <c r="J47" i="1"/>
  <c r="I47" i="1"/>
  <c r="K47" i="1" s="1"/>
  <c r="J46" i="1"/>
  <c r="I46" i="1"/>
  <c r="K46" i="1" s="1"/>
  <c r="J45" i="1"/>
  <c r="I45" i="1"/>
  <c r="K45" i="1" s="1"/>
  <c r="J44" i="1"/>
  <c r="I44" i="1"/>
  <c r="K44" i="1" s="1"/>
  <c r="J43" i="1"/>
  <c r="I43" i="1"/>
  <c r="K43" i="1" s="1"/>
  <c r="K42" i="1"/>
  <c r="J42" i="1"/>
  <c r="I42" i="1"/>
  <c r="J41" i="1"/>
  <c r="I41" i="1"/>
  <c r="K41" i="1" s="1"/>
  <c r="J38" i="1"/>
  <c r="I38" i="1"/>
  <c r="K38" i="1" s="1"/>
  <c r="K37" i="1"/>
  <c r="J37" i="1"/>
  <c r="I37" i="1"/>
  <c r="J36" i="1"/>
  <c r="I36" i="1"/>
  <c r="K36" i="1" s="1"/>
  <c r="J35" i="1"/>
  <c r="I35" i="1"/>
  <c r="K35" i="1" s="1"/>
  <c r="J34" i="1"/>
  <c r="I34" i="1"/>
  <c r="K34" i="1" s="1"/>
  <c r="J33" i="1"/>
  <c r="I33" i="1"/>
  <c r="K33" i="1" s="1"/>
  <c r="J32" i="1"/>
  <c r="I32" i="1"/>
  <c r="K32" i="1" s="1"/>
  <c r="J31" i="1"/>
  <c r="I31" i="1"/>
  <c r="K31" i="1" s="1"/>
  <c r="J30" i="1"/>
  <c r="I30" i="1"/>
  <c r="K30" i="1" s="1"/>
  <c r="J27" i="1"/>
  <c r="I27" i="1"/>
  <c r="K27" i="1" s="1"/>
  <c r="J26" i="1"/>
  <c r="I26" i="1"/>
  <c r="K26" i="1" s="1"/>
  <c r="J25" i="1"/>
  <c r="I25" i="1"/>
  <c r="K25" i="1" s="1"/>
  <c r="J24" i="1"/>
  <c r="I24" i="1"/>
  <c r="K24" i="1" s="1"/>
  <c r="J23" i="1"/>
  <c r="I23" i="1"/>
  <c r="K23" i="1" s="1"/>
  <c r="J22" i="1"/>
  <c r="I22" i="1"/>
  <c r="K22" i="1" s="1"/>
  <c r="J21" i="1"/>
  <c r="I21" i="1"/>
  <c r="K21" i="1" s="1"/>
  <c r="K20" i="1"/>
  <c r="J20" i="1"/>
  <c r="I20" i="1"/>
  <c r="J17" i="1"/>
  <c r="I17" i="1"/>
  <c r="K17" i="1" s="1"/>
  <c r="J16" i="1"/>
  <c r="I16" i="1"/>
  <c r="K16" i="1" s="1"/>
  <c r="J15" i="1"/>
  <c r="I15" i="1"/>
  <c r="K15" i="1" s="1"/>
  <c r="J14" i="1"/>
  <c r="I14" i="1"/>
  <c r="K14" i="1" s="1"/>
  <c r="J13" i="1"/>
  <c r="I13" i="1"/>
  <c r="K13" i="1" s="1"/>
  <c r="J12" i="1"/>
  <c r="I12" i="1"/>
  <c r="K12" i="1" s="1"/>
  <c r="J11" i="1"/>
  <c r="I11" i="1"/>
  <c r="K11" i="1" s="1"/>
  <c r="J10" i="1"/>
  <c r="K10" i="1"/>
</calcChain>
</file>

<file path=xl/sharedStrings.xml><?xml version="1.0" encoding="utf-8"?>
<sst xmlns="http://schemas.openxmlformats.org/spreadsheetml/2006/main" count="756" uniqueCount="178">
  <si>
    <t xml:space="preserve">3 PIRKIMO DALIS. REAGENTAI IR PAPILDOMOS PRIEMONĖS BIOCHEMINIAMS TYRIMAMS ANALIZATORIUMI KONELAB 20I IR LYGIAVERČIU ATLIKTI -  2 vnt. </t>
  </si>
  <si>
    <t>Analizatorius yra įstaigos nuosavybė. Siūlomi reagentai ir eksploatacinės priemonės turi būti originalūs  analizatoriaus gamintojo. Jei siūlomas lygiavertis analizatorius, kurio minimalūs reikalavimai pateikiami  lentelėje, reagentai ir eksploatacinės priemonės turi būti siūlomo analizatoriaus gamintojo ir atitinkantys kokybinius ir techninius reikalavimus. Vertinama tik pilna pirkimo dalis, atitinkanti bendrinius kokybinius bei techninius reikalavimus.</t>
  </si>
  <si>
    <t>Eil. Nr.</t>
  </si>
  <si>
    <t>Diagnostinių reagentų, medžiagų pavadinimai</t>
  </si>
  <si>
    <t>Kokybiniai ir techniniai reikalavimai</t>
  </si>
  <si>
    <t>Reagentų ir eksploatacinių medžiagų kiekis (ml./vnt.) nurodytam tyrimų skaičiui</t>
  </si>
  <si>
    <t>Siūloma pakuotė</t>
  </si>
  <si>
    <t>Siūlomos pakuotės kaina, Eur be PVM</t>
  </si>
  <si>
    <t>PVM, %</t>
  </si>
  <si>
    <t>Siūlomos pakuotės kaina, Eur su PVM</t>
  </si>
  <si>
    <t>Suma Eur be PVM</t>
  </si>
  <si>
    <t>Suma Eur su PVM</t>
  </si>
  <si>
    <t>Gamintojas, komercinis prekės pavadinimas</t>
  </si>
  <si>
    <t>1.1.</t>
  </si>
  <si>
    <t>Gliukozė (GOD-POD)</t>
  </si>
  <si>
    <t>Glucose (GOD-POD)</t>
  </si>
  <si>
    <t>12x20 ml</t>
  </si>
  <si>
    <t>Thermo, Glucose (GOD-POD), 981780</t>
  </si>
  <si>
    <t>Normali kontrolė - Nortrol</t>
  </si>
  <si>
    <t>10x5 ml</t>
  </si>
  <si>
    <t>Thermo, Nortrol, 981043</t>
  </si>
  <si>
    <t>Patologinė kontrolė - Abtrol</t>
  </si>
  <si>
    <t>Thermo, Abtrol, 981044</t>
  </si>
  <si>
    <t>Kalibratorius - sCal</t>
  </si>
  <si>
    <t>10x3 ml</t>
  </si>
  <si>
    <t>Thermo, sCal, 981831</t>
  </si>
  <si>
    <t>Washing solution 4,5%</t>
  </si>
  <si>
    <t>4x20 ml</t>
  </si>
  <si>
    <t>Thermo, Washing solution 4,5%, 984030</t>
  </si>
  <si>
    <t>Mėginio indeliai</t>
  </si>
  <si>
    <t>1000 vnt</t>
  </si>
  <si>
    <t>Thermo, Sample cup, 989220/989221</t>
  </si>
  <si>
    <t>Vienkartinės kiuvetės</t>
  </si>
  <si>
    <t>pak.</t>
  </si>
  <si>
    <t>Thermo, Cuvettes, 984000</t>
  </si>
  <si>
    <t>Tencell kiuvetės</t>
  </si>
  <si>
    <t>Thermo, Tencell cuvettes, 986000</t>
  </si>
  <si>
    <t>Priežiūros rinkinys</t>
  </si>
  <si>
    <t>rink.</t>
  </si>
  <si>
    <t>Thermo, Priežiūros rinkinys, 452114</t>
  </si>
  <si>
    <t>1.2.</t>
  </si>
  <si>
    <t>Urea</t>
  </si>
  <si>
    <t>Thermo, Urea, 981820</t>
  </si>
  <si>
    <t>1.3.</t>
  </si>
  <si>
    <t>Kreatininas (Fermentinis)</t>
  </si>
  <si>
    <t>Creatinine (Enzymatic)</t>
  </si>
  <si>
    <t>4x30 ml</t>
  </si>
  <si>
    <t>Thermo, Creatinine (Enzymatic), 981896</t>
  </si>
  <si>
    <t>Ploviklis - Washfluid</t>
  </si>
  <si>
    <t>8x20 ml</t>
  </si>
  <si>
    <t>Thermo, Washfluid, 981842</t>
  </si>
  <si>
    <t>1.4.</t>
  </si>
  <si>
    <t>AST (IFCC)</t>
  </si>
  <si>
    <t>AST/GOT (IFCC)</t>
  </si>
  <si>
    <t>Thermo, AST/GOT (IFCC), 981771</t>
  </si>
  <si>
    <t>Kalibratorius - eCal</t>
  </si>
  <si>
    <t>5x3 ml</t>
  </si>
  <si>
    <t>Thermo, eCal, 981830</t>
  </si>
  <si>
    <t>1.5.</t>
  </si>
  <si>
    <t>ALT (IFCC)</t>
  </si>
  <si>
    <t>ALT/GPT (IFCC)</t>
  </si>
  <si>
    <t>Thermo, ALT/GPT (IFCC), 981769</t>
  </si>
  <si>
    <t>1.6.</t>
  </si>
  <si>
    <t>ALP (IFCC)</t>
  </si>
  <si>
    <t>15x5 ml</t>
  </si>
  <si>
    <t>Thermo, ALP (IFCC), 981832</t>
  </si>
  <si>
    <t>1.7.</t>
  </si>
  <si>
    <t>Amilazė (IFCC)</t>
  </si>
  <si>
    <t>Amylase (IFCC)</t>
  </si>
  <si>
    <t>4x25 ml</t>
  </si>
  <si>
    <t>Thermo, Amylase (IFCC), 981950</t>
  </si>
  <si>
    <t>1.8.</t>
  </si>
  <si>
    <t>Gamma-GT (IFCC)</t>
  </si>
  <si>
    <t>Thermo, Gamma-GT (IFCC), 981778</t>
  </si>
  <si>
    <t>1.9.</t>
  </si>
  <si>
    <t>Magnis</t>
  </si>
  <si>
    <t>Magnesium</t>
  </si>
  <si>
    <t>8x6 ml/1x30 ml</t>
  </si>
  <si>
    <t>Thermo, Magnesium, 981905/ Cormay, Magnesium, 7-229</t>
  </si>
  <si>
    <t>1.10.</t>
  </si>
  <si>
    <t>Kalcis</t>
  </si>
  <si>
    <t>Calcium</t>
  </si>
  <si>
    <t>Thermo, Calcium, 981772</t>
  </si>
  <si>
    <t>1.11.</t>
  </si>
  <si>
    <t>Fosforas</t>
  </si>
  <si>
    <t>Phosphorus</t>
  </si>
  <si>
    <t>8x10 ml</t>
  </si>
  <si>
    <t>Thermo, Phosphorus, 981891</t>
  </si>
  <si>
    <t>1.12.</t>
  </si>
  <si>
    <t>Cholesterolis</t>
  </si>
  <si>
    <t>Cholesterol</t>
  </si>
  <si>
    <t>Thermo, Cholesterol, 981813</t>
  </si>
  <si>
    <t>1.13.</t>
  </si>
  <si>
    <t>DTL cholesterolis</t>
  </si>
  <si>
    <t>HDL-Cholesterol Plus</t>
  </si>
  <si>
    <t>6x24 ml</t>
  </si>
  <si>
    <t>Thermo, HDL-Cholesterol Plus, 981823</t>
  </si>
  <si>
    <t>Normali kontrolė - Lipotrol</t>
  </si>
  <si>
    <t>Thermo, Lipotrol, 981653</t>
  </si>
  <si>
    <t>Patologinė kontrolė - Lipotrol Abnormal</t>
  </si>
  <si>
    <t>Thermo, Lipotrol HDL/LDL Abnormal, 981907</t>
  </si>
  <si>
    <t>Kalibratorius - HDL/LDL Chol Calibratror</t>
  </si>
  <si>
    <t>5x1 ml</t>
  </si>
  <si>
    <t>Thermo, HDL/LDL Chol Calibratror, 981657</t>
  </si>
  <si>
    <t>1.14.</t>
  </si>
  <si>
    <t>Trigliceridai</t>
  </si>
  <si>
    <t>Triglycerides</t>
  </si>
  <si>
    <t>Thermo, Triglycerides, 981786</t>
  </si>
  <si>
    <t>1.15.</t>
  </si>
  <si>
    <t>Šlapimo rūgštis</t>
  </si>
  <si>
    <t>Uric Acid (AOX)</t>
  </si>
  <si>
    <t>Thermo, Uric Acid (AOX), 981788</t>
  </si>
  <si>
    <t>1.16.</t>
  </si>
  <si>
    <t>Albuminas (BCG)</t>
  </si>
  <si>
    <t>Albumin (BCG)</t>
  </si>
  <si>
    <t>Thermo, Albumin (BCG), 981767</t>
  </si>
  <si>
    <t>1.17.</t>
  </si>
  <si>
    <t>Bendras baltymas</t>
  </si>
  <si>
    <t>Total Protein Plus</t>
  </si>
  <si>
    <t>Thermo, Total Protein Plus, 981827</t>
  </si>
  <si>
    <t>1.18.</t>
  </si>
  <si>
    <t>Laktatai</t>
  </si>
  <si>
    <t>LACT (LOD-POD)</t>
  </si>
  <si>
    <t>2x50 ml</t>
  </si>
  <si>
    <t>Thermo/Greiner, LAVT (LOD-POD), 163000</t>
  </si>
  <si>
    <t>1.19.</t>
  </si>
  <si>
    <t>Bendras bilirubinas (NBD)</t>
  </si>
  <si>
    <t>Bilirubin Total (NBD)</t>
  </si>
  <si>
    <t>Thermo, Bilirubin Total (NBD), 981897</t>
  </si>
  <si>
    <t>1.20.</t>
  </si>
  <si>
    <t>Tiesioginis bilirubinas</t>
  </si>
  <si>
    <t>Bilirubin Direct</t>
  </si>
  <si>
    <t>Thermo, Bilirubin Direct, 981909</t>
  </si>
  <si>
    <t>1.21.</t>
  </si>
  <si>
    <t>Geležis</t>
  </si>
  <si>
    <t>Iron</t>
  </si>
  <si>
    <t>10x20 ml</t>
  </si>
  <si>
    <t>Thermo, Iron, 981236</t>
  </si>
  <si>
    <t>1.22.</t>
  </si>
  <si>
    <t>Kalis</t>
  </si>
  <si>
    <t>ISE Calibrator 1</t>
  </si>
  <si>
    <t>6x400 ml</t>
  </si>
  <si>
    <t>Thermo, ISE Indiko Calibrator 1, 984032</t>
  </si>
  <si>
    <t>ISE Calibrator 2+3</t>
  </si>
  <si>
    <t>Thermo, ISE Calibrator 2&amp;3, 984035</t>
  </si>
  <si>
    <t>Kalio elektrodas</t>
  </si>
  <si>
    <t>vnt.</t>
  </si>
  <si>
    <t>Thermo, Potassium micro volume electrode, 981593</t>
  </si>
  <si>
    <t>Referentinis elektrodas</t>
  </si>
  <si>
    <t>Thermo, Reference electrode, 980845/981998</t>
  </si>
  <si>
    <t>1.23.</t>
  </si>
  <si>
    <t>Natris</t>
  </si>
  <si>
    <t>Natrio elektrodas</t>
  </si>
  <si>
    <t>Thermo, Sodium micro volume electrode, 981593</t>
  </si>
  <si>
    <t>1.24.</t>
  </si>
  <si>
    <t>Chloras</t>
  </si>
  <si>
    <t>Chloro elektrodas</t>
  </si>
  <si>
    <t>Thermo, Chloride micro volume electrode, 981593</t>
  </si>
  <si>
    <t>1.25.</t>
  </si>
  <si>
    <t>CRB</t>
  </si>
  <si>
    <t>CRP</t>
  </si>
  <si>
    <t>2x3 ml</t>
  </si>
  <si>
    <t>Thermo, CRP, 981699</t>
  </si>
  <si>
    <t>Normali kontrolė - CRP Control</t>
  </si>
  <si>
    <t>Thermo, CRP Control, 981251</t>
  </si>
  <si>
    <t>Patologinė kontrolė - CRP Control High</t>
  </si>
  <si>
    <t>Thermo, CRP Control High, 981679</t>
  </si>
  <si>
    <t>Kalibratorius - CRP Calibration kit</t>
  </si>
  <si>
    <t>Thermo, CRP Calibration kit, 981674</t>
  </si>
  <si>
    <r>
      <t>Preliminarus tyrimų skaičius (2 analizatorių)</t>
    </r>
    <r>
      <rPr>
        <b/>
        <sz val="10"/>
        <color rgb="FFFF0000"/>
        <rFont val="Times New Roman"/>
        <family val="1"/>
        <charset val="1"/>
      </rPr>
      <t xml:space="preserve"> </t>
    </r>
    <r>
      <rPr>
        <b/>
        <sz val="10"/>
        <color rgb="FF000000"/>
        <rFont val="Times New Roman"/>
        <family val="1"/>
        <charset val="1"/>
      </rPr>
      <t>per 12 mėnesių*</t>
    </r>
  </si>
  <si>
    <t>Bendra orientacinė pasiūlymo kaina 12 mėn. Eur su PVM</t>
  </si>
  <si>
    <t>Bendra orientacinė pasiūlymo kaina 36 mėn. Eur su PVM (12 mėn. x 3)</t>
  </si>
  <si>
    <t>Šešiolika tūkstančių penkiasdešimt devyni eurai ir aštuoniasdešimt centų</t>
  </si>
  <si>
    <t>Keturiasdešimt aštuoni tūkstančiai vienas šimtas septyniasdešimt devyni eurai ir keturiasdešimt centų</t>
  </si>
  <si>
    <t>Bendra orientacinė pasiūlymo kaina 12 mėn. Eur be PVM</t>
  </si>
  <si>
    <t>Bendra orientacinė pasiūlymo kaina 36 mėn. Eur be PVM (12 mėn. x 3)</t>
  </si>
  <si>
    <t>Penkiolika tūkstančių vienas šimtas devyniasdešimt šeši eurai ir 00 centų</t>
  </si>
  <si>
    <t>Keturiasdešimt penki tūkstančiai penki šimtai aštuoniasdešimt aštuoni eurai ir 00 centų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</si>
</sst>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 %"/>
    <numFmt numFmtId="166" formatCode="[$-427]dd\.mmm"/>
  </numFmts>
  <fonts count="10" x14ac:knownFonts="1">
    <font>
      <sz val="11"/>
      <color rgb="FF000000"/>
      <name val="Calibri"/>
      <family val="2"/>
      <charset val="1"/>
    </font>
    <font>
      <sz val="10"/>
      <color rgb="FF000000"/>
      <name val="Times New Roman"/>
      <family val="1"/>
      <charset val="1"/>
    </font>
    <font>
      <b/>
      <sz val="10"/>
      <color rgb="FF000000"/>
      <name val="Times New Roman"/>
      <family val="1"/>
      <charset val="1"/>
    </font>
    <font>
      <b/>
      <sz val="10"/>
      <color rgb="FFFF0000"/>
      <name val="Times New Roman"/>
      <family val="1"/>
      <charset val="1"/>
    </font>
    <font>
      <i/>
      <sz val="10"/>
      <color rgb="FF000000"/>
      <name val="Times New Roman"/>
      <family val="1"/>
      <charset val="1"/>
    </font>
    <font>
      <sz val="10"/>
      <color rgb="FFFF0000"/>
      <name val="Times New Roman"/>
      <family val="1"/>
      <charset val="1"/>
    </font>
    <font>
      <sz val="11"/>
      <color rgb="FF000000"/>
      <name val="Calibri"/>
      <family val="2"/>
      <charset val="1"/>
    </font>
    <font>
      <b/>
      <u/>
      <sz val="10"/>
      <name val="Times New Roman"/>
      <family val="1"/>
      <charset val="1"/>
    </font>
    <font>
      <i/>
      <sz val="10"/>
      <color rgb="FF000000"/>
      <name val="Times New Roman"/>
      <family val="1"/>
      <charset val="186"/>
    </font>
    <font>
      <b/>
      <sz val="10"/>
      <color rgb="FF000000"/>
      <name val="Times New Roman"/>
      <family val="1"/>
      <charset val="186"/>
    </font>
  </fonts>
  <fills count="5">
    <fill>
      <patternFill patternType="none"/>
    </fill>
    <fill>
      <patternFill patternType="gray125"/>
    </fill>
    <fill>
      <patternFill patternType="solid">
        <fgColor rgb="FFE7E6E6"/>
        <bgColor rgb="FFFFFFCC"/>
      </patternFill>
    </fill>
    <fill>
      <patternFill patternType="solid">
        <fgColor theme="0"/>
        <bgColor indexed="64"/>
      </patternFill>
    </fill>
    <fill>
      <patternFill patternType="solid">
        <fgColor theme="0"/>
        <bgColor rgb="FFFFFF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5" fontId="6" fillId="0" borderId="0" applyBorder="0" applyProtection="0"/>
  </cellStyleXfs>
  <cellXfs count="35">
    <xf numFmtId="0" fontId="0" fillId="0" borderId="0" xfId="0"/>
    <xf numFmtId="0" fontId="1" fillId="0" borderId="0" xfId="0" applyFont="1" applyAlignment="1">
      <alignmen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2" fontId="1" fillId="0" borderId="0" xfId="0" applyNumberFormat="1" applyFont="1" applyAlignment="1">
      <alignment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 fillId="3" borderId="0" xfId="0" applyFont="1" applyFill="1" applyAlignment="1">
      <alignment horizontal="center" vertical="center" wrapText="1"/>
    </xf>
    <xf numFmtId="2" fontId="1" fillId="3" borderId="0" xfId="0" applyNumberFormat="1" applyFont="1" applyFill="1" applyAlignment="1">
      <alignment horizontal="center" vertical="center" wrapText="1"/>
    </xf>
    <xf numFmtId="164" fontId="1" fillId="3"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1" fillId="4" borderId="0" xfId="0" applyFont="1" applyFill="1" applyAlignment="1">
      <alignment horizontal="center" vertical="center" wrapText="1"/>
    </xf>
    <xf numFmtId="2" fontId="1" fillId="4" borderId="0" xfId="0" applyNumberFormat="1" applyFont="1" applyFill="1" applyAlignment="1">
      <alignment horizontal="center" vertical="center" wrapText="1"/>
    </xf>
    <xf numFmtId="164" fontId="1" fillId="4" borderId="0" xfId="0" applyNumberFormat="1" applyFont="1" applyFill="1" applyAlignment="1">
      <alignment horizontal="center" vertical="center" wrapText="1"/>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2"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4" fillId="4" borderId="1" xfId="0" applyFont="1" applyFill="1" applyBorder="1" applyAlignment="1">
      <alignment horizontal="right" vertical="center" wrapText="1"/>
    </xf>
    <xf numFmtId="0" fontId="5" fillId="4" borderId="1" xfId="0" applyFont="1" applyFill="1" applyBorder="1" applyAlignment="1">
      <alignment vertical="center" wrapText="1"/>
    </xf>
    <xf numFmtId="165" fontId="1" fillId="4" borderId="1" xfId="1" applyFont="1" applyFill="1" applyBorder="1" applyAlignment="1" applyProtection="1">
      <alignment horizontal="center" vertical="center" wrapText="1"/>
    </xf>
    <xf numFmtId="0" fontId="1" fillId="4" borderId="1" xfId="0" applyFont="1" applyFill="1" applyBorder="1" applyAlignment="1">
      <alignment horizontal="left" vertical="center" wrapText="1"/>
    </xf>
    <xf numFmtId="166" fontId="1" fillId="4" borderId="1" xfId="0" applyNumberFormat="1" applyFont="1" applyFill="1" applyBorder="1" applyAlignment="1">
      <alignment horizontal="center" vertical="center" wrapText="1"/>
    </xf>
    <xf numFmtId="0" fontId="1" fillId="4" borderId="0" xfId="0" applyFont="1" applyFill="1" applyAlignment="1">
      <alignment vertical="center" wrapText="1"/>
    </xf>
    <xf numFmtId="0" fontId="8" fillId="4" borderId="1"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4" borderId="1" xfId="0" applyFont="1" applyFill="1" applyBorder="1" applyAlignment="1">
      <alignment horizontal="right" vertical="center" wrapText="1"/>
    </xf>
    <xf numFmtId="2" fontId="9" fillId="4" borderId="1" xfId="0" applyNumberFormat="1" applyFont="1" applyFill="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64"/>
  <sheetViews>
    <sheetView tabSelected="1" topLeftCell="A254" zoomScaleNormal="100" workbookViewId="0">
      <selection activeCell="L265" sqref="L265"/>
    </sheetView>
  </sheetViews>
  <sheetFormatPr defaultRowHeight="15" x14ac:dyDescent="0.25"/>
  <cols>
    <col min="1" max="1" width="9.140625" style="1" customWidth="1"/>
    <col min="2" max="2" width="30.28515625" style="1" customWidth="1"/>
    <col min="3" max="3" width="15.28515625" style="1" customWidth="1"/>
    <col min="4" max="4" width="13.140625" style="1" customWidth="1"/>
    <col min="5" max="5" width="14.85546875" style="2" customWidth="1"/>
    <col min="6" max="6" width="11.140625" style="2" customWidth="1"/>
    <col min="7" max="7" width="9.140625" style="3" customWidth="1"/>
    <col min="8" max="8" width="10.28515625" style="2" customWidth="1"/>
    <col min="9" max="9" width="9.140625" style="2" customWidth="1"/>
    <col min="10" max="10" width="9.42578125" style="4" customWidth="1"/>
    <col min="11" max="11" width="11" style="3" customWidth="1"/>
    <col min="12" max="12" width="40.5703125" style="1" customWidth="1"/>
    <col min="13" max="13" width="9.140625" style="1" customWidth="1"/>
    <col min="14" max="14" width="9.140625" style="5" customWidth="1"/>
    <col min="15" max="1025" width="9.140625" style="1" customWidth="1"/>
  </cols>
  <sheetData>
    <row r="1" spans="1:12" x14ac:dyDescent="0.25">
      <c r="A1" s="10"/>
      <c r="B1" s="10"/>
      <c r="C1" s="10"/>
      <c r="D1" s="10"/>
      <c r="E1" s="10"/>
      <c r="F1" s="10"/>
      <c r="G1" s="11"/>
      <c r="H1" s="10"/>
      <c r="I1" s="10"/>
      <c r="J1" s="12"/>
      <c r="K1" s="11"/>
      <c r="L1" s="10"/>
    </row>
    <row r="2" spans="1:12" x14ac:dyDescent="0.25">
      <c r="A2" s="31" t="s">
        <v>0</v>
      </c>
      <c r="B2" s="31"/>
      <c r="C2" s="31"/>
      <c r="D2" s="31"/>
      <c r="E2" s="31"/>
      <c r="F2" s="31"/>
      <c r="G2" s="31"/>
      <c r="H2" s="31"/>
      <c r="I2" s="31"/>
      <c r="J2" s="31"/>
      <c r="K2" s="31"/>
      <c r="L2" s="31"/>
    </row>
    <row r="3" spans="1:12" x14ac:dyDescent="0.25">
      <c r="A3" s="13"/>
      <c r="B3" s="14"/>
      <c r="C3" s="14"/>
      <c r="D3" s="14"/>
      <c r="E3" s="14"/>
      <c r="F3" s="14"/>
      <c r="G3" s="15"/>
      <c r="H3" s="14"/>
      <c r="I3" s="14"/>
      <c r="J3" s="16"/>
      <c r="K3" s="15"/>
      <c r="L3" s="14"/>
    </row>
    <row r="4" spans="1:12" ht="50.25" customHeight="1" x14ac:dyDescent="0.25">
      <c r="A4" s="32" t="s">
        <v>1</v>
      </c>
      <c r="B4" s="32"/>
      <c r="C4" s="32"/>
      <c r="D4" s="32"/>
      <c r="E4" s="32"/>
      <c r="F4" s="32"/>
      <c r="G4" s="32"/>
      <c r="H4" s="32"/>
      <c r="I4" s="32"/>
      <c r="J4" s="32"/>
      <c r="K4" s="32"/>
      <c r="L4" s="32"/>
    </row>
    <row r="5" spans="1:12" x14ac:dyDescent="0.25">
      <c r="A5" s="13"/>
      <c r="B5" s="14"/>
      <c r="C5" s="14"/>
      <c r="D5" s="14"/>
      <c r="E5" s="14"/>
      <c r="F5" s="14"/>
      <c r="G5" s="15"/>
      <c r="H5" s="14"/>
      <c r="I5" s="14"/>
      <c r="J5" s="16"/>
      <c r="K5" s="15"/>
      <c r="L5" s="14"/>
    </row>
    <row r="6" spans="1:12" ht="76.5" x14ac:dyDescent="0.25">
      <c r="A6" s="6" t="s">
        <v>2</v>
      </c>
      <c r="B6" s="6" t="s">
        <v>3</v>
      </c>
      <c r="C6" s="6" t="s">
        <v>4</v>
      </c>
      <c r="D6" s="6" t="s">
        <v>169</v>
      </c>
      <c r="E6" s="6" t="s">
        <v>5</v>
      </c>
      <c r="F6" s="6" t="s">
        <v>6</v>
      </c>
      <c r="G6" s="7" t="s">
        <v>7</v>
      </c>
      <c r="H6" s="6" t="s">
        <v>8</v>
      </c>
      <c r="I6" s="6" t="s">
        <v>9</v>
      </c>
      <c r="J6" s="8" t="s">
        <v>10</v>
      </c>
      <c r="K6" s="7" t="s">
        <v>11</v>
      </c>
      <c r="L6" s="9" t="s">
        <v>12</v>
      </c>
    </row>
    <row r="7" spans="1:12" x14ac:dyDescent="0.25">
      <c r="A7" s="17">
        <v>1</v>
      </c>
      <c r="B7" s="17">
        <v>2</v>
      </c>
      <c r="C7" s="17">
        <v>3</v>
      </c>
      <c r="D7" s="17">
        <v>4</v>
      </c>
      <c r="E7" s="17">
        <v>5</v>
      </c>
      <c r="F7" s="17">
        <v>6</v>
      </c>
      <c r="G7" s="18">
        <v>7</v>
      </c>
      <c r="H7" s="17">
        <v>8</v>
      </c>
      <c r="I7" s="17">
        <v>9</v>
      </c>
      <c r="J7" s="18">
        <v>10</v>
      </c>
      <c r="K7" s="18">
        <v>11</v>
      </c>
      <c r="L7" s="17">
        <v>12</v>
      </c>
    </row>
    <row r="8" spans="1:12" x14ac:dyDescent="0.25">
      <c r="A8" s="19" t="s">
        <v>13</v>
      </c>
      <c r="B8" s="20" t="s">
        <v>14</v>
      </c>
      <c r="C8" s="19"/>
      <c r="D8" s="19">
        <v>3700</v>
      </c>
      <c r="E8" s="19"/>
      <c r="F8" s="19"/>
      <c r="G8" s="21"/>
      <c r="H8" s="19"/>
      <c r="I8" s="19"/>
      <c r="J8" s="22"/>
      <c r="K8" s="21"/>
      <c r="L8" s="19"/>
    </row>
    <row r="9" spans="1:12" s="1" customFormat="1" ht="12.75" x14ac:dyDescent="0.25">
      <c r="A9" s="23"/>
      <c r="B9" s="24" t="s">
        <v>15</v>
      </c>
      <c r="C9" s="25"/>
      <c r="D9" s="25"/>
      <c r="E9" s="19">
        <v>5</v>
      </c>
      <c r="F9" s="19" t="s">
        <v>16</v>
      </c>
      <c r="G9" s="21">
        <v>48</v>
      </c>
      <c r="H9" s="26">
        <v>0.05</v>
      </c>
      <c r="I9" s="21">
        <f>G9+G9*H9</f>
        <v>50.4</v>
      </c>
      <c r="J9" s="21">
        <f>G9*E9</f>
        <v>240</v>
      </c>
      <c r="K9" s="21">
        <f>I9*E9</f>
        <v>252</v>
      </c>
      <c r="L9" s="23" t="s">
        <v>17</v>
      </c>
    </row>
    <row r="10" spans="1:12" s="1" customFormat="1" ht="12.75" x14ac:dyDescent="0.25">
      <c r="A10" s="23"/>
      <c r="B10" s="24" t="s">
        <v>18</v>
      </c>
      <c r="C10" s="25"/>
      <c r="D10" s="25"/>
      <c r="E10" s="19">
        <v>0.1</v>
      </c>
      <c r="F10" s="19" t="s">
        <v>19</v>
      </c>
      <c r="G10" s="21">
        <v>90</v>
      </c>
      <c r="H10" s="26">
        <v>0.05</v>
      </c>
      <c r="I10" s="21">
        <f>G10+G10*H10</f>
        <v>94.5</v>
      </c>
      <c r="J10" s="21">
        <f t="shared" ref="J10:J17" si="0">G10*E10</f>
        <v>9</v>
      </c>
      <c r="K10" s="21">
        <f t="shared" ref="K10:K17" si="1">I10*E10</f>
        <v>9.4500000000000011</v>
      </c>
      <c r="L10" s="23" t="s">
        <v>20</v>
      </c>
    </row>
    <row r="11" spans="1:12" s="1" customFormat="1" ht="12.75" x14ac:dyDescent="0.25">
      <c r="A11" s="23"/>
      <c r="B11" s="24" t="s">
        <v>21</v>
      </c>
      <c r="C11" s="25"/>
      <c r="D11" s="25"/>
      <c r="E11" s="19">
        <v>0.1</v>
      </c>
      <c r="F11" s="19" t="s">
        <v>19</v>
      </c>
      <c r="G11" s="21">
        <v>90</v>
      </c>
      <c r="H11" s="26">
        <v>0.05</v>
      </c>
      <c r="I11" s="21">
        <f t="shared" ref="I11:I17" si="2">G11+G11*H11</f>
        <v>94.5</v>
      </c>
      <c r="J11" s="21">
        <f t="shared" si="0"/>
        <v>9</v>
      </c>
      <c r="K11" s="21">
        <f t="shared" si="1"/>
        <v>9.4500000000000011</v>
      </c>
      <c r="L11" s="23" t="s">
        <v>22</v>
      </c>
    </row>
    <row r="12" spans="1:12" s="1" customFormat="1" ht="12.75" x14ac:dyDescent="0.25">
      <c r="A12" s="23"/>
      <c r="B12" s="24" t="s">
        <v>23</v>
      </c>
      <c r="C12" s="25"/>
      <c r="D12" s="25"/>
      <c r="E12" s="19">
        <v>0.2</v>
      </c>
      <c r="F12" s="19" t="s">
        <v>24</v>
      </c>
      <c r="G12" s="21">
        <v>68</v>
      </c>
      <c r="H12" s="26">
        <v>0.05</v>
      </c>
      <c r="I12" s="21">
        <f t="shared" si="2"/>
        <v>71.400000000000006</v>
      </c>
      <c r="J12" s="21">
        <f t="shared" si="0"/>
        <v>13.600000000000001</v>
      </c>
      <c r="K12" s="21">
        <f t="shared" si="1"/>
        <v>14.280000000000001</v>
      </c>
      <c r="L12" s="23" t="s">
        <v>25</v>
      </c>
    </row>
    <row r="13" spans="1:12" s="1" customFormat="1" ht="12.75" x14ac:dyDescent="0.25">
      <c r="A13" s="23"/>
      <c r="B13" s="24" t="s">
        <v>26</v>
      </c>
      <c r="C13" s="25"/>
      <c r="D13" s="25"/>
      <c r="E13" s="19">
        <v>0.2</v>
      </c>
      <c r="F13" s="19" t="s">
        <v>27</v>
      </c>
      <c r="G13" s="21">
        <v>42</v>
      </c>
      <c r="H13" s="26">
        <v>0.05</v>
      </c>
      <c r="I13" s="21">
        <f t="shared" si="2"/>
        <v>44.1</v>
      </c>
      <c r="J13" s="21">
        <f t="shared" si="0"/>
        <v>8.4</v>
      </c>
      <c r="K13" s="21">
        <f t="shared" si="1"/>
        <v>8.82</v>
      </c>
      <c r="L13" s="23" t="s">
        <v>28</v>
      </c>
    </row>
    <row r="14" spans="1:12" s="1" customFormat="1" ht="12.75" x14ac:dyDescent="0.25">
      <c r="A14" s="23"/>
      <c r="B14" s="24" t="s">
        <v>29</v>
      </c>
      <c r="C14" s="25"/>
      <c r="D14" s="25"/>
      <c r="E14" s="19">
        <v>0.04</v>
      </c>
      <c r="F14" s="19" t="s">
        <v>30</v>
      </c>
      <c r="G14" s="21">
        <v>50</v>
      </c>
      <c r="H14" s="26">
        <v>0.21</v>
      </c>
      <c r="I14" s="21">
        <f t="shared" si="2"/>
        <v>60.5</v>
      </c>
      <c r="J14" s="21">
        <f t="shared" si="0"/>
        <v>2</v>
      </c>
      <c r="K14" s="21">
        <f t="shared" si="1"/>
        <v>2.42</v>
      </c>
      <c r="L14" s="23" t="s">
        <v>31</v>
      </c>
    </row>
    <row r="15" spans="1:12" x14ac:dyDescent="0.25">
      <c r="A15" s="23"/>
      <c r="B15" s="24" t="s">
        <v>32</v>
      </c>
      <c r="C15" s="25"/>
      <c r="D15" s="25"/>
      <c r="E15" s="19">
        <v>0.2</v>
      </c>
      <c r="F15" s="19" t="s">
        <v>33</v>
      </c>
      <c r="G15" s="21">
        <v>290</v>
      </c>
      <c r="H15" s="26">
        <v>0.05</v>
      </c>
      <c r="I15" s="21">
        <f t="shared" si="2"/>
        <v>304.5</v>
      </c>
      <c r="J15" s="21">
        <f t="shared" si="0"/>
        <v>58</v>
      </c>
      <c r="K15" s="21">
        <f t="shared" si="1"/>
        <v>60.900000000000006</v>
      </c>
      <c r="L15" s="23" t="s">
        <v>34</v>
      </c>
    </row>
    <row r="16" spans="1:12" x14ac:dyDescent="0.25">
      <c r="A16" s="23"/>
      <c r="B16" s="24" t="s">
        <v>35</v>
      </c>
      <c r="C16" s="25"/>
      <c r="D16" s="25"/>
      <c r="E16" s="19">
        <v>0.22</v>
      </c>
      <c r="F16" s="19" t="s">
        <v>33</v>
      </c>
      <c r="G16" s="21">
        <v>280</v>
      </c>
      <c r="H16" s="26">
        <v>0.05</v>
      </c>
      <c r="I16" s="21">
        <f t="shared" si="2"/>
        <v>294</v>
      </c>
      <c r="J16" s="21">
        <f t="shared" si="0"/>
        <v>61.6</v>
      </c>
      <c r="K16" s="21">
        <f t="shared" si="1"/>
        <v>64.680000000000007</v>
      </c>
      <c r="L16" s="23" t="s">
        <v>36</v>
      </c>
    </row>
    <row r="17" spans="1:12" s="1" customFormat="1" ht="12.75" x14ac:dyDescent="0.25">
      <c r="A17" s="23"/>
      <c r="B17" s="24" t="s">
        <v>37</v>
      </c>
      <c r="C17" s="25"/>
      <c r="D17" s="25"/>
      <c r="E17" s="19">
        <v>0.08</v>
      </c>
      <c r="F17" s="19" t="s">
        <v>38</v>
      </c>
      <c r="G17" s="21">
        <v>300</v>
      </c>
      <c r="H17" s="26">
        <v>0.21</v>
      </c>
      <c r="I17" s="21">
        <f t="shared" si="2"/>
        <v>363</v>
      </c>
      <c r="J17" s="21">
        <f t="shared" si="0"/>
        <v>24</v>
      </c>
      <c r="K17" s="21">
        <f t="shared" si="1"/>
        <v>29.04</v>
      </c>
      <c r="L17" s="23" t="s">
        <v>39</v>
      </c>
    </row>
    <row r="18" spans="1:12" x14ac:dyDescent="0.25">
      <c r="A18" s="19" t="s">
        <v>40</v>
      </c>
      <c r="B18" s="20" t="s">
        <v>41</v>
      </c>
      <c r="C18" s="19"/>
      <c r="D18" s="19">
        <v>4550</v>
      </c>
      <c r="E18" s="19"/>
      <c r="F18" s="19"/>
      <c r="G18" s="21"/>
      <c r="H18" s="26"/>
      <c r="I18" s="21"/>
      <c r="J18" s="22"/>
      <c r="K18" s="21"/>
      <c r="L18" s="19"/>
    </row>
    <row r="19" spans="1:12" s="1" customFormat="1" ht="12.75" x14ac:dyDescent="0.25">
      <c r="A19" s="23"/>
      <c r="B19" s="24" t="s">
        <v>41</v>
      </c>
      <c r="C19" s="23"/>
      <c r="D19" s="23"/>
      <c r="E19" s="19">
        <v>6</v>
      </c>
      <c r="F19" s="19" t="s">
        <v>16</v>
      </c>
      <c r="G19" s="21">
        <v>68</v>
      </c>
      <c r="H19" s="26">
        <v>0.05</v>
      </c>
      <c r="I19" s="21">
        <f>G19+G19*H19</f>
        <v>71.400000000000006</v>
      </c>
      <c r="J19" s="21">
        <f>G19*E19</f>
        <v>408</v>
      </c>
      <c r="K19" s="21">
        <f>I19*E19</f>
        <v>428.40000000000003</v>
      </c>
      <c r="L19" s="23" t="s">
        <v>42</v>
      </c>
    </row>
    <row r="20" spans="1:12" s="1" customFormat="1" ht="12.75" x14ac:dyDescent="0.25">
      <c r="A20" s="23"/>
      <c r="B20" s="24" t="s">
        <v>18</v>
      </c>
      <c r="C20" s="23"/>
      <c r="D20" s="23"/>
      <c r="E20" s="19">
        <v>0.1</v>
      </c>
      <c r="F20" s="19" t="s">
        <v>19</v>
      </c>
      <c r="G20" s="21">
        <v>90</v>
      </c>
      <c r="H20" s="26">
        <v>0.05</v>
      </c>
      <c r="I20" s="21">
        <f t="shared" ref="I20:I27" si="3">G20+G20*H20</f>
        <v>94.5</v>
      </c>
      <c r="J20" s="21">
        <f t="shared" ref="J20:J27" si="4">G20*E20</f>
        <v>9</v>
      </c>
      <c r="K20" s="21">
        <f t="shared" ref="K20:K27" si="5">I20*E20</f>
        <v>9.4500000000000011</v>
      </c>
      <c r="L20" s="23" t="s">
        <v>20</v>
      </c>
    </row>
    <row r="21" spans="1:12" s="1" customFormat="1" ht="12.75" x14ac:dyDescent="0.25">
      <c r="A21" s="23"/>
      <c r="B21" s="24" t="s">
        <v>21</v>
      </c>
      <c r="C21" s="23"/>
      <c r="D21" s="23"/>
      <c r="E21" s="19">
        <v>0.1</v>
      </c>
      <c r="F21" s="19" t="s">
        <v>19</v>
      </c>
      <c r="G21" s="21">
        <v>90</v>
      </c>
      <c r="H21" s="26">
        <v>0.05</v>
      </c>
      <c r="I21" s="21">
        <f t="shared" si="3"/>
        <v>94.5</v>
      </c>
      <c r="J21" s="21">
        <f t="shared" si="4"/>
        <v>9</v>
      </c>
      <c r="K21" s="21">
        <f t="shared" si="5"/>
        <v>9.4500000000000011</v>
      </c>
      <c r="L21" s="23" t="s">
        <v>22</v>
      </c>
    </row>
    <row r="22" spans="1:12" s="1" customFormat="1" ht="12.75" x14ac:dyDescent="0.25">
      <c r="A22" s="23"/>
      <c r="B22" s="24" t="s">
        <v>23</v>
      </c>
      <c r="C22" s="23"/>
      <c r="D22" s="23"/>
      <c r="E22" s="19">
        <v>0.2</v>
      </c>
      <c r="F22" s="19" t="s">
        <v>24</v>
      </c>
      <c r="G22" s="21">
        <v>68</v>
      </c>
      <c r="H22" s="26">
        <v>0.05</v>
      </c>
      <c r="I22" s="21">
        <f t="shared" si="3"/>
        <v>71.400000000000006</v>
      </c>
      <c r="J22" s="21">
        <f t="shared" si="4"/>
        <v>13.600000000000001</v>
      </c>
      <c r="K22" s="21">
        <f t="shared" si="5"/>
        <v>14.280000000000001</v>
      </c>
      <c r="L22" s="23" t="s">
        <v>25</v>
      </c>
    </row>
    <row r="23" spans="1:12" s="1" customFormat="1" ht="12.75" x14ac:dyDescent="0.25">
      <c r="A23" s="23"/>
      <c r="B23" s="24" t="s">
        <v>26</v>
      </c>
      <c r="C23" s="23"/>
      <c r="D23" s="23"/>
      <c r="E23" s="19">
        <v>0.2</v>
      </c>
      <c r="F23" s="19" t="s">
        <v>27</v>
      </c>
      <c r="G23" s="21">
        <v>42</v>
      </c>
      <c r="H23" s="26">
        <v>0.05</v>
      </c>
      <c r="I23" s="21">
        <f t="shared" si="3"/>
        <v>44.1</v>
      </c>
      <c r="J23" s="21">
        <f t="shared" si="4"/>
        <v>8.4</v>
      </c>
      <c r="K23" s="21">
        <f t="shared" si="5"/>
        <v>8.82</v>
      </c>
      <c r="L23" s="23" t="s">
        <v>28</v>
      </c>
    </row>
    <row r="24" spans="1:12" s="1" customFormat="1" ht="12.75" x14ac:dyDescent="0.25">
      <c r="A24" s="23"/>
      <c r="B24" s="24" t="s">
        <v>29</v>
      </c>
      <c r="C24" s="23"/>
      <c r="D24" s="23"/>
      <c r="E24" s="19">
        <v>0.04</v>
      </c>
      <c r="F24" s="19" t="s">
        <v>30</v>
      </c>
      <c r="G24" s="21">
        <v>50</v>
      </c>
      <c r="H24" s="26">
        <v>0.21</v>
      </c>
      <c r="I24" s="21">
        <f t="shared" si="3"/>
        <v>60.5</v>
      </c>
      <c r="J24" s="21">
        <f t="shared" si="4"/>
        <v>2</v>
      </c>
      <c r="K24" s="21">
        <f t="shared" si="5"/>
        <v>2.42</v>
      </c>
      <c r="L24" s="23" t="s">
        <v>31</v>
      </c>
    </row>
    <row r="25" spans="1:12" x14ac:dyDescent="0.25">
      <c r="A25" s="23"/>
      <c r="B25" s="24" t="s">
        <v>32</v>
      </c>
      <c r="C25" s="23"/>
      <c r="D25" s="23"/>
      <c r="E25" s="19">
        <v>0.2</v>
      </c>
      <c r="F25" s="19" t="s">
        <v>33</v>
      </c>
      <c r="G25" s="21">
        <v>290</v>
      </c>
      <c r="H25" s="26">
        <v>0.05</v>
      </c>
      <c r="I25" s="21">
        <f t="shared" si="3"/>
        <v>304.5</v>
      </c>
      <c r="J25" s="21">
        <f t="shared" si="4"/>
        <v>58</v>
      </c>
      <c r="K25" s="21">
        <f t="shared" si="5"/>
        <v>60.900000000000006</v>
      </c>
      <c r="L25" s="23" t="s">
        <v>34</v>
      </c>
    </row>
    <row r="26" spans="1:12" x14ac:dyDescent="0.25">
      <c r="A26" s="23"/>
      <c r="B26" s="24" t="s">
        <v>35</v>
      </c>
      <c r="C26" s="25"/>
      <c r="D26" s="25"/>
      <c r="E26" s="19">
        <v>0.2</v>
      </c>
      <c r="F26" s="19" t="s">
        <v>33</v>
      </c>
      <c r="G26" s="21">
        <v>280</v>
      </c>
      <c r="H26" s="26">
        <v>0.05</v>
      </c>
      <c r="I26" s="21">
        <f t="shared" si="3"/>
        <v>294</v>
      </c>
      <c r="J26" s="21">
        <f t="shared" si="4"/>
        <v>56</v>
      </c>
      <c r="K26" s="21">
        <f t="shared" si="5"/>
        <v>58.800000000000004</v>
      </c>
      <c r="L26" s="23" t="s">
        <v>36</v>
      </c>
    </row>
    <row r="27" spans="1:12" s="1" customFormat="1" ht="12.75" x14ac:dyDescent="0.25">
      <c r="A27" s="23"/>
      <c r="B27" s="24" t="s">
        <v>37</v>
      </c>
      <c r="C27" s="23"/>
      <c r="D27" s="23"/>
      <c r="E27" s="19">
        <v>0.08</v>
      </c>
      <c r="F27" s="19" t="s">
        <v>38</v>
      </c>
      <c r="G27" s="21">
        <v>300</v>
      </c>
      <c r="H27" s="26">
        <v>0.21</v>
      </c>
      <c r="I27" s="21">
        <f t="shared" si="3"/>
        <v>363</v>
      </c>
      <c r="J27" s="21">
        <f t="shared" si="4"/>
        <v>24</v>
      </c>
      <c r="K27" s="21">
        <f t="shared" si="5"/>
        <v>29.04</v>
      </c>
      <c r="L27" s="23" t="s">
        <v>39</v>
      </c>
    </row>
    <row r="28" spans="1:12" x14ac:dyDescent="0.25">
      <c r="A28" s="19" t="s">
        <v>43</v>
      </c>
      <c r="B28" s="20" t="s">
        <v>44</v>
      </c>
      <c r="C28" s="19"/>
      <c r="D28" s="19">
        <v>5600</v>
      </c>
      <c r="E28" s="19"/>
      <c r="F28" s="19"/>
      <c r="G28" s="21"/>
      <c r="H28" s="26"/>
      <c r="I28" s="21"/>
      <c r="J28" s="22"/>
      <c r="K28" s="21"/>
      <c r="L28" s="19"/>
    </row>
    <row r="29" spans="1:12" s="1" customFormat="1" ht="12.75" x14ac:dyDescent="0.25">
      <c r="A29" s="23"/>
      <c r="B29" s="24" t="s">
        <v>45</v>
      </c>
      <c r="C29" s="23"/>
      <c r="D29" s="23"/>
      <c r="E29" s="19">
        <v>12</v>
      </c>
      <c r="F29" s="19" t="s">
        <v>46</v>
      </c>
      <c r="G29" s="21">
        <v>90</v>
      </c>
      <c r="H29" s="26">
        <v>0.05</v>
      </c>
      <c r="I29" s="21">
        <f>G29+G29*H29</f>
        <v>94.5</v>
      </c>
      <c r="J29" s="21">
        <f>G29*E29</f>
        <v>1080</v>
      </c>
      <c r="K29" s="21">
        <f>I29*E29</f>
        <v>1134</v>
      </c>
      <c r="L29" s="23" t="s">
        <v>47</v>
      </c>
    </row>
    <row r="30" spans="1:12" s="1" customFormat="1" ht="12.75" x14ac:dyDescent="0.25">
      <c r="A30" s="23"/>
      <c r="B30" s="24" t="s">
        <v>48</v>
      </c>
      <c r="C30" s="23"/>
      <c r="D30" s="23"/>
      <c r="E30" s="19">
        <v>2</v>
      </c>
      <c r="F30" s="19" t="s">
        <v>49</v>
      </c>
      <c r="G30" s="21">
        <v>38</v>
      </c>
      <c r="H30" s="26">
        <v>0.05</v>
      </c>
      <c r="I30" s="21">
        <f t="shared" ref="I30:I38" si="6">G30+G30*H30</f>
        <v>39.9</v>
      </c>
      <c r="J30" s="21">
        <f t="shared" ref="J30:J38" si="7">G30*E30</f>
        <v>76</v>
      </c>
      <c r="K30" s="21">
        <f t="shared" ref="K30:K38" si="8">I30*E30</f>
        <v>79.8</v>
      </c>
      <c r="L30" s="23" t="s">
        <v>50</v>
      </c>
    </row>
    <row r="31" spans="1:12" s="1" customFormat="1" ht="12.75" x14ac:dyDescent="0.25">
      <c r="A31" s="23"/>
      <c r="B31" s="24" t="s">
        <v>18</v>
      </c>
      <c r="C31" s="23"/>
      <c r="D31" s="23"/>
      <c r="E31" s="19">
        <v>0.1</v>
      </c>
      <c r="F31" s="19" t="s">
        <v>19</v>
      </c>
      <c r="G31" s="21">
        <v>90</v>
      </c>
      <c r="H31" s="26">
        <v>0.05</v>
      </c>
      <c r="I31" s="21">
        <f t="shared" si="6"/>
        <v>94.5</v>
      </c>
      <c r="J31" s="21">
        <f t="shared" si="7"/>
        <v>9</v>
      </c>
      <c r="K31" s="21">
        <f t="shared" si="8"/>
        <v>9.4500000000000011</v>
      </c>
      <c r="L31" s="23" t="s">
        <v>20</v>
      </c>
    </row>
    <row r="32" spans="1:12" s="1" customFormat="1" ht="12.75" x14ac:dyDescent="0.25">
      <c r="A32" s="23"/>
      <c r="B32" s="24" t="s">
        <v>21</v>
      </c>
      <c r="C32" s="23"/>
      <c r="D32" s="23"/>
      <c r="E32" s="19">
        <v>0.1</v>
      </c>
      <c r="F32" s="19" t="s">
        <v>19</v>
      </c>
      <c r="G32" s="21">
        <v>90</v>
      </c>
      <c r="H32" s="26">
        <v>0.05</v>
      </c>
      <c r="I32" s="21">
        <f t="shared" si="6"/>
        <v>94.5</v>
      </c>
      <c r="J32" s="21">
        <f t="shared" si="7"/>
        <v>9</v>
      </c>
      <c r="K32" s="21">
        <f t="shared" si="8"/>
        <v>9.4500000000000011</v>
      </c>
      <c r="L32" s="23" t="s">
        <v>22</v>
      </c>
    </row>
    <row r="33" spans="1:12" s="1" customFormat="1" ht="12.75" x14ac:dyDescent="0.25">
      <c r="A33" s="23"/>
      <c r="B33" s="24" t="s">
        <v>23</v>
      </c>
      <c r="C33" s="23"/>
      <c r="D33" s="23"/>
      <c r="E33" s="19">
        <v>0.2</v>
      </c>
      <c r="F33" s="19" t="s">
        <v>24</v>
      </c>
      <c r="G33" s="21">
        <v>68</v>
      </c>
      <c r="H33" s="26">
        <v>0.05</v>
      </c>
      <c r="I33" s="21">
        <f t="shared" si="6"/>
        <v>71.400000000000006</v>
      </c>
      <c r="J33" s="21">
        <f t="shared" si="7"/>
        <v>13.600000000000001</v>
      </c>
      <c r="K33" s="21">
        <f t="shared" si="8"/>
        <v>14.280000000000001</v>
      </c>
      <c r="L33" s="23" t="s">
        <v>25</v>
      </c>
    </row>
    <row r="34" spans="1:12" s="1" customFormat="1" ht="12.75" x14ac:dyDescent="0.25">
      <c r="A34" s="23"/>
      <c r="B34" s="24" t="s">
        <v>26</v>
      </c>
      <c r="C34" s="23"/>
      <c r="D34" s="23"/>
      <c r="E34" s="19">
        <v>0.2</v>
      </c>
      <c r="F34" s="19" t="s">
        <v>27</v>
      </c>
      <c r="G34" s="21">
        <v>42</v>
      </c>
      <c r="H34" s="26">
        <v>0.05</v>
      </c>
      <c r="I34" s="21">
        <f t="shared" si="6"/>
        <v>44.1</v>
      </c>
      <c r="J34" s="21">
        <f t="shared" si="7"/>
        <v>8.4</v>
      </c>
      <c r="K34" s="21">
        <f t="shared" si="8"/>
        <v>8.82</v>
      </c>
      <c r="L34" s="23" t="s">
        <v>28</v>
      </c>
    </row>
    <row r="35" spans="1:12" s="1" customFormat="1" ht="12.75" x14ac:dyDescent="0.25">
      <c r="A35" s="23"/>
      <c r="B35" s="24" t="s">
        <v>29</v>
      </c>
      <c r="C35" s="23"/>
      <c r="D35" s="23"/>
      <c r="E35" s="19">
        <v>0.04</v>
      </c>
      <c r="F35" s="19" t="s">
        <v>30</v>
      </c>
      <c r="G35" s="21">
        <v>50</v>
      </c>
      <c r="H35" s="26">
        <v>0.21</v>
      </c>
      <c r="I35" s="21">
        <f t="shared" si="6"/>
        <v>60.5</v>
      </c>
      <c r="J35" s="21">
        <f t="shared" si="7"/>
        <v>2</v>
      </c>
      <c r="K35" s="21">
        <f t="shared" si="8"/>
        <v>2.42</v>
      </c>
      <c r="L35" s="23" t="s">
        <v>31</v>
      </c>
    </row>
    <row r="36" spans="1:12" x14ac:dyDescent="0.25">
      <c r="A36" s="23"/>
      <c r="B36" s="24" t="s">
        <v>32</v>
      </c>
      <c r="C36" s="23"/>
      <c r="D36" s="23"/>
      <c r="E36" s="19">
        <v>0.2</v>
      </c>
      <c r="F36" s="19" t="s">
        <v>33</v>
      </c>
      <c r="G36" s="21">
        <v>290</v>
      </c>
      <c r="H36" s="26">
        <v>0.05</v>
      </c>
      <c r="I36" s="21">
        <f t="shared" si="6"/>
        <v>304.5</v>
      </c>
      <c r="J36" s="21">
        <f t="shared" si="7"/>
        <v>58</v>
      </c>
      <c r="K36" s="21">
        <f t="shared" si="8"/>
        <v>60.900000000000006</v>
      </c>
      <c r="L36" s="23" t="s">
        <v>34</v>
      </c>
    </row>
    <row r="37" spans="1:12" x14ac:dyDescent="0.25">
      <c r="A37" s="23"/>
      <c r="B37" s="24" t="s">
        <v>35</v>
      </c>
      <c r="C37" s="25"/>
      <c r="D37" s="25"/>
      <c r="E37" s="19">
        <v>0.26</v>
      </c>
      <c r="F37" s="19" t="s">
        <v>33</v>
      </c>
      <c r="G37" s="21">
        <v>280</v>
      </c>
      <c r="H37" s="26">
        <v>0.05</v>
      </c>
      <c r="I37" s="21">
        <f t="shared" si="6"/>
        <v>294</v>
      </c>
      <c r="J37" s="21">
        <f t="shared" si="7"/>
        <v>72.8</v>
      </c>
      <c r="K37" s="21">
        <f t="shared" si="8"/>
        <v>76.44</v>
      </c>
      <c r="L37" s="23" t="s">
        <v>36</v>
      </c>
    </row>
    <row r="38" spans="1:12" s="1" customFormat="1" ht="12.75" x14ac:dyDescent="0.25">
      <c r="A38" s="23"/>
      <c r="B38" s="24" t="s">
        <v>37</v>
      </c>
      <c r="C38" s="23"/>
      <c r="D38" s="23"/>
      <c r="E38" s="19">
        <v>0.08</v>
      </c>
      <c r="F38" s="19" t="s">
        <v>38</v>
      </c>
      <c r="G38" s="21">
        <v>300</v>
      </c>
      <c r="H38" s="26">
        <v>0.21</v>
      </c>
      <c r="I38" s="21">
        <f t="shared" si="6"/>
        <v>363</v>
      </c>
      <c r="J38" s="21">
        <f t="shared" si="7"/>
        <v>24</v>
      </c>
      <c r="K38" s="21">
        <f t="shared" si="8"/>
        <v>29.04</v>
      </c>
      <c r="L38" s="23" t="s">
        <v>39</v>
      </c>
    </row>
    <row r="39" spans="1:12" x14ac:dyDescent="0.25">
      <c r="A39" s="19" t="s">
        <v>51</v>
      </c>
      <c r="B39" s="20" t="s">
        <v>52</v>
      </c>
      <c r="C39" s="19"/>
      <c r="D39" s="19">
        <v>1350</v>
      </c>
      <c r="E39" s="19"/>
      <c r="F39" s="19"/>
      <c r="G39" s="21"/>
      <c r="H39" s="26"/>
      <c r="I39" s="21"/>
      <c r="J39" s="22"/>
      <c r="K39" s="21"/>
      <c r="L39" s="19"/>
    </row>
    <row r="40" spans="1:12" s="1" customFormat="1" ht="12.75" x14ac:dyDescent="0.25">
      <c r="A40" s="23"/>
      <c r="B40" s="24" t="s">
        <v>53</v>
      </c>
      <c r="C40" s="23"/>
      <c r="D40" s="23"/>
      <c r="E40" s="19">
        <v>4</v>
      </c>
      <c r="F40" s="19" t="s">
        <v>49</v>
      </c>
      <c r="G40" s="21">
        <v>48</v>
      </c>
      <c r="H40" s="26">
        <v>0.05</v>
      </c>
      <c r="I40" s="21">
        <f>G40+G40*H40</f>
        <v>50.4</v>
      </c>
      <c r="J40" s="21">
        <f>G40*E40</f>
        <v>192</v>
      </c>
      <c r="K40" s="21">
        <f>I40*E40</f>
        <v>201.6</v>
      </c>
      <c r="L40" s="23" t="s">
        <v>54</v>
      </c>
    </row>
    <row r="41" spans="1:12" s="1" customFormat="1" ht="12.75" x14ac:dyDescent="0.25">
      <c r="A41" s="23"/>
      <c r="B41" s="24" t="s">
        <v>18</v>
      </c>
      <c r="C41" s="23"/>
      <c r="D41" s="23"/>
      <c r="E41" s="19">
        <v>0.1</v>
      </c>
      <c r="F41" s="19" t="s">
        <v>19</v>
      </c>
      <c r="G41" s="21">
        <v>90</v>
      </c>
      <c r="H41" s="26">
        <v>0.05</v>
      </c>
      <c r="I41" s="21">
        <f t="shared" ref="I41:I48" si="9">G41+G41*H41</f>
        <v>94.5</v>
      </c>
      <c r="J41" s="21">
        <f t="shared" ref="J41:J48" si="10">G41*E41</f>
        <v>9</v>
      </c>
      <c r="K41" s="21">
        <f t="shared" ref="K41:K48" si="11">I41*E41</f>
        <v>9.4500000000000011</v>
      </c>
      <c r="L41" s="23" t="s">
        <v>20</v>
      </c>
    </row>
    <row r="42" spans="1:12" s="1" customFormat="1" ht="12.75" x14ac:dyDescent="0.25">
      <c r="A42" s="23"/>
      <c r="B42" s="24" t="s">
        <v>21</v>
      </c>
      <c r="C42" s="23"/>
      <c r="D42" s="23"/>
      <c r="E42" s="19">
        <v>0.1</v>
      </c>
      <c r="F42" s="19" t="s">
        <v>19</v>
      </c>
      <c r="G42" s="21">
        <v>90</v>
      </c>
      <c r="H42" s="26">
        <v>0.05</v>
      </c>
      <c r="I42" s="21">
        <f t="shared" si="9"/>
        <v>94.5</v>
      </c>
      <c r="J42" s="21">
        <f t="shared" si="10"/>
        <v>9</v>
      </c>
      <c r="K42" s="21">
        <f t="shared" si="11"/>
        <v>9.4500000000000011</v>
      </c>
      <c r="L42" s="23" t="s">
        <v>22</v>
      </c>
    </row>
    <row r="43" spans="1:12" s="1" customFormat="1" ht="12.75" x14ac:dyDescent="0.25">
      <c r="A43" s="23"/>
      <c r="B43" s="24" t="s">
        <v>55</v>
      </c>
      <c r="C43" s="23"/>
      <c r="D43" s="23"/>
      <c r="E43" s="19">
        <v>0.6</v>
      </c>
      <c r="F43" s="19" t="s">
        <v>56</v>
      </c>
      <c r="G43" s="21">
        <v>68</v>
      </c>
      <c r="H43" s="26">
        <v>0.05</v>
      </c>
      <c r="I43" s="21">
        <f t="shared" si="9"/>
        <v>71.400000000000006</v>
      </c>
      <c r="J43" s="21">
        <f t="shared" si="10"/>
        <v>40.799999999999997</v>
      </c>
      <c r="K43" s="21">
        <f t="shared" si="11"/>
        <v>42.84</v>
      </c>
      <c r="L43" s="23" t="s">
        <v>57</v>
      </c>
    </row>
    <row r="44" spans="1:12" s="1" customFormat="1" ht="12.75" x14ac:dyDescent="0.25">
      <c r="A44" s="23"/>
      <c r="B44" s="24" t="s">
        <v>26</v>
      </c>
      <c r="C44" s="23"/>
      <c r="D44" s="23"/>
      <c r="E44" s="19">
        <v>0.1</v>
      </c>
      <c r="F44" s="19" t="s">
        <v>27</v>
      </c>
      <c r="G44" s="21">
        <v>42</v>
      </c>
      <c r="H44" s="26">
        <v>0.05</v>
      </c>
      <c r="I44" s="21">
        <f t="shared" si="9"/>
        <v>44.1</v>
      </c>
      <c r="J44" s="21">
        <f t="shared" si="10"/>
        <v>4.2</v>
      </c>
      <c r="K44" s="21">
        <f t="shared" si="11"/>
        <v>4.41</v>
      </c>
      <c r="L44" s="23" t="s">
        <v>28</v>
      </c>
    </row>
    <row r="45" spans="1:12" s="1" customFormat="1" ht="12.75" x14ac:dyDescent="0.25">
      <c r="A45" s="23"/>
      <c r="B45" s="24" t="s">
        <v>29</v>
      </c>
      <c r="C45" s="23"/>
      <c r="D45" s="23"/>
      <c r="E45" s="19">
        <v>0.04</v>
      </c>
      <c r="F45" s="19" t="s">
        <v>30</v>
      </c>
      <c r="G45" s="21">
        <v>50</v>
      </c>
      <c r="H45" s="26">
        <v>0.21</v>
      </c>
      <c r="I45" s="21">
        <f t="shared" si="9"/>
        <v>60.5</v>
      </c>
      <c r="J45" s="21">
        <f t="shared" si="10"/>
        <v>2</v>
      </c>
      <c r="K45" s="21">
        <f t="shared" si="11"/>
        <v>2.42</v>
      </c>
      <c r="L45" s="23" t="s">
        <v>31</v>
      </c>
    </row>
    <row r="46" spans="1:12" x14ac:dyDescent="0.25">
      <c r="A46" s="23"/>
      <c r="B46" s="24" t="s">
        <v>32</v>
      </c>
      <c r="C46" s="23"/>
      <c r="D46" s="23"/>
      <c r="E46" s="19">
        <v>0.08</v>
      </c>
      <c r="F46" s="19" t="s">
        <v>33</v>
      </c>
      <c r="G46" s="21">
        <v>290</v>
      </c>
      <c r="H46" s="26">
        <v>0.05</v>
      </c>
      <c r="I46" s="21">
        <f t="shared" si="9"/>
        <v>304.5</v>
      </c>
      <c r="J46" s="21">
        <f t="shared" si="10"/>
        <v>23.2</v>
      </c>
      <c r="K46" s="21">
        <f t="shared" si="11"/>
        <v>24.36</v>
      </c>
      <c r="L46" s="23" t="s">
        <v>34</v>
      </c>
    </row>
    <row r="47" spans="1:12" x14ac:dyDescent="0.25">
      <c r="A47" s="23"/>
      <c r="B47" s="24" t="s">
        <v>35</v>
      </c>
      <c r="C47" s="25"/>
      <c r="D47" s="25"/>
      <c r="E47" s="19">
        <v>0.1</v>
      </c>
      <c r="F47" s="19" t="s">
        <v>33</v>
      </c>
      <c r="G47" s="21">
        <v>280</v>
      </c>
      <c r="H47" s="26">
        <v>0.05</v>
      </c>
      <c r="I47" s="21">
        <f t="shared" si="9"/>
        <v>294</v>
      </c>
      <c r="J47" s="21">
        <f t="shared" si="10"/>
        <v>28</v>
      </c>
      <c r="K47" s="21">
        <f t="shared" si="11"/>
        <v>29.400000000000002</v>
      </c>
      <c r="L47" s="23" t="s">
        <v>36</v>
      </c>
    </row>
    <row r="48" spans="1:12" s="1" customFormat="1" ht="12.75" x14ac:dyDescent="0.25">
      <c r="A48" s="23"/>
      <c r="B48" s="24" t="s">
        <v>37</v>
      </c>
      <c r="C48" s="23"/>
      <c r="D48" s="23"/>
      <c r="E48" s="19">
        <v>0.08</v>
      </c>
      <c r="F48" s="19" t="s">
        <v>38</v>
      </c>
      <c r="G48" s="21">
        <v>300</v>
      </c>
      <c r="H48" s="26">
        <v>0.21</v>
      </c>
      <c r="I48" s="21">
        <f t="shared" si="9"/>
        <v>363</v>
      </c>
      <c r="J48" s="21">
        <f t="shared" si="10"/>
        <v>24</v>
      </c>
      <c r="K48" s="21">
        <f t="shared" si="11"/>
        <v>29.04</v>
      </c>
      <c r="L48" s="23" t="s">
        <v>39</v>
      </c>
    </row>
    <row r="49" spans="1:12" x14ac:dyDescent="0.25">
      <c r="A49" s="19" t="s">
        <v>58</v>
      </c>
      <c r="B49" s="20" t="s">
        <v>59</v>
      </c>
      <c r="C49" s="19"/>
      <c r="D49" s="19">
        <v>1360</v>
      </c>
      <c r="E49" s="19"/>
      <c r="F49" s="19"/>
      <c r="G49" s="21"/>
      <c r="H49" s="26"/>
      <c r="I49" s="21"/>
      <c r="J49" s="22"/>
      <c r="K49" s="21"/>
      <c r="L49" s="19"/>
    </row>
    <row r="50" spans="1:12" s="1" customFormat="1" ht="12.75" x14ac:dyDescent="0.25">
      <c r="A50" s="19"/>
      <c r="B50" s="24" t="s">
        <v>60</v>
      </c>
      <c r="C50" s="19"/>
      <c r="D50" s="19"/>
      <c r="E50" s="19">
        <v>4</v>
      </c>
      <c r="F50" s="19" t="s">
        <v>49</v>
      </c>
      <c r="G50" s="21">
        <v>48</v>
      </c>
      <c r="H50" s="26">
        <v>0.05</v>
      </c>
      <c r="I50" s="21">
        <f>G50+G50*H50</f>
        <v>50.4</v>
      </c>
      <c r="J50" s="21">
        <f>G50*E50</f>
        <v>192</v>
      </c>
      <c r="K50" s="21">
        <f>I50*E50</f>
        <v>201.6</v>
      </c>
      <c r="L50" s="23" t="s">
        <v>61</v>
      </c>
    </row>
    <row r="51" spans="1:12" s="1" customFormat="1" ht="12.75" x14ac:dyDescent="0.25">
      <c r="A51" s="19"/>
      <c r="B51" s="24" t="s">
        <v>18</v>
      </c>
      <c r="C51" s="19"/>
      <c r="D51" s="19"/>
      <c r="E51" s="19">
        <v>0.1</v>
      </c>
      <c r="F51" s="19" t="s">
        <v>19</v>
      </c>
      <c r="G51" s="21">
        <v>90</v>
      </c>
      <c r="H51" s="26">
        <v>0.05</v>
      </c>
      <c r="I51" s="21">
        <f t="shared" ref="I51:I58" si="12">G51+G51*H51</f>
        <v>94.5</v>
      </c>
      <c r="J51" s="21">
        <f t="shared" ref="J51:J58" si="13">G51*E51</f>
        <v>9</v>
      </c>
      <c r="K51" s="21">
        <f t="shared" ref="K51:K58" si="14">I51*E51</f>
        <v>9.4500000000000011</v>
      </c>
      <c r="L51" s="23" t="s">
        <v>20</v>
      </c>
    </row>
    <row r="52" spans="1:12" s="1" customFormat="1" ht="12.75" x14ac:dyDescent="0.25">
      <c r="A52" s="19"/>
      <c r="B52" s="24" t="s">
        <v>21</v>
      </c>
      <c r="C52" s="19"/>
      <c r="D52" s="19"/>
      <c r="E52" s="19">
        <v>0.1</v>
      </c>
      <c r="F52" s="19" t="s">
        <v>19</v>
      </c>
      <c r="G52" s="21">
        <v>90</v>
      </c>
      <c r="H52" s="26">
        <v>0.05</v>
      </c>
      <c r="I52" s="21">
        <f t="shared" si="12"/>
        <v>94.5</v>
      </c>
      <c r="J52" s="21">
        <f t="shared" si="13"/>
        <v>9</v>
      </c>
      <c r="K52" s="21">
        <f t="shared" si="14"/>
        <v>9.4500000000000011</v>
      </c>
      <c r="L52" s="23" t="s">
        <v>22</v>
      </c>
    </row>
    <row r="53" spans="1:12" s="1" customFormat="1" ht="12.75" x14ac:dyDescent="0.25">
      <c r="A53" s="19"/>
      <c r="B53" s="24" t="s">
        <v>55</v>
      </c>
      <c r="C53" s="19"/>
      <c r="D53" s="19"/>
      <c r="E53" s="19">
        <v>0.6</v>
      </c>
      <c r="F53" s="19" t="s">
        <v>56</v>
      </c>
      <c r="G53" s="21">
        <v>68</v>
      </c>
      <c r="H53" s="26">
        <v>0.05</v>
      </c>
      <c r="I53" s="21">
        <f t="shared" si="12"/>
        <v>71.400000000000006</v>
      </c>
      <c r="J53" s="21">
        <f t="shared" si="13"/>
        <v>40.799999999999997</v>
      </c>
      <c r="K53" s="21">
        <f t="shared" si="14"/>
        <v>42.84</v>
      </c>
      <c r="L53" s="23" t="s">
        <v>57</v>
      </c>
    </row>
    <row r="54" spans="1:12" s="1" customFormat="1" ht="12.75" x14ac:dyDescent="0.25">
      <c r="A54" s="19"/>
      <c r="B54" s="24" t="s">
        <v>26</v>
      </c>
      <c r="C54" s="19"/>
      <c r="D54" s="19"/>
      <c r="E54" s="19">
        <v>0.1</v>
      </c>
      <c r="F54" s="19" t="s">
        <v>27</v>
      </c>
      <c r="G54" s="21">
        <v>42</v>
      </c>
      <c r="H54" s="26">
        <v>0.05</v>
      </c>
      <c r="I54" s="21">
        <f t="shared" si="12"/>
        <v>44.1</v>
      </c>
      <c r="J54" s="21">
        <f t="shared" si="13"/>
        <v>4.2</v>
      </c>
      <c r="K54" s="21">
        <f t="shared" si="14"/>
        <v>4.41</v>
      </c>
      <c r="L54" s="23" t="s">
        <v>28</v>
      </c>
    </row>
    <row r="55" spans="1:12" s="1" customFormat="1" ht="12.75" x14ac:dyDescent="0.25">
      <c r="A55" s="23"/>
      <c r="B55" s="24" t="s">
        <v>29</v>
      </c>
      <c r="C55" s="23"/>
      <c r="D55" s="23"/>
      <c r="E55" s="19">
        <v>0.04</v>
      </c>
      <c r="F55" s="19" t="s">
        <v>30</v>
      </c>
      <c r="G55" s="21">
        <v>50</v>
      </c>
      <c r="H55" s="26">
        <v>0.21</v>
      </c>
      <c r="I55" s="21">
        <f t="shared" si="12"/>
        <v>60.5</v>
      </c>
      <c r="J55" s="21">
        <f t="shared" si="13"/>
        <v>2</v>
      </c>
      <c r="K55" s="21">
        <f t="shared" si="14"/>
        <v>2.42</v>
      </c>
      <c r="L55" s="23" t="s">
        <v>31</v>
      </c>
    </row>
    <row r="56" spans="1:12" x14ac:dyDescent="0.25">
      <c r="A56" s="23"/>
      <c r="B56" s="24" t="s">
        <v>32</v>
      </c>
      <c r="C56" s="23"/>
      <c r="D56" s="23"/>
      <c r="E56" s="19">
        <v>0.08</v>
      </c>
      <c r="F56" s="19" t="s">
        <v>33</v>
      </c>
      <c r="G56" s="21">
        <v>290</v>
      </c>
      <c r="H56" s="26">
        <v>0.05</v>
      </c>
      <c r="I56" s="21">
        <f t="shared" si="12"/>
        <v>304.5</v>
      </c>
      <c r="J56" s="21">
        <f t="shared" si="13"/>
        <v>23.2</v>
      </c>
      <c r="K56" s="21">
        <f t="shared" si="14"/>
        <v>24.36</v>
      </c>
      <c r="L56" s="23" t="s">
        <v>34</v>
      </c>
    </row>
    <row r="57" spans="1:12" x14ac:dyDescent="0.25">
      <c r="A57" s="23"/>
      <c r="B57" s="24" t="s">
        <v>35</v>
      </c>
      <c r="C57" s="25"/>
      <c r="D57" s="25"/>
      <c r="E57" s="19">
        <v>0.1</v>
      </c>
      <c r="F57" s="19" t="s">
        <v>33</v>
      </c>
      <c r="G57" s="21">
        <v>280</v>
      </c>
      <c r="H57" s="26">
        <v>0.05</v>
      </c>
      <c r="I57" s="21">
        <f t="shared" si="12"/>
        <v>294</v>
      </c>
      <c r="J57" s="21">
        <f t="shared" si="13"/>
        <v>28</v>
      </c>
      <c r="K57" s="21">
        <f t="shared" si="14"/>
        <v>29.400000000000002</v>
      </c>
      <c r="L57" s="23" t="s">
        <v>36</v>
      </c>
    </row>
    <row r="58" spans="1:12" s="1" customFormat="1" ht="12.75" x14ac:dyDescent="0.25">
      <c r="A58" s="23"/>
      <c r="B58" s="24" t="s">
        <v>37</v>
      </c>
      <c r="C58" s="23"/>
      <c r="D58" s="23"/>
      <c r="E58" s="19">
        <v>0.08</v>
      </c>
      <c r="F58" s="19" t="s">
        <v>38</v>
      </c>
      <c r="G58" s="21">
        <v>300</v>
      </c>
      <c r="H58" s="26">
        <v>0.21</v>
      </c>
      <c r="I58" s="21">
        <f t="shared" si="12"/>
        <v>363</v>
      </c>
      <c r="J58" s="21">
        <f t="shared" si="13"/>
        <v>24</v>
      </c>
      <c r="K58" s="21">
        <f t="shared" si="14"/>
        <v>29.04</v>
      </c>
      <c r="L58" s="23" t="s">
        <v>39</v>
      </c>
    </row>
    <row r="59" spans="1:12" x14ac:dyDescent="0.25">
      <c r="A59" s="19" t="s">
        <v>62</v>
      </c>
      <c r="B59" s="20" t="s">
        <v>63</v>
      </c>
      <c r="C59" s="19"/>
      <c r="D59" s="19">
        <v>1220</v>
      </c>
      <c r="E59" s="19"/>
      <c r="F59" s="19"/>
      <c r="G59" s="21"/>
      <c r="H59" s="26"/>
      <c r="I59" s="21"/>
      <c r="J59" s="22"/>
      <c r="K59" s="21"/>
      <c r="L59" s="19"/>
    </row>
    <row r="60" spans="1:12" s="1" customFormat="1" ht="12.75" x14ac:dyDescent="0.25">
      <c r="A60" s="19"/>
      <c r="B60" s="24" t="s">
        <v>63</v>
      </c>
      <c r="C60" s="19"/>
      <c r="D60" s="19"/>
      <c r="E60" s="19">
        <v>13</v>
      </c>
      <c r="F60" s="19" t="s">
        <v>64</v>
      </c>
      <c r="G60" s="21">
        <v>30</v>
      </c>
      <c r="H60" s="26">
        <v>0.05</v>
      </c>
      <c r="I60" s="21">
        <f>G60+G60*H60</f>
        <v>31.5</v>
      </c>
      <c r="J60" s="21">
        <f>G60*E60</f>
        <v>390</v>
      </c>
      <c r="K60" s="21">
        <f>I60*E60</f>
        <v>409.5</v>
      </c>
      <c r="L60" s="27" t="s">
        <v>65</v>
      </c>
    </row>
    <row r="61" spans="1:12" s="1" customFormat="1" ht="12.75" x14ac:dyDescent="0.25">
      <c r="A61" s="19"/>
      <c r="B61" s="24" t="s">
        <v>18</v>
      </c>
      <c r="C61" s="19"/>
      <c r="D61" s="19"/>
      <c r="E61" s="19">
        <v>0.1</v>
      </c>
      <c r="F61" s="19" t="s">
        <v>19</v>
      </c>
      <c r="G61" s="21">
        <v>90</v>
      </c>
      <c r="H61" s="26">
        <v>0.05</v>
      </c>
      <c r="I61" s="21">
        <f t="shared" ref="I61:I67" si="15">G61+G61*H61</f>
        <v>94.5</v>
      </c>
      <c r="J61" s="21">
        <f t="shared" ref="J61:J68" si="16">G61*E61</f>
        <v>9</v>
      </c>
      <c r="K61" s="21">
        <f t="shared" ref="K61:K68" si="17">I61*E61</f>
        <v>9.4500000000000011</v>
      </c>
      <c r="L61" s="23" t="s">
        <v>20</v>
      </c>
    </row>
    <row r="62" spans="1:12" s="1" customFormat="1" ht="12.75" x14ac:dyDescent="0.25">
      <c r="A62" s="19"/>
      <c r="B62" s="24" t="s">
        <v>21</v>
      </c>
      <c r="C62" s="19"/>
      <c r="D62" s="19"/>
      <c r="E62" s="19">
        <v>0.1</v>
      </c>
      <c r="F62" s="19" t="s">
        <v>19</v>
      </c>
      <c r="G62" s="21">
        <v>90</v>
      </c>
      <c r="H62" s="26">
        <v>0.05</v>
      </c>
      <c r="I62" s="21">
        <f t="shared" si="15"/>
        <v>94.5</v>
      </c>
      <c r="J62" s="21">
        <f t="shared" si="16"/>
        <v>9</v>
      </c>
      <c r="K62" s="21">
        <f t="shared" si="17"/>
        <v>9.4500000000000011</v>
      </c>
      <c r="L62" s="23" t="s">
        <v>22</v>
      </c>
    </row>
    <row r="63" spans="1:12" s="1" customFormat="1" ht="12.75" x14ac:dyDescent="0.25">
      <c r="A63" s="19"/>
      <c r="B63" s="24" t="s">
        <v>55</v>
      </c>
      <c r="C63" s="19"/>
      <c r="D63" s="19"/>
      <c r="E63" s="19">
        <v>0.6</v>
      </c>
      <c r="F63" s="19" t="s">
        <v>56</v>
      </c>
      <c r="G63" s="21">
        <v>68</v>
      </c>
      <c r="H63" s="26">
        <v>0.05</v>
      </c>
      <c r="I63" s="21">
        <f t="shared" si="15"/>
        <v>71.400000000000006</v>
      </c>
      <c r="J63" s="21">
        <f t="shared" si="16"/>
        <v>40.799999999999997</v>
      </c>
      <c r="K63" s="21">
        <f t="shared" si="17"/>
        <v>42.84</v>
      </c>
      <c r="L63" s="23" t="s">
        <v>57</v>
      </c>
    </row>
    <row r="64" spans="1:12" s="1" customFormat="1" ht="12.75" x14ac:dyDescent="0.25">
      <c r="A64" s="19"/>
      <c r="B64" s="24" t="s">
        <v>26</v>
      </c>
      <c r="C64" s="19"/>
      <c r="D64" s="19"/>
      <c r="E64" s="19">
        <v>0.1</v>
      </c>
      <c r="F64" s="19" t="s">
        <v>27</v>
      </c>
      <c r="G64" s="21">
        <v>42</v>
      </c>
      <c r="H64" s="26">
        <v>0.05</v>
      </c>
      <c r="I64" s="21">
        <f t="shared" si="15"/>
        <v>44.1</v>
      </c>
      <c r="J64" s="21">
        <f t="shared" si="16"/>
        <v>4.2</v>
      </c>
      <c r="K64" s="21">
        <f t="shared" si="17"/>
        <v>4.41</v>
      </c>
      <c r="L64" s="23" t="s">
        <v>28</v>
      </c>
    </row>
    <row r="65" spans="1:12" s="1" customFormat="1" ht="12.75" x14ac:dyDescent="0.25">
      <c r="A65" s="23"/>
      <c r="B65" s="24" t="s">
        <v>29</v>
      </c>
      <c r="C65" s="23"/>
      <c r="D65" s="23"/>
      <c r="E65" s="19">
        <v>0.04</v>
      </c>
      <c r="F65" s="19" t="s">
        <v>30</v>
      </c>
      <c r="G65" s="21">
        <v>50</v>
      </c>
      <c r="H65" s="26">
        <v>0.21</v>
      </c>
      <c r="I65" s="21">
        <f t="shared" si="15"/>
        <v>60.5</v>
      </c>
      <c r="J65" s="21">
        <f t="shared" si="16"/>
        <v>2</v>
      </c>
      <c r="K65" s="21">
        <f t="shared" si="17"/>
        <v>2.42</v>
      </c>
      <c r="L65" s="23" t="s">
        <v>31</v>
      </c>
    </row>
    <row r="66" spans="1:12" x14ac:dyDescent="0.25">
      <c r="A66" s="23"/>
      <c r="B66" s="24" t="s">
        <v>32</v>
      </c>
      <c r="C66" s="23"/>
      <c r="D66" s="23"/>
      <c r="E66" s="19">
        <v>0.06</v>
      </c>
      <c r="F66" s="19" t="s">
        <v>33</v>
      </c>
      <c r="G66" s="21">
        <v>290</v>
      </c>
      <c r="H66" s="26">
        <v>0.05</v>
      </c>
      <c r="I66" s="21">
        <f t="shared" si="15"/>
        <v>304.5</v>
      </c>
      <c r="J66" s="21">
        <f t="shared" si="16"/>
        <v>17.399999999999999</v>
      </c>
      <c r="K66" s="21">
        <f t="shared" si="17"/>
        <v>18.27</v>
      </c>
      <c r="L66" s="23" t="s">
        <v>34</v>
      </c>
    </row>
    <row r="67" spans="1:12" x14ac:dyDescent="0.25">
      <c r="A67" s="23"/>
      <c r="B67" s="24" t="s">
        <v>35</v>
      </c>
      <c r="C67" s="25"/>
      <c r="D67" s="25"/>
      <c r="E67" s="19">
        <v>0.08</v>
      </c>
      <c r="F67" s="19" t="s">
        <v>33</v>
      </c>
      <c r="G67" s="21">
        <v>280</v>
      </c>
      <c r="H67" s="26">
        <v>0.05</v>
      </c>
      <c r="I67" s="21">
        <f t="shared" si="15"/>
        <v>294</v>
      </c>
      <c r="J67" s="21">
        <f t="shared" si="16"/>
        <v>22.400000000000002</v>
      </c>
      <c r="K67" s="21">
        <f t="shared" si="17"/>
        <v>23.52</v>
      </c>
      <c r="L67" s="23" t="s">
        <v>36</v>
      </c>
    </row>
    <row r="68" spans="1:12" s="1" customFormat="1" ht="12.75" x14ac:dyDescent="0.25">
      <c r="A68" s="23"/>
      <c r="B68" s="24" t="s">
        <v>37</v>
      </c>
      <c r="C68" s="23"/>
      <c r="D68" s="23"/>
      <c r="E68" s="19">
        <v>0.08</v>
      </c>
      <c r="F68" s="19" t="s">
        <v>38</v>
      </c>
      <c r="G68" s="21">
        <v>300</v>
      </c>
      <c r="H68" s="26">
        <v>0.21</v>
      </c>
      <c r="I68" s="21">
        <f>G68+G68*H68</f>
        <v>363</v>
      </c>
      <c r="J68" s="21">
        <f t="shared" si="16"/>
        <v>24</v>
      </c>
      <c r="K68" s="21">
        <f t="shared" si="17"/>
        <v>29.04</v>
      </c>
      <c r="L68" s="23" t="s">
        <v>39</v>
      </c>
    </row>
    <row r="69" spans="1:12" x14ac:dyDescent="0.25">
      <c r="A69" s="19" t="s">
        <v>66</v>
      </c>
      <c r="B69" s="20" t="s">
        <v>67</v>
      </c>
      <c r="C69" s="19"/>
      <c r="D69" s="19">
        <v>1400</v>
      </c>
      <c r="E69" s="19"/>
      <c r="F69" s="19"/>
      <c r="G69" s="21"/>
      <c r="H69" s="26"/>
      <c r="I69" s="21"/>
      <c r="J69" s="22"/>
      <c r="K69" s="21"/>
      <c r="L69" s="19"/>
    </row>
    <row r="70" spans="1:12" s="1" customFormat="1" ht="12.75" x14ac:dyDescent="0.25">
      <c r="A70" s="19"/>
      <c r="B70" s="24" t="s">
        <v>68</v>
      </c>
      <c r="C70" s="19"/>
      <c r="D70" s="19"/>
      <c r="E70" s="19">
        <v>5</v>
      </c>
      <c r="F70" s="19" t="s">
        <v>69</v>
      </c>
      <c r="G70" s="21">
        <v>100</v>
      </c>
      <c r="H70" s="26">
        <v>0.05</v>
      </c>
      <c r="I70" s="21">
        <f>G70+G70*H70</f>
        <v>105</v>
      </c>
      <c r="J70" s="21">
        <f>G70*E70</f>
        <v>500</v>
      </c>
      <c r="K70" s="21">
        <f>I70*E70</f>
        <v>525</v>
      </c>
      <c r="L70" s="27" t="s">
        <v>70</v>
      </c>
    </row>
    <row r="71" spans="1:12" s="1" customFormat="1" ht="12.75" x14ac:dyDescent="0.25">
      <c r="A71" s="19"/>
      <c r="B71" s="24" t="s">
        <v>18</v>
      </c>
      <c r="C71" s="19"/>
      <c r="D71" s="19"/>
      <c r="E71" s="19">
        <v>0.1</v>
      </c>
      <c r="F71" s="19" t="s">
        <v>19</v>
      </c>
      <c r="G71" s="21">
        <v>90</v>
      </c>
      <c r="H71" s="26">
        <v>0.05</v>
      </c>
      <c r="I71" s="21">
        <f t="shared" ref="I71:I78" si="18">G71+G71*H71</f>
        <v>94.5</v>
      </c>
      <c r="J71" s="21">
        <f t="shared" ref="J71:J78" si="19">G71*E71</f>
        <v>9</v>
      </c>
      <c r="K71" s="21">
        <f t="shared" ref="K71:K78" si="20">I71*E71</f>
        <v>9.4500000000000011</v>
      </c>
      <c r="L71" s="23" t="s">
        <v>20</v>
      </c>
    </row>
    <row r="72" spans="1:12" s="1" customFormat="1" ht="12.75" x14ac:dyDescent="0.25">
      <c r="A72" s="19"/>
      <c r="B72" s="24" t="s">
        <v>21</v>
      </c>
      <c r="C72" s="19"/>
      <c r="D72" s="19"/>
      <c r="E72" s="19">
        <v>0.1</v>
      </c>
      <c r="F72" s="19" t="s">
        <v>19</v>
      </c>
      <c r="G72" s="21">
        <v>90</v>
      </c>
      <c r="H72" s="26">
        <v>0.05</v>
      </c>
      <c r="I72" s="21">
        <f t="shared" si="18"/>
        <v>94.5</v>
      </c>
      <c r="J72" s="21">
        <f t="shared" si="19"/>
        <v>9</v>
      </c>
      <c r="K72" s="21">
        <f t="shared" si="20"/>
        <v>9.4500000000000011</v>
      </c>
      <c r="L72" s="23" t="s">
        <v>22</v>
      </c>
    </row>
    <row r="73" spans="1:12" s="1" customFormat="1" ht="12.75" x14ac:dyDescent="0.25">
      <c r="A73" s="19"/>
      <c r="B73" s="24" t="s">
        <v>55</v>
      </c>
      <c r="C73" s="19"/>
      <c r="D73" s="19"/>
      <c r="E73" s="19">
        <v>0.6</v>
      </c>
      <c r="F73" s="19" t="s">
        <v>56</v>
      </c>
      <c r="G73" s="21">
        <v>68</v>
      </c>
      <c r="H73" s="26">
        <v>0.05</v>
      </c>
      <c r="I73" s="21">
        <f t="shared" si="18"/>
        <v>71.400000000000006</v>
      </c>
      <c r="J73" s="21">
        <f t="shared" si="19"/>
        <v>40.799999999999997</v>
      </c>
      <c r="K73" s="21">
        <f t="shared" si="20"/>
        <v>42.84</v>
      </c>
      <c r="L73" s="23" t="s">
        <v>57</v>
      </c>
    </row>
    <row r="74" spans="1:12" s="1" customFormat="1" ht="12.75" x14ac:dyDescent="0.25">
      <c r="A74" s="19"/>
      <c r="B74" s="24" t="s">
        <v>26</v>
      </c>
      <c r="C74" s="19"/>
      <c r="D74" s="19"/>
      <c r="E74" s="19">
        <v>0.1</v>
      </c>
      <c r="F74" s="19" t="s">
        <v>27</v>
      </c>
      <c r="G74" s="21">
        <v>42</v>
      </c>
      <c r="H74" s="26">
        <v>0.05</v>
      </c>
      <c r="I74" s="21">
        <f t="shared" si="18"/>
        <v>44.1</v>
      </c>
      <c r="J74" s="21">
        <f t="shared" si="19"/>
        <v>4.2</v>
      </c>
      <c r="K74" s="21">
        <f t="shared" si="20"/>
        <v>4.41</v>
      </c>
      <c r="L74" s="23" t="s">
        <v>28</v>
      </c>
    </row>
    <row r="75" spans="1:12" s="1" customFormat="1" ht="12.75" x14ac:dyDescent="0.25">
      <c r="A75" s="23"/>
      <c r="B75" s="24" t="s">
        <v>29</v>
      </c>
      <c r="C75" s="23"/>
      <c r="D75" s="23"/>
      <c r="E75" s="19">
        <v>0.04</v>
      </c>
      <c r="F75" s="19" t="s">
        <v>30</v>
      </c>
      <c r="G75" s="21">
        <v>50</v>
      </c>
      <c r="H75" s="26">
        <v>0.21</v>
      </c>
      <c r="I75" s="21">
        <f t="shared" si="18"/>
        <v>60.5</v>
      </c>
      <c r="J75" s="21">
        <f t="shared" si="19"/>
        <v>2</v>
      </c>
      <c r="K75" s="21">
        <f t="shared" si="20"/>
        <v>2.42</v>
      </c>
      <c r="L75" s="23" t="s">
        <v>31</v>
      </c>
    </row>
    <row r="76" spans="1:12" x14ac:dyDescent="0.25">
      <c r="A76" s="23"/>
      <c r="B76" s="24" t="s">
        <v>32</v>
      </c>
      <c r="C76" s="23"/>
      <c r="D76" s="23"/>
      <c r="E76" s="19">
        <v>0.08</v>
      </c>
      <c r="F76" s="19" t="s">
        <v>33</v>
      </c>
      <c r="G76" s="21">
        <v>290</v>
      </c>
      <c r="H76" s="26">
        <v>0.05</v>
      </c>
      <c r="I76" s="21">
        <f t="shared" si="18"/>
        <v>304.5</v>
      </c>
      <c r="J76" s="21">
        <f t="shared" si="19"/>
        <v>23.2</v>
      </c>
      <c r="K76" s="21">
        <f t="shared" si="20"/>
        <v>24.36</v>
      </c>
      <c r="L76" s="23" t="s">
        <v>34</v>
      </c>
    </row>
    <row r="77" spans="1:12" x14ac:dyDescent="0.25">
      <c r="A77" s="23"/>
      <c r="B77" s="24" t="s">
        <v>35</v>
      </c>
      <c r="C77" s="25"/>
      <c r="D77" s="25"/>
      <c r="E77" s="19">
        <v>0.1</v>
      </c>
      <c r="F77" s="19" t="s">
        <v>33</v>
      </c>
      <c r="G77" s="21">
        <v>280</v>
      </c>
      <c r="H77" s="26">
        <v>0.05</v>
      </c>
      <c r="I77" s="21">
        <f t="shared" si="18"/>
        <v>294</v>
      </c>
      <c r="J77" s="21">
        <f t="shared" si="19"/>
        <v>28</v>
      </c>
      <c r="K77" s="21">
        <f t="shared" si="20"/>
        <v>29.400000000000002</v>
      </c>
      <c r="L77" s="23" t="s">
        <v>36</v>
      </c>
    </row>
    <row r="78" spans="1:12" s="1" customFormat="1" ht="12.75" x14ac:dyDescent="0.25">
      <c r="A78" s="23"/>
      <c r="B78" s="24" t="s">
        <v>37</v>
      </c>
      <c r="C78" s="23"/>
      <c r="D78" s="23"/>
      <c r="E78" s="19">
        <v>0.08</v>
      </c>
      <c r="F78" s="19" t="s">
        <v>38</v>
      </c>
      <c r="G78" s="21">
        <v>300</v>
      </c>
      <c r="H78" s="26">
        <v>0.21</v>
      </c>
      <c r="I78" s="21">
        <f t="shared" si="18"/>
        <v>363</v>
      </c>
      <c r="J78" s="21">
        <f t="shared" si="19"/>
        <v>24</v>
      </c>
      <c r="K78" s="21">
        <f t="shared" si="20"/>
        <v>29.04</v>
      </c>
      <c r="L78" s="23" t="s">
        <v>39</v>
      </c>
    </row>
    <row r="79" spans="1:12" x14ac:dyDescent="0.25">
      <c r="A79" s="19" t="s">
        <v>71</v>
      </c>
      <c r="B79" s="20" t="s">
        <v>72</v>
      </c>
      <c r="C79" s="19"/>
      <c r="D79" s="19">
        <v>600</v>
      </c>
      <c r="E79" s="19"/>
      <c r="F79" s="19"/>
      <c r="G79" s="21"/>
      <c r="H79" s="26"/>
      <c r="I79" s="21"/>
      <c r="J79" s="22"/>
      <c r="K79" s="21"/>
      <c r="L79" s="19"/>
    </row>
    <row r="80" spans="1:12" s="1" customFormat="1" ht="12.75" x14ac:dyDescent="0.25">
      <c r="A80" s="23"/>
      <c r="B80" s="24" t="s">
        <v>72</v>
      </c>
      <c r="C80" s="23"/>
      <c r="D80" s="23"/>
      <c r="E80" s="19">
        <v>4</v>
      </c>
      <c r="F80" s="19" t="s">
        <v>64</v>
      </c>
      <c r="G80" s="21">
        <v>42</v>
      </c>
      <c r="H80" s="26">
        <v>0.05</v>
      </c>
      <c r="I80" s="21">
        <f>G80+G80*H80</f>
        <v>44.1</v>
      </c>
      <c r="J80" s="21">
        <f>G80*E80</f>
        <v>168</v>
      </c>
      <c r="K80" s="21">
        <f>I80*E80</f>
        <v>176.4</v>
      </c>
      <c r="L80" s="27" t="s">
        <v>73</v>
      </c>
    </row>
    <row r="81" spans="1:12" s="1" customFormat="1" ht="12.75" x14ac:dyDescent="0.25">
      <c r="A81" s="23"/>
      <c r="B81" s="24" t="s">
        <v>18</v>
      </c>
      <c r="C81" s="23"/>
      <c r="D81" s="23"/>
      <c r="E81" s="19">
        <v>0.08</v>
      </c>
      <c r="F81" s="19" t="s">
        <v>19</v>
      </c>
      <c r="G81" s="21">
        <v>90</v>
      </c>
      <c r="H81" s="26">
        <v>0.05</v>
      </c>
      <c r="I81" s="21">
        <f t="shared" ref="I81:I88" si="21">G81+G81*H81</f>
        <v>94.5</v>
      </c>
      <c r="J81" s="21">
        <f t="shared" ref="J81:J88" si="22">G81*E81</f>
        <v>7.2</v>
      </c>
      <c r="K81" s="21">
        <f t="shared" ref="K81:K88" si="23">I81*E81</f>
        <v>7.5600000000000005</v>
      </c>
      <c r="L81" s="23" t="s">
        <v>20</v>
      </c>
    </row>
    <row r="82" spans="1:12" s="1" customFormat="1" ht="12.75" x14ac:dyDescent="0.25">
      <c r="A82" s="23"/>
      <c r="B82" s="24" t="s">
        <v>21</v>
      </c>
      <c r="C82" s="23"/>
      <c r="D82" s="23"/>
      <c r="E82" s="19">
        <v>0.08</v>
      </c>
      <c r="F82" s="19" t="s">
        <v>19</v>
      </c>
      <c r="G82" s="21">
        <v>90</v>
      </c>
      <c r="H82" s="26">
        <v>0.05</v>
      </c>
      <c r="I82" s="21">
        <f t="shared" si="21"/>
        <v>94.5</v>
      </c>
      <c r="J82" s="21">
        <f t="shared" si="22"/>
        <v>7.2</v>
      </c>
      <c r="K82" s="21">
        <f t="shared" si="23"/>
        <v>7.5600000000000005</v>
      </c>
      <c r="L82" s="23" t="s">
        <v>22</v>
      </c>
    </row>
    <row r="83" spans="1:12" s="1" customFormat="1" ht="12.75" x14ac:dyDescent="0.25">
      <c r="A83" s="23"/>
      <c r="B83" s="24" t="s">
        <v>55</v>
      </c>
      <c r="C83" s="23"/>
      <c r="D83" s="23"/>
      <c r="E83" s="19">
        <v>0.6</v>
      </c>
      <c r="F83" s="19" t="s">
        <v>56</v>
      </c>
      <c r="G83" s="21">
        <v>68</v>
      </c>
      <c r="H83" s="26">
        <v>0.05</v>
      </c>
      <c r="I83" s="21">
        <f t="shared" si="21"/>
        <v>71.400000000000006</v>
      </c>
      <c r="J83" s="21">
        <f t="shared" si="22"/>
        <v>40.799999999999997</v>
      </c>
      <c r="K83" s="21">
        <f t="shared" si="23"/>
        <v>42.84</v>
      </c>
      <c r="L83" s="27" t="s">
        <v>57</v>
      </c>
    </row>
    <row r="84" spans="1:12" s="1" customFormat="1" ht="12.75" x14ac:dyDescent="0.25">
      <c r="A84" s="23"/>
      <c r="B84" s="24" t="s">
        <v>26</v>
      </c>
      <c r="C84" s="23"/>
      <c r="D84" s="23"/>
      <c r="E84" s="19">
        <v>0.1</v>
      </c>
      <c r="F84" s="19" t="s">
        <v>27</v>
      </c>
      <c r="G84" s="21">
        <v>42</v>
      </c>
      <c r="H84" s="26">
        <v>0.05</v>
      </c>
      <c r="I84" s="21">
        <f t="shared" si="21"/>
        <v>44.1</v>
      </c>
      <c r="J84" s="21">
        <f t="shared" si="22"/>
        <v>4.2</v>
      </c>
      <c r="K84" s="21">
        <f t="shared" si="23"/>
        <v>4.41</v>
      </c>
      <c r="L84" s="23" t="s">
        <v>28</v>
      </c>
    </row>
    <row r="85" spans="1:12" s="1" customFormat="1" ht="12.75" x14ac:dyDescent="0.25">
      <c r="A85" s="23"/>
      <c r="B85" s="24" t="s">
        <v>29</v>
      </c>
      <c r="C85" s="23"/>
      <c r="D85" s="23"/>
      <c r="E85" s="19">
        <v>0.04</v>
      </c>
      <c r="F85" s="19" t="s">
        <v>30</v>
      </c>
      <c r="G85" s="21">
        <v>50</v>
      </c>
      <c r="H85" s="26">
        <v>0.21</v>
      </c>
      <c r="I85" s="21">
        <f t="shared" si="21"/>
        <v>60.5</v>
      </c>
      <c r="J85" s="21">
        <f t="shared" si="22"/>
        <v>2</v>
      </c>
      <c r="K85" s="21">
        <f t="shared" si="23"/>
        <v>2.42</v>
      </c>
      <c r="L85" s="23" t="s">
        <v>31</v>
      </c>
    </row>
    <row r="86" spans="1:12" x14ac:dyDescent="0.25">
      <c r="A86" s="23"/>
      <c r="B86" s="24" t="s">
        <v>32</v>
      </c>
      <c r="C86" s="23"/>
      <c r="D86" s="23"/>
      <c r="E86" s="19">
        <v>0.06</v>
      </c>
      <c r="F86" s="19" t="s">
        <v>33</v>
      </c>
      <c r="G86" s="21">
        <v>290</v>
      </c>
      <c r="H86" s="26">
        <v>0.05</v>
      </c>
      <c r="I86" s="21">
        <f t="shared" si="21"/>
        <v>304.5</v>
      </c>
      <c r="J86" s="21">
        <f t="shared" si="22"/>
        <v>17.399999999999999</v>
      </c>
      <c r="K86" s="21">
        <f t="shared" si="23"/>
        <v>18.27</v>
      </c>
      <c r="L86" s="23" t="s">
        <v>34</v>
      </c>
    </row>
    <row r="87" spans="1:12" x14ac:dyDescent="0.25">
      <c r="A87" s="23"/>
      <c r="B87" s="24" t="s">
        <v>35</v>
      </c>
      <c r="C87" s="25"/>
      <c r="D87" s="25"/>
      <c r="E87" s="19">
        <v>0.06</v>
      </c>
      <c r="F87" s="19" t="s">
        <v>33</v>
      </c>
      <c r="G87" s="21">
        <v>280</v>
      </c>
      <c r="H87" s="26">
        <v>0.05</v>
      </c>
      <c r="I87" s="21">
        <f t="shared" si="21"/>
        <v>294</v>
      </c>
      <c r="J87" s="21">
        <f t="shared" si="22"/>
        <v>16.8</v>
      </c>
      <c r="K87" s="21">
        <f t="shared" si="23"/>
        <v>17.64</v>
      </c>
      <c r="L87" s="23" t="s">
        <v>36</v>
      </c>
    </row>
    <row r="88" spans="1:12" s="1" customFormat="1" ht="12.75" x14ac:dyDescent="0.25">
      <c r="A88" s="23"/>
      <c r="B88" s="24" t="s">
        <v>37</v>
      </c>
      <c r="C88" s="23"/>
      <c r="D88" s="23"/>
      <c r="E88" s="19">
        <v>0.08</v>
      </c>
      <c r="F88" s="19" t="s">
        <v>38</v>
      </c>
      <c r="G88" s="21">
        <v>300</v>
      </c>
      <c r="H88" s="26">
        <v>0.21</v>
      </c>
      <c r="I88" s="21">
        <f t="shared" si="21"/>
        <v>363</v>
      </c>
      <c r="J88" s="21">
        <f t="shared" si="22"/>
        <v>24</v>
      </c>
      <c r="K88" s="21">
        <f t="shared" si="23"/>
        <v>29.04</v>
      </c>
      <c r="L88" s="23" t="s">
        <v>39</v>
      </c>
    </row>
    <row r="89" spans="1:12" x14ac:dyDescent="0.25">
      <c r="A89" s="19" t="s">
        <v>74</v>
      </c>
      <c r="B89" s="20" t="s">
        <v>75</v>
      </c>
      <c r="C89" s="19"/>
      <c r="D89" s="19">
        <v>900</v>
      </c>
      <c r="E89" s="19"/>
      <c r="F89" s="19"/>
      <c r="G89" s="21"/>
      <c r="H89" s="26"/>
      <c r="I89" s="21"/>
      <c r="J89" s="22"/>
      <c r="K89" s="21"/>
      <c r="L89" s="19"/>
    </row>
    <row r="90" spans="1:12" s="1" customFormat="1" ht="27" customHeight="1" x14ac:dyDescent="0.25">
      <c r="A90" s="23"/>
      <c r="B90" s="24" t="s">
        <v>76</v>
      </c>
      <c r="C90" s="23"/>
      <c r="D90" s="23"/>
      <c r="E90" s="19">
        <v>16</v>
      </c>
      <c r="F90" s="19" t="s">
        <v>77</v>
      </c>
      <c r="G90" s="21">
        <v>26</v>
      </c>
      <c r="H90" s="26">
        <v>0.05</v>
      </c>
      <c r="I90" s="21">
        <f>G90+G90*H90</f>
        <v>27.3</v>
      </c>
      <c r="J90" s="21">
        <f>G90*E90</f>
        <v>416</v>
      </c>
      <c r="K90" s="21">
        <f>I90*E90</f>
        <v>436.8</v>
      </c>
      <c r="L90" s="23" t="s">
        <v>78</v>
      </c>
    </row>
    <row r="91" spans="1:12" s="1" customFormat="1" ht="12.75" x14ac:dyDescent="0.25">
      <c r="A91" s="23"/>
      <c r="B91" s="24" t="s">
        <v>18</v>
      </c>
      <c r="C91" s="23"/>
      <c r="D91" s="23"/>
      <c r="E91" s="19">
        <v>0.1</v>
      </c>
      <c r="F91" s="19" t="s">
        <v>19</v>
      </c>
      <c r="G91" s="21">
        <v>90</v>
      </c>
      <c r="H91" s="26">
        <v>0.05</v>
      </c>
      <c r="I91" s="21">
        <f t="shared" ref="I91:I98" si="24">G91+G91*H91</f>
        <v>94.5</v>
      </c>
      <c r="J91" s="21">
        <f t="shared" ref="J91:J98" si="25">G91*E91</f>
        <v>9</v>
      </c>
      <c r="K91" s="21">
        <f t="shared" ref="K91:K98" si="26">I91*E91</f>
        <v>9.4500000000000011</v>
      </c>
      <c r="L91" s="23" t="s">
        <v>20</v>
      </c>
    </row>
    <row r="92" spans="1:12" s="1" customFormat="1" ht="12.75" x14ac:dyDescent="0.25">
      <c r="A92" s="23"/>
      <c r="B92" s="24" t="s">
        <v>21</v>
      </c>
      <c r="C92" s="23"/>
      <c r="D92" s="23"/>
      <c r="E92" s="19">
        <v>0.1</v>
      </c>
      <c r="F92" s="19" t="s">
        <v>19</v>
      </c>
      <c r="G92" s="21">
        <v>90</v>
      </c>
      <c r="H92" s="26">
        <v>0.05</v>
      </c>
      <c r="I92" s="21">
        <f t="shared" si="24"/>
        <v>94.5</v>
      </c>
      <c r="J92" s="21">
        <f t="shared" si="25"/>
        <v>9</v>
      </c>
      <c r="K92" s="21">
        <f t="shared" si="26"/>
        <v>9.4500000000000011</v>
      </c>
      <c r="L92" s="23" t="s">
        <v>22</v>
      </c>
    </row>
    <row r="93" spans="1:12" s="1" customFormat="1" ht="12.75" x14ac:dyDescent="0.25">
      <c r="A93" s="23"/>
      <c r="B93" s="24" t="s">
        <v>23</v>
      </c>
      <c r="C93" s="23"/>
      <c r="D93" s="23"/>
      <c r="E93" s="19">
        <v>0.2</v>
      </c>
      <c r="F93" s="19" t="s">
        <v>24</v>
      </c>
      <c r="G93" s="21">
        <v>68</v>
      </c>
      <c r="H93" s="26">
        <v>0.05</v>
      </c>
      <c r="I93" s="21">
        <f t="shared" si="24"/>
        <v>71.400000000000006</v>
      </c>
      <c r="J93" s="21">
        <f t="shared" si="25"/>
        <v>13.600000000000001</v>
      </c>
      <c r="K93" s="21">
        <f t="shared" si="26"/>
        <v>14.280000000000001</v>
      </c>
      <c r="L93" s="23" t="s">
        <v>25</v>
      </c>
    </row>
    <row r="94" spans="1:12" s="1" customFormat="1" ht="12.75" x14ac:dyDescent="0.25">
      <c r="A94" s="23"/>
      <c r="B94" s="24" t="s">
        <v>26</v>
      </c>
      <c r="C94" s="23"/>
      <c r="D94" s="23"/>
      <c r="E94" s="19">
        <v>0.1</v>
      </c>
      <c r="F94" s="19" t="s">
        <v>27</v>
      </c>
      <c r="G94" s="21">
        <v>42</v>
      </c>
      <c r="H94" s="26">
        <v>0.05</v>
      </c>
      <c r="I94" s="21">
        <f t="shared" si="24"/>
        <v>44.1</v>
      </c>
      <c r="J94" s="21">
        <f t="shared" si="25"/>
        <v>4.2</v>
      </c>
      <c r="K94" s="21">
        <f t="shared" si="26"/>
        <v>4.41</v>
      </c>
      <c r="L94" s="23" t="s">
        <v>28</v>
      </c>
    </row>
    <row r="95" spans="1:12" s="1" customFormat="1" ht="12.75" x14ac:dyDescent="0.25">
      <c r="A95" s="23"/>
      <c r="B95" s="24" t="s">
        <v>29</v>
      </c>
      <c r="C95" s="23"/>
      <c r="D95" s="23"/>
      <c r="E95" s="19">
        <v>0.04</v>
      </c>
      <c r="F95" s="19" t="s">
        <v>30</v>
      </c>
      <c r="G95" s="21">
        <v>50</v>
      </c>
      <c r="H95" s="26">
        <v>0.21</v>
      </c>
      <c r="I95" s="21">
        <f t="shared" si="24"/>
        <v>60.5</v>
      </c>
      <c r="J95" s="21">
        <f t="shared" si="25"/>
        <v>2</v>
      </c>
      <c r="K95" s="21">
        <f t="shared" si="26"/>
        <v>2.42</v>
      </c>
      <c r="L95" s="23" t="s">
        <v>31</v>
      </c>
    </row>
    <row r="96" spans="1:12" x14ac:dyDescent="0.25">
      <c r="A96" s="23"/>
      <c r="B96" s="24" t="s">
        <v>32</v>
      </c>
      <c r="C96" s="23"/>
      <c r="D96" s="23"/>
      <c r="E96" s="19">
        <v>0.06</v>
      </c>
      <c r="F96" s="19" t="s">
        <v>33</v>
      </c>
      <c r="G96" s="21">
        <v>290</v>
      </c>
      <c r="H96" s="26">
        <v>0.05</v>
      </c>
      <c r="I96" s="21">
        <f t="shared" si="24"/>
        <v>304.5</v>
      </c>
      <c r="J96" s="21">
        <f t="shared" si="25"/>
        <v>17.399999999999999</v>
      </c>
      <c r="K96" s="21">
        <f t="shared" si="26"/>
        <v>18.27</v>
      </c>
      <c r="L96" s="23" t="s">
        <v>34</v>
      </c>
    </row>
    <row r="97" spans="1:12" x14ac:dyDescent="0.25">
      <c r="A97" s="23"/>
      <c r="B97" s="24" t="s">
        <v>35</v>
      </c>
      <c r="C97" s="25"/>
      <c r="D97" s="25"/>
      <c r="E97" s="19">
        <v>7.0000000000000007E-2</v>
      </c>
      <c r="F97" s="19" t="s">
        <v>33</v>
      </c>
      <c r="G97" s="21">
        <v>280</v>
      </c>
      <c r="H97" s="26">
        <v>0.05</v>
      </c>
      <c r="I97" s="21">
        <f t="shared" si="24"/>
        <v>294</v>
      </c>
      <c r="J97" s="21">
        <f t="shared" si="25"/>
        <v>19.600000000000001</v>
      </c>
      <c r="K97" s="21">
        <f t="shared" si="26"/>
        <v>20.580000000000002</v>
      </c>
      <c r="L97" s="23" t="s">
        <v>36</v>
      </c>
    </row>
    <row r="98" spans="1:12" s="1" customFormat="1" ht="12.75" x14ac:dyDescent="0.25">
      <c r="A98" s="23"/>
      <c r="B98" s="24" t="s">
        <v>37</v>
      </c>
      <c r="C98" s="23"/>
      <c r="D98" s="23"/>
      <c r="E98" s="19">
        <v>0.08</v>
      </c>
      <c r="F98" s="19" t="s">
        <v>38</v>
      </c>
      <c r="G98" s="21">
        <v>300</v>
      </c>
      <c r="H98" s="26">
        <v>0.21</v>
      </c>
      <c r="I98" s="21">
        <f t="shared" si="24"/>
        <v>363</v>
      </c>
      <c r="J98" s="21">
        <f t="shared" si="25"/>
        <v>24</v>
      </c>
      <c r="K98" s="21">
        <f t="shared" si="26"/>
        <v>29.04</v>
      </c>
      <c r="L98" s="23" t="s">
        <v>39</v>
      </c>
    </row>
    <row r="99" spans="1:12" x14ac:dyDescent="0.25">
      <c r="A99" s="19" t="s">
        <v>79</v>
      </c>
      <c r="B99" s="20" t="s">
        <v>80</v>
      </c>
      <c r="C99" s="19"/>
      <c r="D99" s="19">
        <v>770</v>
      </c>
      <c r="E99" s="19"/>
      <c r="F99" s="19"/>
      <c r="G99" s="21"/>
      <c r="H99" s="26"/>
      <c r="I99" s="21"/>
      <c r="J99" s="22"/>
      <c r="K99" s="21"/>
      <c r="L99" s="19"/>
    </row>
    <row r="100" spans="1:12" s="1" customFormat="1" ht="12.75" x14ac:dyDescent="0.25">
      <c r="A100" s="23"/>
      <c r="B100" s="24" t="s">
        <v>81</v>
      </c>
      <c r="C100" s="23"/>
      <c r="D100" s="23"/>
      <c r="E100" s="19">
        <v>2</v>
      </c>
      <c r="F100" s="19" t="s">
        <v>49</v>
      </c>
      <c r="G100" s="21">
        <v>38</v>
      </c>
      <c r="H100" s="26">
        <v>0.05</v>
      </c>
      <c r="I100" s="21">
        <f>G100+G100*H100</f>
        <v>39.9</v>
      </c>
      <c r="J100" s="21">
        <f>G100*E100</f>
        <v>76</v>
      </c>
      <c r="K100" s="21">
        <f>I100*E100</f>
        <v>79.8</v>
      </c>
      <c r="L100" s="27" t="s">
        <v>82</v>
      </c>
    </row>
    <row r="101" spans="1:12" s="1" customFormat="1" ht="12.75" x14ac:dyDescent="0.25">
      <c r="A101" s="23"/>
      <c r="B101" s="24" t="s">
        <v>18</v>
      </c>
      <c r="C101" s="23"/>
      <c r="D101" s="23"/>
      <c r="E101" s="19">
        <v>0.08</v>
      </c>
      <c r="F101" s="19" t="s">
        <v>19</v>
      </c>
      <c r="G101" s="21">
        <v>90</v>
      </c>
      <c r="H101" s="26">
        <v>0.05</v>
      </c>
      <c r="I101" s="21">
        <f t="shared" ref="I101:I108" si="27">G101+G101*H101</f>
        <v>94.5</v>
      </c>
      <c r="J101" s="21">
        <f t="shared" ref="J101:J108" si="28">G101*E101</f>
        <v>7.2</v>
      </c>
      <c r="K101" s="21">
        <f t="shared" ref="K101:K108" si="29">I101*E101</f>
        <v>7.5600000000000005</v>
      </c>
      <c r="L101" s="23" t="s">
        <v>20</v>
      </c>
    </row>
    <row r="102" spans="1:12" s="1" customFormat="1" ht="12.75" x14ac:dyDescent="0.25">
      <c r="A102" s="23"/>
      <c r="B102" s="24" t="s">
        <v>21</v>
      </c>
      <c r="C102" s="23"/>
      <c r="D102" s="23"/>
      <c r="E102" s="19">
        <v>0.08</v>
      </c>
      <c r="F102" s="19" t="s">
        <v>19</v>
      </c>
      <c r="G102" s="21">
        <v>90</v>
      </c>
      <c r="H102" s="26">
        <v>0.05</v>
      </c>
      <c r="I102" s="21">
        <f t="shared" si="27"/>
        <v>94.5</v>
      </c>
      <c r="J102" s="21">
        <f t="shared" si="28"/>
        <v>7.2</v>
      </c>
      <c r="K102" s="21">
        <f t="shared" si="29"/>
        <v>7.5600000000000005</v>
      </c>
      <c r="L102" s="23" t="s">
        <v>22</v>
      </c>
    </row>
    <row r="103" spans="1:12" s="1" customFormat="1" ht="12.75" x14ac:dyDescent="0.25">
      <c r="A103" s="23"/>
      <c r="B103" s="24" t="s">
        <v>23</v>
      </c>
      <c r="C103" s="23"/>
      <c r="D103" s="23"/>
      <c r="E103" s="19">
        <v>0.1</v>
      </c>
      <c r="F103" s="19" t="s">
        <v>24</v>
      </c>
      <c r="G103" s="21">
        <v>68</v>
      </c>
      <c r="H103" s="26">
        <v>0.05</v>
      </c>
      <c r="I103" s="21">
        <f t="shared" si="27"/>
        <v>71.400000000000006</v>
      </c>
      <c r="J103" s="21">
        <f t="shared" si="28"/>
        <v>6.8000000000000007</v>
      </c>
      <c r="K103" s="21">
        <f t="shared" si="29"/>
        <v>7.1400000000000006</v>
      </c>
      <c r="L103" s="23" t="s">
        <v>25</v>
      </c>
    </row>
    <row r="104" spans="1:12" s="1" customFormat="1" ht="12.75" x14ac:dyDescent="0.25">
      <c r="A104" s="23"/>
      <c r="B104" s="24" t="s">
        <v>26</v>
      </c>
      <c r="C104" s="23"/>
      <c r="D104" s="23"/>
      <c r="E104" s="19">
        <v>0.1</v>
      </c>
      <c r="F104" s="19" t="s">
        <v>27</v>
      </c>
      <c r="G104" s="21">
        <v>42</v>
      </c>
      <c r="H104" s="26">
        <v>0.05</v>
      </c>
      <c r="I104" s="21">
        <f t="shared" si="27"/>
        <v>44.1</v>
      </c>
      <c r="J104" s="21">
        <f t="shared" si="28"/>
        <v>4.2</v>
      </c>
      <c r="K104" s="21">
        <f t="shared" si="29"/>
        <v>4.41</v>
      </c>
      <c r="L104" s="23" t="s">
        <v>28</v>
      </c>
    </row>
    <row r="105" spans="1:12" s="1" customFormat="1" ht="12.75" x14ac:dyDescent="0.25">
      <c r="A105" s="23"/>
      <c r="B105" s="24" t="s">
        <v>29</v>
      </c>
      <c r="C105" s="23"/>
      <c r="D105" s="23"/>
      <c r="E105" s="19">
        <v>0.04</v>
      </c>
      <c r="F105" s="19" t="s">
        <v>30</v>
      </c>
      <c r="G105" s="21">
        <v>50</v>
      </c>
      <c r="H105" s="26">
        <v>0.21</v>
      </c>
      <c r="I105" s="21">
        <f t="shared" si="27"/>
        <v>60.5</v>
      </c>
      <c r="J105" s="21">
        <f t="shared" si="28"/>
        <v>2</v>
      </c>
      <c r="K105" s="21">
        <f t="shared" si="29"/>
        <v>2.42</v>
      </c>
      <c r="L105" s="23" t="s">
        <v>31</v>
      </c>
    </row>
    <row r="106" spans="1:12" x14ac:dyDescent="0.25">
      <c r="A106" s="23"/>
      <c r="B106" s="24" t="s">
        <v>32</v>
      </c>
      <c r="C106" s="23"/>
      <c r="D106" s="23"/>
      <c r="E106" s="19">
        <v>0.06</v>
      </c>
      <c r="F106" s="19" t="s">
        <v>33</v>
      </c>
      <c r="G106" s="21">
        <v>290</v>
      </c>
      <c r="H106" s="26">
        <v>0.05</v>
      </c>
      <c r="I106" s="21">
        <f t="shared" si="27"/>
        <v>304.5</v>
      </c>
      <c r="J106" s="21">
        <f t="shared" si="28"/>
        <v>17.399999999999999</v>
      </c>
      <c r="K106" s="21">
        <f t="shared" si="29"/>
        <v>18.27</v>
      </c>
      <c r="L106" s="23" t="s">
        <v>34</v>
      </c>
    </row>
    <row r="107" spans="1:12" x14ac:dyDescent="0.25">
      <c r="A107" s="23"/>
      <c r="B107" s="24" t="s">
        <v>35</v>
      </c>
      <c r="C107" s="25"/>
      <c r="D107" s="25"/>
      <c r="E107" s="19">
        <v>0.08</v>
      </c>
      <c r="F107" s="19" t="s">
        <v>33</v>
      </c>
      <c r="G107" s="21">
        <v>280</v>
      </c>
      <c r="H107" s="26">
        <v>0.05</v>
      </c>
      <c r="I107" s="21">
        <f t="shared" si="27"/>
        <v>294</v>
      </c>
      <c r="J107" s="21">
        <f t="shared" si="28"/>
        <v>22.400000000000002</v>
      </c>
      <c r="K107" s="21">
        <f t="shared" si="29"/>
        <v>23.52</v>
      </c>
      <c r="L107" s="23" t="s">
        <v>36</v>
      </c>
    </row>
    <row r="108" spans="1:12" s="1" customFormat="1" ht="12.75" x14ac:dyDescent="0.25">
      <c r="A108" s="23"/>
      <c r="B108" s="24" t="s">
        <v>37</v>
      </c>
      <c r="C108" s="23"/>
      <c r="D108" s="23"/>
      <c r="E108" s="19">
        <v>0.08</v>
      </c>
      <c r="F108" s="19" t="s">
        <v>38</v>
      </c>
      <c r="G108" s="21">
        <v>300</v>
      </c>
      <c r="H108" s="26">
        <v>0.21</v>
      </c>
      <c r="I108" s="21">
        <f t="shared" si="27"/>
        <v>363</v>
      </c>
      <c r="J108" s="21">
        <f t="shared" si="28"/>
        <v>24</v>
      </c>
      <c r="K108" s="21">
        <f t="shared" si="29"/>
        <v>29.04</v>
      </c>
      <c r="L108" s="23" t="s">
        <v>39</v>
      </c>
    </row>
    <row r="109" spans="1:12" x14ac:dyDescent="0.25">
      <c r="A109" s="19" t="s">
        <v>83</v>
      </c>
      <c r="B109" s="20" t="s">
        <v>84</v>
      </c>
      <c r="C109" s="19"/>
      <c r="D109" s="19">
        <v>400</v>
      </c>
      <c r="E109" s="19"/>
      <c r="F109" s="19"/>
      <c r="G109" s="21"/>
      <c r="H109" s="26"/>
      <c r="I109" s="21"/>
      <c r="J109" s="22"/>
      <c r="K109" s="21"/>
      <c r="L109" s="19"/>
    </row>
    <row r="110" spans="1:12" s="1" customFormat="1" ht="13.5" customHeight="1" x14ac:dyDescent="0.25">
      <c r="A110" s="23"/>
      <c r="B110" s="24" t="s">
        <v>85</v>
      </c>
      <c r="C110" s="23"/>
      <c r="D110" s="23"/>
      <c r="E110" s="19">
        <v>4</v>
      </c>
      <c r="F110" s="19" t="s">
        <v>86</v>
      </c>
      <c r="G110" s="21">
        <v>36</v>
      </c>
      <c r="H110" s="26">
        <v>0.05</v>
      </c>
      <c r="I110" s="21">
        <f>G110+G110*H110</f>
        <v>37.799999999999997</v>
      </c>
      <c r="J110" s="21">
        <f>G110*E110</f>
        <v>144</v>
      </c>
      <c r="K110" s="21">
        <f>I110*E110</f>
        <v>151.19999999999999</v>
      </c>
      <c r="L110" s="27" t="s">
        <v>87</v>
      </c>
    </row>
    <row r="111" spans="1:12" s="1" customFormat="1" ht="13.5" customHeight="1" x14ac:dyDescent="0.25">
      <c r="A111" s="23"/>
      <c r="B111" s="24" t="s">
        <v>18</v>
      </c>
      <c r="C111" s="23"/>
      <c r="D111" s="23"/>
      <c r="E111" s="19">
        <v>0.08</v>
      </c>
      <c r="F111" s="19" t="s">
        <v>19</v>
      </c>
      <c r="G111" s="21">
        <v>90</v>
      </c>
      <c r="H111" s="26">
        <v>0.05</v>
      </c>
      <c r="I111" s="21">
        <f t="shared" ref="I111:I118" si="30">G111+G111*H111</f>
        <v>94.5</v>
      </c>
      <c r="J111" s="21">
        <f t="shared" ref="J111:J118" si="31">G111*E111</f>
        <v>7.2</v>
      </c>
      <c r="K111" s="21">
        <f t="shared" ref="K111:K118" si="32">I111*E111</f>
        <v>7.5600000000000005</v>
      </c>
      <c r="L111" s="23" t="s">
        <v>20</v>
      </c>
    </row>
    <row r="112" spans="1:12" s="1" customFormat="1" ht="13.5" customHeight="1" x14ac:dyDescent="0.25">
      <c r="A112" s="23"/>
      <c r="B112" s="24" t="s">
        <v>21</v>
      </c>
      <c r="C112" s="23"/>
      <c r="D112" s="23"/>
      <c r="E112" s="19">
        <v>0.08</v>
      </c>
      <c r="F112" s="19" t="s">
        <v>19</v>
      </c>
      <c r="G112" s="21">
        <v>90</v>
      </c>
      <c r="H112" s="26">
        <v>0.05</v>
      </c>
      <c r="I112" s="21">
        <f t="shared" si="30"/>
        <v>94.5</v>
      </c>
      <c r="J112" s="21">
        <f t="shared" si="31"/>
        <v>7.2</v>
      </c>
      <c r="K112" s="21">
        <f t="shared" si="32"/>
        <v>7.5600000000000005</v>
      </c>
      <c r="L112" s="23" t="s">
        <v>22</v>
      </c>
    </row>
    <row r="113" spans="1:12" s="1" customFormat="1" ht="13.5" customHeight="1" x14ac:dyDescent="0.25">
      <c r="A113" s="23"/>
      <c r="B113" s="24" t="s">
        <v>23</v>
      </c>
      <c r="C113" s="23"/>
      <c r="D113" s="23"/>
      <c r="E113" s="19">
        <v>0.1</v>
      </c>
      <c r="F113" s="19" t="s">
        <v>24</v>
      </c>
      <c r="G113" s="21">
        <v>68</v>
      </c>
      <c r="H113" s="26">
        <v>0.05</v>
      </c>
      <c r="I113" s="21">
        <f t="shared" si="30"/>
        <v>71.400000000000006</v>
      </c>
      <c r="J113" s="21">
        <f t="shared" si="31"/>
        <v>6.8000000000000007</v>
      </c>
      <c r="K113" s="21">
        <f t="shared" si="32"/>
        <v>7.1400000000000006</v>
      </c>
      <c r="L113" s="23" t="s">
        <v>25</v>
      </c>
    </row>
    <row r="114" spans="1:12" s="1" customFormat="1" ht="13.5" customHeight="1" x14ac:dyDescent="0.25">
      <c r="A114" s="23"/>
      <c r="B114" s="24" t="s">
        <v>26</v>
      </c>
      <c r="C114" s="23"/>
      <c r="D114" s="23"/>
      <c r="E114" s="19">
        <v>0.1</v>
      </c>
      <c r="F114" s="19" t="s">
        <v>27</v>
      </c>
      <c r="G114" s="21">
        <v>42</v>
      </c>
      <c r="H114" s="26">
        <v>0.05</v>
      </c>
      <c r="I114" s="21">
        <f t="shared" si="30"/>
        <v>44.1</v>
      </c>
      <c r="J114" s="21">
        <f t="shared" si="31"/>
        <v>4.2</v>
      </c>
      <c r="K114" s="21">
        <f t="shared" si="32"/>
        <v>4.41</v>
      </c>
      <c r="L114" s="23" t="s">
        <v>28</v>
      </c>
    </row>
    <row r="115" spans="1:12" s="1" customFormat="1" ht="13.5" customHeight="1" x14ac:dyDescent="0.25">
      <c r="A115" s="23"/>
      <c r="B115" s="24" t="s">
        <v>29</v>
      </c>
      <c r="C115" s="23"/>
      <c r="D115" s="23"/>
      <c r="E115" s="19">
        <v>0.04</v>
      </c>
      <c r="F115" s="19" t="s">
        <v>30</v>
      </c>
      <c r="G115" s="21">
        <v>50</v>
      </c>
      <c r="H115" s="26">
        <v>0.21</v>
      </c>
      <c r="I115" s="21">
        <f t="shared" si="30"/>
        <v>60.5</v>
      </c>
      <c r="J115" s="21">
        <f t="shared" si="31"/>
        <v>2</v>
      </c>
      <c r="K115" s="21">
        <f t="shared" si="32"/>
        <v>2.42</v>
      </c>
      <c r="L115" s="23" t="s">
        <v>31</v>
      </c>
    </row>
    <row r="116" spans="1:12" x14ac:dyDescent="0.25">
      <c r="A116" s="23"/>
      <c r="B116" s="24" t="s">
        <v>32</v>
      </c>
      <c r="C116" s="23"/>
      <c r="D116" s="23"/>
      <c r="E116" s="19">
        <v>0.06</v>
      </c>
      <c r="F116" s="19" t="s">
        <v>33</v>
      </c>
      <c r="G116" s="21">
        <v>290</v>
      </c>
      <c r="H116" s="26">
        <v>0.05</v>
      </c>
      <c r="I116" s="21">
        <f t="shared" si="30"/>
        <v>304.5</v>
      </c>
      <c r="J116" s="21">
        <f t="shared" si="31"/>
        <v>17.399999999999999</v>
      </c>
      <c r="K116" s="21">
        <f t="shared" si="32"/>
        <v>18.27</v>
      </c>
      <c r="L116" s="23" t="s">
        <v>34</v>
      </c>
    </row>
    <row r="117" spans="1:12" x14ac:dyDescent="0.25">
      <c r="A117" s="23"/>
      <c r="B117" s="24" t="s">
        <v>35</v>
      </c>
      <c r="C117" s="25"/>
      <c r="D117" s="25"/>
      <c r="E117" s="19">
        <v>7.0000000000000007E-2</v>
      </c>
      <c r="F117" s="19" t="s">
        <v>33</v>
      </c>
      <c r="G117" s="21">
        <v>280</v>
      </c>
      <c r="H117" s="26">
        <v>0.05</v>
      </c>
      <c r="I117" s="21">
        <f t="shared" si="30"/>
        <v>294</v>
      </c>
      <c r="J117" s="21">
        <f t="shared" si="31"/>
        <v>19.600000000000001</v>
      </c>
      <c r="K117" s="21">
        <f t="shared" si="32"/>
        <v>20.580000000000002</v>
      </c>
      <c r="L117" s="23" t="s">
        <v>36</v>
      </c>
    </row>
    <row r="118" spans="1:12" s="1" customFormat="1" ht="12.75" x14ac:dyDescent="0.25">
      <c r="A118" s="23"/>
      <c r="B118" s="24" t="s">
        <v>37</v>
      </c>
      <c r="C118" s="23"/>
      <c r="D118" s="23"/>
      <c r="E118" s="19">
        <v>0.08</v>
      </c>
      <c r="F118" s="19" t="s">
        <v>38</v>
      </c>
      <c r="G118" s="21">
        <v>300</v>
      </c>
      <c r="H118" s="26">
        <v>0.21</v>
      </c>
      <c r="I118" s="21">
        <f t="shared" si="30"/>
        <v>363</v>
      </c>
      <c r="J118" s="21">
        <f t="shared" si="31"/>
        <v>24</v>
      </c>
      <c r="K118" s="21">
        <f t="shared" si="32"/>
        <v>29.04</v>
      </c>
      <c r="L118" s="23" t="s">
        <v>39</v>
      </c>
    </row>
    <row r="119" spans="1:12" x14ac:dyDescent="0.25">
      <c r="A119" s="19" t="s">
        <v>88</v>
      </c>
      <c r="B119" s="20" t="s">
        <v>89</v>
      </c>
      <c r="C119" s="19"/>
      <c r="D119" s="19">
        <v>670</v>
      </c>
      <c r="E119" s="19"/>
      <c r="F119" s="19"/>
      <c r="G119" s="21"/>
      <c r="H119" s="26"/>
      <c r="I119" s="21"/>
      <c r="J119" s="22"/>
      <c r="K119" s="21"/>
      <c r="L119" s="19"/>
    </row>
    <row r="120" spans="1:12" s="1" customFormat="1" ht="12.75" x14ac:dyDescent="0.25">
      <c r="A120" s="23"/>
      <c r="B120" s="24" t="s">
        <v>90</v>
      </c>
      <c r="C120" s="23"/>
      <c r="D120" s="23"/>
      <c r="E120" s="19">
        <v>2</v>
      </c>
      <c r="F120" s="19" t="s">
        <v>16</v>
      </c>
      <c r="G120" s="21">
        <v>60</v>
      </c>
      <c r="H120" s="26">
        <v>0.05</v>
      </c>
      <c r="I120" s="21">
        <f>G120+G120*H120</f>
        <v>63</v>
      </c>
      <c r="J120" s="21">
        <f>G120*E120</f>
        <v>120</v>
      </c>
      <c r="K120" s="21">
        <f>I120*E120</f>
        <v>126</v>
      </c>
      <c r="L120" s="27" t="s">
        <v>91</v>
      </c>
    </row>
    <row r="121" spans="1:12" s="1" customFormat="1" ht="12.75" x14ac:dyDescent="0.25">
      <c r="A121" s="23"/>
      <c r="B121" s="24" t="s">
        <v>18</v>
      </c>
      <c r="C121" s="23"/>
      <c r="D121" s="23"/>
      <c r="E121" s="19">
        <v>0.08</v>
      </c>
      <c r="F121" s="19" t="s">
        <v>19</v>
      </c>
      <c r="G121" s="21">
        <v>90</v>
      </c>
      <c r="H121" s="26">
        <v>0.05</v>
      </c>
      <c r="I121" s="21">
        <f t="shared" ref="I121:I128" si="33">G121+G121*H121</f>
        <v>94.5</v>
      </c>
      <c r="J121" s="21">
        <f t="shared" ref="J121:J128" si="34">G121*E121</f>
        <v>7.2</v>
      </c>
      <c r="K121" s="21">
        <f t="shared" ref="K121:K128" si="35">I121*E121</f>
        <v>7.5600000000000005</v>
      </c>
      <c r="L121" s="23" t="s">
        <v>20</v>
      </c>
    </row>
    <row r="122" spans="1:12" s="1" customFormat="1" ht="12.75" x14ac:dyDescent="0.25">
      <c r="A122" s="23"/>
      <c r="B122" s="24" t="s">
        <v>21</v>
      </c>
      <c r="C122" s="23"/>
      <c r="D122" s="23"/>
      <c r="E122" s="19">
        <v>0.08</v>
      </c>
      <c r="F122" s="19" t="s">
        <v>19</v>
      </c>
      <c r="G122" s="21">
        <v>90</v>
      </c>
      <c r="H122" s="26">
        <v>0.05</v>
      </c>
      <c r="I122" s="21">
        <f t="shared" si="33"/>
        <v>94.5</v>
      </c>
      <c r="J122" s="21">
        <f t="shared" si="34"/>
        <v>7.2</v>
      </c>
      <c r="K122" s="21">
        <f t="shared" si="35"/>
        <v>7.5600000000000005</v>
      </c>
      <c r="L122" s="23" t="s">
        <v>22</v>
      </c>
    </row>
    <row r="123" spans="1:12" s="1" customFormat="1" ht="12.75" x14ac:dyDescent="0.25">
      <c r="A123" s="23"/>
      <c r="B123" s="24" t="s">
        <v>23</v>
      </c>
      <c r="C123" s="23"/>
      <c r="D123" s="23"/>
      <c r="E123" s="19">
        <v>0.2</v>
      </c>
      <c r="F123" s="19" t="s">
        <v>24</v>
      </c>
      <c r="G123" s="21">
        <v>68</v>
      </c>
      <c r="H123" s="26">
        <v>0.05</v>
      </c>
      <c r="I123" s="21">
        <f t="shared" si="33"/>
        <v>71.400000000000006</v>
      </c>
      <c r="J123" s="21">
        <f t="shared" si="34"/>
        <v>13.600000000000001</v>
      </c>
      <c r="K123" s="21">
        <f t="shared" si="35"/>
        <v>14.280000000000001</v>
      </c>
      <c r="L123" s="23" t="s">
        <v>25</v>
      </c>
    </row>
    <row r="124" spans="1:12" s="1" customFormat="1" ht="12.75" x14ac:dyDescent="0.25">
      <c r="A124" s="23"/>
      <c r="B124" s="24" t="s">
        <v>26</v>
      </c>
      <c r="C124" s="23"/>
      <c r="D124" s="23"/>
      <c r="E124" s="19">
        <v>0.1</v>
      </c>
      <c r="F124" s="19" t="s">
        <v>27</v>
      </c>
      <c r="G124" s="21">
        <v>42</v>
      </c>
      <c r="H124" s="26">
        <v>0.05</v>
      </c>
      <c r="I124" s="21">
        <f t="shared" si="33"/>
        <v>44.1</v>
      </c>
      <c r="J124" s="21">
        <f t="shared" si="34"/>
        <v>4.2</v>
      </c>
      <c r="K124" s="21">
        <f t="shared" si="35"/>
        <v>4.41</v>
      </c>
      <c r="L124" s="23" t="s">
        <v>28</v>
      </c>
    </row>
    <row r="125" spans="1:12" s="1" customFormat="1" ht="12.75" x14ac:dyDescent="0.25">
      <c r="A125" s="23"/>
      <c r="B125" s="24" t="s">
        <v>29</v>
      </c>
      <c r="C125" s="23"/>
      <c r="D125" s="23"/>
      <c r="E125" s="19">
        <v>0.04</v>
      </c>
      <c r="F125" s="19" t="s">
        <v>30</v>
      </c>
      <c r="G125" s="21">
        <v>50</v>
      </c>
      <c r="H125" s="26">
        <v>0.21</v>
      </c>
      <c r="I125" s="21">
        <f t="shared" si="33"/>
        <v>60.5</v>
      </c>
      <c r="J125" s="21">
        <f t="shared" si="34"/>
        <v>2</v>
      </c>
      <c r="K125" s="21">
        <f t="shared" si="35"/>
        <v>2.42</v>
      </c>
      <c r="L125" s="23" t="s">
        <v>31</v>
      </c>
    </row>
    <row r="126" spans="1:12" x14ac:dyDescent="0.25">
      <c r="A126" s="23"/>
      <c r="B126" s="24" t="s">
        <v>32</v>
      </c>
      <c r="C126" s="23"/>
      <c r="D126" s="23"/>
      <c r="E126" s="19">
        <v>0.06</v>
      </c>
      <c r="F126" s="19" t="s">
        <v>33</v>
      </c>
      <c r="G126" s="21">
        <v>290</v>
      </c>
      <c r="H126" s="26">
        <v>0.05</v>
      </c>
      <c r="I126" s="21">
        <f t="shared" si="33"/>
        <v>304.5</v>
      </c>
      <c r="J126" s="21">
        <f t="shared" si="34"/>
        <v>17.399999999999999</v>
      </c>
      <c r="K126" s="21">
        <f t="shared" si="35"/>
        <v>18.27</v>
      </c>
      <c r="L126" s="23" t="s">
        <v>34</v>
      </c>
    </row>
    <row r="127" spans="1:12" x14ac:dyDescent="0.25">
      <c r="A127" s="23"/>
      <c r="B127" s="24" t="s">
        <v>35</v>
      </c>
      <c r="C127" s="25"/>
      <c r="D127" s="25"/>
      <c r="E127" s="19">
        <v>0.08</v>
      </c>
      <c r="F127" s="19" t="s">
        <v>33</v>
      </c>
      <c r="G127" s="21">
        <v>280</v>
      </c>
      <c r="H127" s="26">
        <v>0.05</v>
      </c>
      <c r="I127" s="21">
        <f t="shared" si="33"/>
        <v>294</v>
      </c>
      <c r="J127" s="21">
        <f t="shared" si="34"/>
        <v>22.400000000000002</v>
      </c>
      <c r="K127" s="21">
        <f t="shared" si="35"/>
        <v>23.52</v>
      </c>
      <c r="L127" s="23" t="s">
        <v>36</v>
      </c>
    </row>
    <row r="128" spans="1:12" s="1" customFormat="1" ht="12.75" x14ac:dyDescent="0.25">
      <c r="A128" s="23"/>
      <c r="B128" s="24" t="s">
        <v>37</v>
      </c>
      <c r="C128" s="23"/>
      <c r="D128" s="23"/>
      <c r="E128" s="19">
        <v>0.08</v>
      </c>
      <c r="F128" s="19" t="s">
        <v>38</v>
      </c>
      <c r="G128" s="21">
        <v>300</v>
      </c>
      <c r="H128" s="26">
        <v>0.21</v>
      </c>
      <c r="I128" s="21">
        <f t="shared" si="33"/>
        <v>363</v>
      </c>
      <c r="J128" s="21">
        <f t="shared" si="34"/>
        <v>24</v>
      </c>
      <c r="K128" s="21">
        <f t="shared" si="35"/>
        <v>29.04</v>
      </c>
      <c r="L128" s="23" t="s">
        <v>39</v>
      </c>
    </row>
    <row r="129" spans="1:12" x14ac:dyDescent="0.25">
      <c r="A129" s="19" t="s">
        <v>92</v>
      </c>
      <c r="B129" s="20" t="s">
        <v>93</v>
      </c>
      <c r="C129" s="19"/>
      <c r="D129" s="19">
        <v>500</v>
      </c>
      <c r="E129" s="19"/>
      <c r="F129" s="19"/>
      <c r="G129" s="21"/>
      <c r="H129" s="26"/>
      <c r="I129" s="21"/>
      <c r="J129" s="22"/>
      <c r="K129" s="21"/>
      <c r="L129" s="19"/>
    </row>
    <row r="130" spans="1:12" s="1" customFormat="1" ht="12.75" x14ac:dyDescent="0.25">
      <c r="A130" s="23"/>
      <c r="B130" s="24" t="s">
        <v>94</v>
      </c>
      <c r="C130" s="23"/>
      <c r="D130" s="23"/>
      <c r="E130" s="19">
        <v>3</v>
      </c>
      <c r="F130" s="19" t="s">
        <v>95</v>
      </c>
      <c r="G130" s="21">
        <v>204</v>
      </c>
      <c r="H130" s="26">
        <v>0.05</v>
      </c>
      <c r="I130" s="21">
        <f>G130+G130*H130</f>
        <v>214.2</v>
      </c>
      <c r="J130" s="21">
        <f>G130*E130</f>
        <v>612</v>
      </c>
      <c r="K130" s="21">
        <f>I130*E130</f>
        <v>642.59999999999991</v>
      </c>
      <c r="L130" s="27" t="s">
        <v>96</v>
      </c>
    </row>
    <row r="131" spans="1:12" s="1" customFormat="1" ht="12.75" x14ac:dyDescent="0.25">
      <c r="A131" s="23"/>
      <c r="B131" s="24" t="s">
        <v>97</v>
      </c>
      <c r="C131" s="23"/>
      <c r="D131" s="23"/>
      <c r="E131" s="19">
        <v>3</v>
      </c>
      <c r="F131" s="19" t="s">
        <v>56</v>
      </c>
      <c r="G131" s="21">
        <v>90</v>
      </c>
      <c r="H131" s="26">
        <v>0.05</v>
      </c>
      <c r="I131" s="21">
        <f t="shared" ref="I131:I138" si="36">G131+G131*H131</f>
        <v>94.5</v>
      </c>
      <c r="J131" s="21">
        <f t="shared" ref="J131:J138" si="37">G131*E131</f>
        <v>270</v>
      </c>
      <c r="K131" s="21">
        <f t="shared" ref="K131:K138" si="38">I131*E131</f>
        <v>283.5</v>
      </c>
      <c r="L131" s="27" t="s">
        <v>98</v>
      </c>
    </row>
    <row r="132" spans="1:12" s="1" customFormat="1" ht="25.5" x14ac:dyDescent="0.25">
      <c r="A132" s="23"/>
      <c r="B132" s="24" t="s">
        <v>99</v>
      </c>
      <c r="C132" s="23"/>
      <c r="D132" s="23"/>
      <c r="E132" s="19">
        <v>3</v>
      </c>
      <c r="F132" s="19" t="s">
        <v>56</v>
      </c>
      <c r="G132" s="21">
        <v>107</v>
      </c>
      <c r="H132" s="26">
        <v>0.05</v>
      </c>
      <c r="I132" s="21">
        <f t="shared" si="36"/>
        <v>112.35</v>
      </c>
      <c r="J132" s="21">
        <f t="shared" si="37"/>
        <v>321</v>
      </c>
      <c r="K132" s="21">
        <f t="shared" si="38"/>
        <v>337.04999999999995</v>
      </c>
      <c r="L132" s="27" t="s">
        <v>100</v>
      </c>
    </row>
    <row r="133" spans="1:12" s="1" customFormat="1" ht="25.5" x14ac:dyDescent="0.25">
      <c r="A133" s="23"/>
      <c r="B133" s="24" t="s">
        <v>101</v>
      </c>
      <c r="C133" s="23"/>
      <c r="D133" s="23"/>
      <c r="E133" s="19">
        <v>3</v>
      </c>
      <c r="F133" s="19" t="s">
        <v>102</v>
      </c>
      <c r="G133" s="21">
        <v>102</v>
      </c>
      <c r="H133" s="26">
        <v>0.05</v>
      </c>
      <c r="I133" s="21">
        <f t="shared" si="36"/>
        <v>107.1</v>
      </c>
      <c r="J133" s="21">
        <f t="shared" si="37"/>
        <v>306</v>
      </c>
      <c r="K133" s="21">
        <f t="shared" si="38"/>
        <v>321.29999999999995</v>
      </c>
      <c r="L133" s="27" t="s">
        <v>103</v>
      </c>
    </row>
    <row r="134" spans="1:12" s="1" customFormat="1" ht="12.75" x14ac:dyDescent="0.25">
      <c r="A134" s="23"/>
      <c r="B134" s="24" t="s">
        <v>26</v>
      </c>
      <c r="C134" s="23"/>
      <c r="D134" s="23"/>
      <c r="E134" s="19">
        <v>0.1</v>
      </c>
      <c r="F134" s="19" t="s">
        <v>27</v>
      </c>
      <c r="G134" s="21">
        <v>42</v>
      </c>
      <c r="H134" s="26">
        <v>0.05</v>
      </c>
      <c r="I134" s="21">
        <f t="shared" si="36"/>
        <v>44.1</v>
      </c>
      <c r="J134" s="21">
        <f t="shared" si="37"/>
        <v>4.2</v>
      </c>
      <c r="K134" s="21">
        <f t="shared" si="38"/>
        <v>4.41</v>
      </c>
      <c r="L134" s="23" t="s">
        <v>28</v>
      </c>
    </row>
    <row r="135" spans="1:12" s="1" customFormat="1" ht="12.75" x14ac:dyDescent="0.25">
      <c r="A135" s="23"/>
      <c r="B135" s="24" t="s">
        <v>29</v>
      </c>
      <c r="C135" s="23"/>
      <c r="D135" s="23"/>
      <c r="E135" s="19">
        <v>0.04</v>
      </c>
      <c r="F135" s="19" t="s">
        <v>30</v>
      </c>
      <c r="G135" s="21">
        <v>50</v>
      </c>
      <c r="H135" s="26">
        <v>0.21</v>
      </c>
      <c r="I135" s="21">
        <f t="shared" si="36"/>
        <v>60.5</v>
      </c>
      <c r="J135" s="21">
        <f t="shared" si="37"/>
        <v>2</v>
      </c>
      <c r="K135" s="21">
        <f t="shared" si="38"/>
        <v>2.42</v>
      </c>
      <c r="L135" s="23" t="s">
        <v>31</v>
      </c>
    </row>
    <row r="136" spans="1:12" x14ac:dyDescent="0.25">
      <c r="A136" s="23"/>
      <c r="B136" s="24" t="s">
        <v>32</v>
      </c>
      <c r="C136" s="23"/>
      <c r="D136" s="23"/>
      <c r="E136" s="19">
        <v>0.06</v>
      </c>
      <c r="F136" s="19" t="s">
        <v>33</v>
      </c>
      <c r="G136" s="21">
        <v>290</v>
      </c>
      <c r="H136" s="26">
        <v>0.05</v>
      </c>
      <c r="I136" s="21">
        <f t="shared" si="36"/>
        <v>304.5</v>
      </c>
      <c r="J136" s="21">
        <f t="shared" si="37"/>
        <v>17.399999999999999</v>
      </c>
      <c r="K136" s="21">
        <f t="shared" si="38"/>
        <v>18.27</v>
      </c>
      <c r="L136" s="23" t="s">
        <v>34</v>
      </c>
    </row>
    <row r="137" spans="1:12" x14ac:dyDescent="0.25">
      <c r="A137" s="23"/>
      <c r="B137" s="24" t="s">
        <v>35</v>
      </c>
      <c r="C137" s="25"/>
      <c r="D137" s="25"/>
      <c r="E137" s="19">
        <v>0.06</v>
      </c>
      <c r="F137" s="19" t="s">
        <v>33</v>
      </c>
      <c r="G137" s="21">
        <v>280</v>
      </c>
      <c r="H137" s="26">
        <v>0.05</v>
      </c>
      <c r="I137" s="21">
        <f t="shared" si="36"/>
        <v>294</v>
      </c>
      <c r="J137" s="21">
        <f t="shared" si="37"/>
        <v>16.8</v>
      </c>
      <c r="K137" s="21">
        <f t="shared" si="38"/>
        <v>17.64</v>
      </c>
      <c r="L137" s="23" t="s">
        <v>36</v>
      </c>
    </row>
    <row r="138" spans="1:12" s="1" customFormat="1" ht="12.75" x14ac:dyDescent="0.25">
      <c r="A138" s="23"/>
      <c r="B138" s="24" t="s">
        <v>37</v>
      </c>
      <c r="C138" s="23"/>
      <c r="D138" s="23"/>
      <c r="E138" s="19">
        <v>0.08</v>
      </c>
      <c r="F138" s="19" t="s">
        <v>38</v>
      </c>
      <c r="G138" s="21">
        <v>300</v>
      </c>
      <c r="H138" s="26">
        <v>0.21</v>
      </c>
      <c r="I138" s="21">
        <f t="shared" si="36"/>
        <v>363</v>
      </c>
      <c r="J138" s="21">
        <f t="shared" si="37"/>
        <v>24</v>
      </c>
      <c r="K138" s="21">
        <f t="shared" si="38"/>
        <v>29.04</v>
      </c>
      <c r="L138" s="23" t="s">
        <v>39</v>
      </c>
    </row>
    <row r="139" spans="1:12" x14ac:dyDescent="0.25">
      <c r="A139" s="19" t="s">
        <v>104</v>
      </c>
      <c r="B139" s="20" t="s">
        <v>105</v>
      </c>
      <c r="C139" s="19"/>
      <c r="D139" s="19">
        <v>500</v>
      </c>
      <c r="E139" s="19"/>
      <c r="F139" s="19"/>
      <c r="G139" s="21"/>
      <c r="H139" s="26"/>
      <c r="I139" s="21"/>
      <c r="J139" s="22"/>
      <c r="K139" s="21"/>
      <c r="L139" s="19"/>
    </row>
    <row r="140" spans="1:12" s="1" customFormat="1" ht="12.75" x14ac:dyDescent="0.25">
      <c r="A140" s="23"/>
      <c r="B140" s="24" t="s">
        <v>106</v>
      </c>
      <c r="C140" s="23"/>
      <c r="D140" s="23"/>
      <c r="E140" s="19">
        <v>2</v>
      </c>
      <c r="F140" s="19" t="s">
        <v>16</v>
      </c>
      <c r="G140" s="21">
        <v>62</v>
      </c>
      <c r="H140" s="26">
        <v>0.05</v>
      </c>
      <c r="I140" s="21">
        <f>G140+G140*H140</f>
        <v>65.099999999999994</v>
      </c>
      <c r="J140" s="21">
        <f>G140*E140</f>
        <v>124</v>
      </c>
      <c r="K140" s="21">
        <f>I140*E140</f>
        <v>130.19999999999999</v>
      </c>
      <c r="L140" s="27" t="s">
        <v>107</v>
      </c>
    </row>
    <row r="141" spans="1:12" s="1" customFormat="1" ht="12.75" x14ac:dyDescent="0.25">
      <c r="A141" s="23"/>
      <c r="B141" s="24" t="s">
        <v>18</v>
      </c>
      <c r="C141" s="23"/>
      <c r="D141" s="23"/>
      <c r="E141" s="19">
        <v>0.08</v>
      </c>
      <c r="F141" s="19" t="s">
        <v>19</v>
      </c>
      <c r="G141" s="21">
        <v>90</v>
      </c>
      <c r="H141" s="26">
        <v>0.05</v>
      </c>
      <c r="I141" s="21">
        <f t="shared" ref="I141:I148" si="39">G141+G141*H141</f>
        <v>94.5</v>
      </c>
      <c r="J141" s="21">
        <f t="shared" ref="J141:J148" si="40">G141*E141</f>
        <v>7.2</v>
      </c>
      <c r="K141" s="21">
        <f t="shared" ref="K141:K148" si="41">I141*E141</f>
        <v>7.5600000000000005</v>
      </c>
      <c r="L141" s="23" t="s">
        <v>20</v>
      </c>
    </row>
    <row r="142" spans="1:12" s="1" customFormat="1" ht="12.75" x14ac:dyDescent="0.25">
      <c r="A142" s="23"/>
      <c r="B142" s="24" t="s">
        <v>21</v>
      </c>
      <c r="C142" s="23"/>
      <c r="D142" s="23"/>
      <c r="E142" s="19">
        <v>0.08</v>
      </c>
      <c r="F142" s="19" t="s">
        <v>19</v>
      </c>
      <c r="G142" s="21">
        <v>90</v>
      </c>
      <c r="H142" s="26">
        <v>0.05</v>
      </c>
      <c r="I142" s="21">
        <f t="shared" si="39"/>
        <v>94.5</v>
      </c>
      <c r="J142" s="21">
        <f t="shared" si="40"/>
        <v>7.2</v>
      </c>
      <c r="K142" s="21">
        <f t="shared" si="41"/>
        <v>7.5600000000000005</v>
      </c>
      <c r="L142" s="23" t="s">
        <v>22</v>
      </c>
    </row>
    <row r="143" spans="1:12" s="1" customFormat="1" ht="12.75" x14ac:dyDescent="0.25">
      <c r="A143" s="23"/>
      <c r="B143" s="24" t="s">
        <v>23</v>
      </c>
      <c r="C143" s="23"/>
      <c r="D143" s="23"/>
      <c r="E143" s="19">
        <v>0.1</v>
      </c>
      <c r="F143" s="19" t="s">
        <v>24</v>
      </c>
      <c r="G143" s="21">
        <v>68</v>
      </c>
      <c r="H143" s="26">
        <v>0.05</v>
      </c>
      <c r="I143" s="21">
        <f t="shared" si="39"/>
        <v>71.400000000000006</v>
      </c>
      <c r="J143" s="21">
        <f t="shared" si="40"/>
        <v>6.8000000000000007</v>
      </c>
      <c r="K143" s="21">
        <f t="shared" si="41"/>
        <v>7.1400000000000006</v>
      </c>
      <c r="L143" s="23" t="s">
        <v>25</v>
      </c>
    </row>
    <row r="144" spans="1:12" s="1" customFormat="1" ht="12.75" x14ac:dyDescent="0.25">
      <c r="A144" s="23"/>
      <c r="B144" s="24" t="s">
        <v>26</v>
      </c>
      <c r="C144" s="23"/>
      <c r="D144" s="23"/>
      <c r="E144" s="19">
        <v>0.1</v>
      </c>
      <c r="F144" s="19" t="s">
        <v>27</v>
      </c>
      <c r="G144" s="21">
        <v>42</v>
      </c>
      <c r="H144" s="26">
        <v>0.05</v>
      </c>
      <c r="I144" s="21">
        <f t="shared" si="39"/>
        <v>44.1</v>
      </c>
      <c r="J144" s="21">
        <f t="shared" si="40"/>
        <v>4.2</v>
      </c>
      <c r="K144" s="21">
        <f t="shared" si="41"/>
        <v>4.41</v>
      </c>
      <c r="L144" s="23" t="s">
        <v>28</v>
      </c>
    </row>
    <row r="145" spans="1:12" s="1" customFormat="1" ht="12.75" x14ac:dyDescent="0.25">
      <c r="A145" s="23"/>
      <c r="B145" s="24" t="s">
        <v>29</v>
      </c>
      <c r="C145" s="23"/>
      <c r="D145" s="23"/>
      <c r="E145" s="19">
        <v>0.04</v>
      </c>
      <c r="F145" s="19" t="s">
        <v>30</v>
      </c>
      <c r="G145" s="21">
        <v>50</v>
      </c>
      <c r="H145" s="26">
        <v>0.21</v>
      </c>
      <c r="I145" s="21">
        <f t="shared" si="39"/>
        <v>60.5</v>
      </c>
      <c r="J145" s="21">
        <f t="shared" si="40"/>
        <v>2</v>
      </c>
      <c r="K145" s="21">
        <f t="shared" si="41"/>
        <v>2.42</v>
      </c>
      <c r="L145" s="23" t="s">
        <v>31</v>
      </c>
    </row>
    <row r="146" spans="1:12" x14ac:dyDescent="0.25">
      <c r="A146" s="23"/>
      <c r="B146" s="24" t="s">
        <v>32</v>
      </c>
      <c r="C146" s="23"/>
      <c r="D146" s="23"/>
      <c r="E146" s="19">
        <v>0.06</v>
      </c>
      <c r="F146" s="19" t="s">
        <v>33</v>
      </c>
      <c r="G146" s="21">
        <v>290</v>
      </c>
      <c r="H146" s="26">
        <v>0.05</v>
      </c>
      <c r="I146" s="21">
        <f t="shared" si="39"/>
        <v>304.5</v>
      </c>
      <c r="J146" s="21">
        <f t="shared" si="40"/>
        <v>17.399999999999999</v>
      </c>
      <c r="K146" s="21">
        <f t="shared" si="41"/>
        <v>18.27</v>
      </c>
      <c r="L146" s="23" t="s">
        <v>34</v>
      </c>
    </row>
    <row r="147" spans="1:12" x14ac:dyDescent="0.25">
      <c r="A147" s="23"/>
      <c r="B147" s="24" t="s">
        <v>35</v>
      </c>
      <c r="C147" s="25"/>
      <c r="D147" s="25"/>
      <c r="E147" s="19">
        <v>0.06</v>
      </c>
      <c r="F147" s="19" t="s">
        <v>33</v>
      </c>
      <c r="G147" s="21">
        <v>280</v>
      </c>
      <c r="H147" s="26">
        <v>0.05</v>
      </c>
      <c r="I147" s="21">
        <f t="shared" si="39"/>
        <v>294</v>
      </c>
      <c r="J147" s="21">
        <f t="shared" si="40"/>
        <v>16.8</v>
      </c>
      <c r="K147" s="21">
        <f t="shared" si="41"/>
        <v>17.64</v>
      </c>
      <c r="L147" s="23" t="s">
        <v>36</v>
      </c>
    </row>
    <row r="148" spans="1:12" s="1" customFormat="1" ht="12.75" x14ac:dyDescent="0.25">
      <c r="A148" s="23"/>
      <c r="B148" s="24" t="s">
        <v>37</v>
      </c>
      <c r="C148" s="23"/>
      <c r="D148" s="23"/>
      <c r="E148" s="19">
        <v>0.08</v>
      </c>
      <c r="F148" s="19" t="s">
        <v>38</v>
      </c>
      <c r="G148" s="21">
        <v>300</v>
      </c>
      <c r="H148" s="26">
        <v>0.21</v>
      </c>
      <c r="I148" s="21">
        <f t="shared" si="39"/>
        <v>363</v>
      </c>
      <c r="J148" s="21">
        <f t="shared" si="40"/>
        <v>24</v>
      </c>
      <c r="K148" s="21">
        <f t="shared" si="41"/>
        <v>29.04</v>
      </c>
      <c r="L148" s="23" t="s">
        <v>39</v>
      </c>
    </row>
    <row r="149" spans="1:12" x14ac:dyDescent="0.25">
      <c r="A149" s="19" t="s">
        <v>108</v>
      </c>
      <c r="B149" s="20" t="s">
        <v>109</v>
      </c>
      <c r="C149" s="19"/>
      <c r="D149" s="19">
        <v>400</v>
      </c>
      <c r="E149" s="19"/>
      <c r="F149" s="19"/>
      <c r="G149" s="21"/>
      <c r="H149" s="26"/>
      <c r="I149" s="21"/>
      <c r="J149" s="22"/>
      <c r="K149" s="21"/>
      <c r="L149" s="19"/>
    </row>
    <row r="150" spans="1:12" s="1" customFormat="1" ht="12.75" x14ac:dyDescent="0.25">
      <c r="A150" s="23"/>
      <c r="B150" s="24" t="s">
        <v>110</v>
      </c>
      <c r="C150" s="23"/>
      <c r="D150" s="23"/>
      <c r="E150" s="19">
        <v>2</v>
      </c>
      <c r="F150" s="19" t="s">
        <v>49</v>
      </c>
      <c r="G150" s="21">
        <v>54</v>
      </c>
      <c r="H150" s="26">
        <v>0.05</v>
      </c>
      <c r="I150" s="21">
        <f>G150+G150*H150</f>
        <v>56.7</v>
      </c>
      <c r="J150" s="21">
        <f>G150*E150</f>
        <v>108</v>
      </c>
      <c r="K150" s="21">
        <f>I150*E150</f>
        <v>113.4</v>
      </c>
      <c r="L150" s="27" t="s">
        <v>111</v>
      </c>
    </row>
    <row r="151" spans="1:12" s="1" customFormat="1" ht="12.75" x14ac:dyDescent="0.25">
      <c r="A151" s="23"/>
      <c r="B151" s="24" t="s">
        <v>18</v>
      </c>
      <c r="C151" s="23"/>
      <c r="D151" s="23"/>
      <c r="E151" s="19">
        <v>0.08</v>
      </c>
      <c r="F151" s="19" t="s">
        <v>19</v>
      </c>
      <c r="G151" s="21">
        <v>90</v>
      </c>
      <c r="H151" s="26">
        <v>0.05</v>
      </c>
      <c r="I151" s="21">
        <f t="shared" ref="I151:I158" si="42">G151+G151*H151</f>
        <v>94.5</v>
      </c>
      <c r="J151" s="21">
        <f t="shared" ref="J151:J158" si="43">G151*E151</f>
        <v>7.2</v>
      </c>
      <c r="K151" s="21">
        <f t="shared" ref="K151:K158" si="44">I151*E151</f>
        <v>7.5600000000000005</v>
      </c>
      <c r="L151" s="23" t="s">
        <v>20</v>
      </c>
    </row>
    <row r="152" spans="1:12" s="1" customFormat="1" ht="12.75" x14ac:dyDescent="0.25">
      <c r="A152" s="23"/>
      <c r="B152" s="24" t="s">
        <v>21</v>
      </c>
      <c r="C152" s="23"/>
      <c r="D152" s="23"/>
      <c r="E152" s="19">
        <v>0.08</v>
      </c>
      <c r="F152" s="19" t="s">
        <v>19</v>
      </c>
      <c r="G152" s="21">
        <v>90</v>
      </c>
      <c r="H152" s="26">
        <v>0.05</v>
      </c>
      <c r="I152" s="21">
        <f t="shared" si="42"/>
        <v>94.5</v>
      </c>
      <c r="J152" s="21">
        <f t="shared" si="43"/>
        <v>7.2</v>
      </c>
      <c r="K152" s="21">
        <f t="shared" si="44"/>
        <v>7.5600000000000005</v>
      </c>
      <c r="L152" s="23" t="s">
        <v>22</v>
      </c>
    </row>
    <row r="153" spans="1:12" s="1" customFormat="1" ht="12.75" x14ac:dyDescent="0.25">
      <c r="A153" s="23"/>
      <c r="B153" s="24" t="s">
        <v>23</v>
      </c>
      <c r="C153" s="23"/>
      <c r="D153" s="23"/>
      <c r="E153" s="19">
        <v>0.1</v>
      </c>
      <c r="F153" s="19" t="s">
        <v>24</v>
      </c>
      <c r="G153" s="21">
        <v>68</v>
      </c>
      <c r="H153" s="26">
        <v>0.05</v>
      </c>
      <c r="I153" s="21">
        <f t="shared" si="42"/>
        <v>71.400000000000006</v>
      </c>
      <c r="J153" s="21">
        <f t="shared" si="43"/>
        <v>6.8000000000000007</v>
      </c>
      <c r="K153" s="21">
        <f t="shared" si="44"/>
        <v>7.1400000000000006</v>
      </c>
      <c r="L153" s="23" t="s">
        <v>25</v>
      </c>
    </row>
    <row r="154" spans="1:12" s="1" customFormat="1" ht="12.75" x14ac:dyDescent="0.25">
      <c r="A154" s="23"/>
      <c r="B154" s="24" t="s">
        <v>26</v>
      </c>
      <c r="C154" s="23"/>
      <c r="D154" s="23"/>
      <c r="E154" s="19">
        <v>0.1</v>
      </c>
      <c r="F154" s="19" t="s">
        <v>27</v>
      </c>
      <c r="G154" s="21">
        <v>42</v>
      </c>
      <c r="H154" s="26">
        <v>0.05</v>
      </c>
      <c r="I154" s="21">
        <f t="shared" si="42"/>
        <v>44.1</v>
      </c>
      <c r="J154" s="21">
        <f t="shared" si="43"/>
        <v>4.2</v>
      </c>
      <c r="K154" s="21">
        <f t="shared" si="44"/>
        <v>4.41</v>
      </c>
      <c r="L154" s="23" t="s">
        <v>28</v>
      </c>
    </row>
    <row r="155" spans="1:12" s="1" customFormat="1" ht="12.75" x14ac:dyDescent="0.25">
      <c r="A155" s="23"/>
      <c r="B155" s="24" t="s">
        <v>29</v>
      </c>
      <c r="C155" s="23"/>
      <c r="D155" s="23"/>
      <c r="E155" s="19">
        <v>0.04</v>
      </c>
      <c r="F155" s="19" t="s">
        <v>30</v>
      </c>
      <c r="G155" s="21">
        <v>50</v>
      </c>
      <c r="H155" s="26">
        <v>0.21</v>
      </c>
      <c r="I155" s="21">
        <f t="shared" si="42"/>
        <v>60.5</v>
      </c>
      <c r="J155" s="21">
        <f t="shared" si="43"/>
        <v>2</v>
      </c>
      <c r="K155" s="21">
        <f t="shared" si="44"/>
        <v>2.42</v>
      </c>
      <c r="L155" s="23" t="s">
        <v>31</v>
      </c>
    </row>
    <row r="156" spans="1:12" x14ac:dyDescent="0.25">
      <c r="A156" s="23"/>
      <c r="B156" s="24" t="s">
        <v>32</v>
      </c>
      <c r="C156" s="23"/>
      <c r="D156" s="23"/>
      <c r="E156" s="19">
        <v>0.06</v>
      </c>
      <c r="F156" s="19" t="s">
        <v>33</v>
      </c>
      <c r="G156" s="21">
        <v>290</v>
      </c>
      <c r="H156" s="26">
        <v>0.05</v>
      </c>
      <c r="I156" s="21">
        <f t="shared" si="42"/>
        <v>304.5</v>
      </c>
      <c r="J156" s="21">
        <f t="shared" si="43"/>
        <v>17.399999999999999</v>
      </c>
      <c r="K156" s="21">
        <f t="shared" si="44"/>
        <v>18.27</v>
      </c>
      <c r="L156" s="23" t="s">
        <v>34</v>
      </c>
    </row>
    <row r="157" spans="1:12" x14ac:dyDescent="0.25">
      <c r="A157" s="23"/>
      <c r="B157" s="24" t="s">
        <v>35</v>
      </c>
      <c r="C157" s="25"/>
      <c r="D157" s="25"/>
      <c r="E157" s="19">
        <v>0.08</v>
      </c>
      <c r="F157" s="19" t="s">
        <v>33</v>
      </c>
      <c r="G157" s="21">
        <v>280</v>
      </c>
      <c r="H157" s="26">
        <v>0.05</v>
      </c>
      <c r="I157" s="21">
        <f t="shared" si="42"/>
        <v>294</v>
      </c>
      <c r="J157" s="21">
        <f t="shared" si="43"/>
        <v>22.400000000000002</v>
      </c>
      <c r="K157" s="21">
        <f t="shared" si="44"/>
        <v>23.52</v>
      </c>
      <c r="L157" s="23" t="s">
        <v>36</v>
      </c>
    </row>
    <row r="158" spans="1:12" s="1" customFormat="1" ht="12.75" x14ac:dyDescent="0.25">
      <c r="A158" s="23"/>
      <c r="B158" s="24" t="s">
        <v>37</v>
      </c>
      <c r="C158" s="23"/>
      <c r="D158" s="23"/>
      <c r="E158" s="19">
        <v>0.08</v>
      </c>
      <c r="F158" s="19" t="s">
        <v>38</v>
      </c>
      <c r="G158" s="21">
        <v>300</v>
      </c>
      <c r="H158" s="26">
        <v>0.21</v>
      </c>
      <c r="I158" s="21">
        <f t="shared" si="42"/>
        <v>363</v>
      </c>
      <c r="J158" s="21">
        <f t="shared" si="43"/>
        <v>24</v>
      </c>
      <c r="K158" s="21">
        <f t="shared" si="44"/>
        <v>29.04</v>
      </c>
      <c r="L158" s="23" t="s">
        <v>39</v>
      </c>
    </row>
    <row r="159" spans="1:12" x14ac:dyDescent="0.25">
      <c r="A159" s="19" t="s">
        <v>112</v>
      </c>
      <c r="B159" s="20" t="s">
        <v>113</v>
      </c>
      <c r="C159" s="19"/>
      <c r="D159" s="19">
        <v>450</v>
      </c>
      <c r="E159" s="19"/>
      <c r="F159" s="19"/>
      <c r="G159" s="21"/>
      <c r="H159" s="26"/>
      <c r="I159" s="21"/>
      <c r="J159" s="22"/>
      <c r="K159" s="21"/>
      <c r="L159" s="19"/>
    </row>
    <row r="160" spans="1:12" s="1" customFormat="1" ht="12.75" x14ac:dyDescent="0.25">
      <c r="A160" s="23"/>
      <c r="B160" s="24" t="s">
        <v>114</v>
      </c>
      <c r="C160" s="23"/>
      <c r="D160" s="23"/>
      <c r="E160" s="19">
        <v>2</v>
      </c>
      <c r="F160" s="19" t="s">
        <v>49</v>
      </c>
      <c r="G160" s="21">
        <v>30</v>
      </c>
      <c r="H160" s="26">
        <v>0.05</v>
      </c>
      <c r="I160" s="21">
        <f>G160+G160*H160</f>
        <v>31.5</v>
      </c>
      <c r="J160" s="21">
        <f>G160*E160</f>
        <v>60</v>
      </c>
      <c r="K160" s="21">
        <f>I160*E160</f>
        <v>63</v>
      </c>
      <c r="L160" s="27" t="s">
        <v>115</v>
      </c>
    </row>
    <row r="161" spans="1:12" s="1" customFormat="1" ht="12.75" x14ac:dyDescent="0.25">
      <c r="A161" s="23"/>
      <c r="B161" s="24" t="s">
        <v>18</v>
      </c>
      <c r="C161" s="23"/>
      <c r="D161" s="23"/>
      <c r="E161" s="19">
        <v>0.08</v>
      </c>
      <c r="F161" s="19" t="s">
        <v>19</v>
      </c>
      <c r="G161" s="21">
        <v>90</v>
      </c>
      <c r="H161" s="26">
        <v>0.05</v>
      </c>
      <c r="I161" s="21">
        <f t="shared" ref="I161:I168" si="45">G161+G161*H161</f>
        <v>94.5</v>
      </c>
      <c r="J161" s="21">
        <f t="shared" ref="J161:J168" si="46">G161*E161</f>
        <v>7.2</v>
      </c>
      <c r="K161" s="21">
        <f t="shared" ref="K161:K168" si="47">I161*E161</f>
        <v>7.5600000000000005</v>
      </c>
      <c r="L161" s="23" t="s">
        <v>20</v>
      </c>
    </row>
    <row r="162" spans="1:12" s="1" customFormat="1" ht="12.75" x14ac:dyDescent="0.25">
      <c r="A162" s="23"/>
      <c r="B162" s="24" t="s">
        <v>21</v>
      </c>
      <c r="C162" s="23"/>
      <c r="D162" s="23"/>
      <c r="E162" s="19">
        <v>0.08</v>
      </c>
      <c r="F162" s="19" t="s">
        <v>19</v>
      </c>
      <c r="G162" s="21">
        <v>90</v>
      </c>
      <c r="H162" s="26">
        <v>0.05</v>
      </c>
      <c r="I162" s="21">
        <f t="shared" si="45"/>
        <v>94.5</v>
      </c>
      <c r="J162" s="21">
        <f t="shared" si="46"/>
        <v>7.2</v>
      </c>
      <c r="K162" s="21">
        <f t="shared" si="47"/>
        <v>7.5600000000000005</v>
      </c>
      <c r="L162" s="23" t="s">
        <v>22</v>
      </c>
    </row>
    <row r="163" spans="1:12" s="1" customFormat="1" ht="12.75" x14ac:dyDescent="0.25">
      <c r="A163" s="23"/>
      <c r="B163" s="24" t="s">
        <v>23</v>
      </c>
      <c r="C163" s="23"/>
      <c r="D163" s="23"/>
      <c r="E163" s="19">
        <v>0.1</v>
      </c>
      <c r="F163" s="19" t="s">
        <v>24</v>
      </c>
      <c r="G163" s="21">
        <v>68</v>
      </c>
      <c r="H163" s="26">
        <v>0.05</v>
      </c>
      <c r="I163" s="21">
        <f t="shared" si="45"/>
        <v>71.400000000000006</v>
      </c>
      <c r="J163" s="21">
        <f t="shared" si="46"/>
        <v>6.8000000000000007</v>
      </c>
      <c r="K163" s="21">
        <f t="shared" si="47"/>
        <v>7.1400000000000006</v>
      </c>
      <c r="L163" s="23" t="s">
        <v>25</v>
      </c>
    </row>
    <row r="164" spans="1:12" s="1" customFormat="1" ht="12.75" x14ac:dyDescent="0.25">
      <c r="A164" s="23"/>
      <c r="B164" s="24" t="s">
        <v>26</v>
      </c>
      <c r="C164" s="23"/>
      <c r="D164" s="23"/>
      <c r="E164" s="19">
        <v>0.1</v>
      </c>
      <c r="F164" s="19" t="s">
        <v>27</v>
      </c>
      <c r="G164" s="21">
        <v>42</v>
      </c>
      <c r="H164" s="26">
        <v>0.05</v>
      </c>
      <c r="I164" s="21">
        <f t="shared" si="45"/>
        <v>44.1</v>
      </c>
      <c r="J164" s="21">
        <f t="shared" si="46"/>
        <v>4.2</v>
      </c>
      <c r="K164" s="21">
        <f t="shared" si="47"/>
        <v>4.41</v>
      </c>
      <c r="L164" s="23" t="s">
        <v>28</v>
      </c>
    </row>
    <row r="165" spans="1:12" s="1" customFormat="1" ht="12.75" x14ac:dyDescent="0.25">
      <c r="A165" s="23"/>
      <c r="B165" s="24" t="s">
        <v>29</v>
      </c>
      <c r="C165" s="23"/>
      <c r="D165" s="23"/>
      <c r="E165" s="19">
        <v>0.04</v>
      </c>
      <c r="F165" s="19" t="s">
        <v>30</v>
      </c>
      <c r="G165" s="21">
        <v>50</v>
      </c>
      <c r="H165" s="26">
        <v>0.21</v>
      </c>
      <c r="I165" s="21">
        <f t="shared" si="45"/>
        <v>60.5</v>
      </c>
      <c r="J165" s="21">
        <f t="shared" si="46"/>
        <v>2</v>
      </c>
      <c r="K165" s="21">
        <f t="shared" si="47"/>
        <v>2.42</v>
      </c>
      <c r="L165" s="23" t="s">
        <v>31</v>
      </c>
    </row>
    <row r="166" spans="1:12" x14ac:dyDescent="0.25">
      <c r="A166" s="23"/>
      <c r="B166" s="24" t="s">
        <v>32</v>
      </c>
      <c r="C166" s="23"/>
      <c r="D166" s="23"/>
      <c r="E166" s="19">
        <v>0.06</v>
      </c>
      <c r="F166" s="19" t="s">
        <v>33</v>
      </c>
      <c r="G166" s="21">
        <v>290</v>
      </c>
      <c r="H166" s="26">
        <v>0.05</v>
      </c>
      <c r="I166" s="21">
        <f t="shared" si="45"/>
        <v>304.5</v>
      </c>
      <c r="J166" s="21">
        <f t="shared" si="46"/>
        <v>17.399999999999999</v>
      </c>
      <c r="K166" s="21">
        <f t="shared" si="47"/>
        <v>18.27</v>
      </c>
      <c r="L166" s="23" t="s">
        <v>34</v>
      </c>
    </row>
    <row r="167" spans="1:12" x14ac:dyDescent="0.25">
      <c r="A167" s="23"/>
      <c r="B167" s="24" t="s">
        <v>35</v>
      </c>
      <c r="C167" s="25"/>
      <c r="D167" s="25"/>
      <c r="E167" s="19">
        <v>0.08</v>
      </c>
      <c r="F167" s="19" t="s">
        <v>33</v>
      </c>
      <c r="G167" s="21">
        <v>280</v>
      </c>
      <c r="H167" s="26">
        <v>0.05</v>
      </c>
      <c r="I167" s="21">
        <f t="shared" si="45"/>
        <v>294</v>
      </c>
      <c r="J167" s="21">
        <f t="shared" si="46"/>
        <v>22.400000000000002</v>
      </c>
      <c r="K167" s="21">
        <f t="shared" si="47"/>
        <v>23.52</v>
      </c>
      <c r="L167" s="23" t="s">
        <v>36</v>
      </c>
    </row>
    <row r="168" spans="1:12" s="1" customFormat="1" ht="12.75" x14ac:dyDescent="0.25">
      <c r="A168" s="23"/>
      <c r="B168" s="24" t="s">
        <v>37</v>
      </c>
      <c r="C168" s="23"/>
      <c r="D168" s="23"/>
      <c r="E168" s="19">
        <v>0.08</v>
      </c>
      <c r="F168" s="19" t="s">
        <v>38</v>
      </c>
      <c r="G168" s="21">
        <v>300</v>
      </c>
      <c r="H168" s="26">
        <v>0.21</v>
      </c>
      <c r="I168" s="21">
        <f t="shared" si="45"/>
        <v>363</v>
      </c>
      <c r="J168" s="21">
        <f t="shared" si="46"/>
        <v>24</v>
      </c>
      <c r="K168" s="21">
        <f t="shared" si="47"/>
        <v>29.04</v>
      </c>
      <c r="L168" s="23" t="s">
        <v>39</v>
      </c>
    </row>
    <row r="169" spans="1:12" x14ac:dyDescent="0.25">
      <c r="A169" s="19" t="s">
        <v>116</v>
      </c>
      <c r="B169" s="20" t="s">
        <v>117</v>
      </c>
      <c r="C169" s="19"/>
      <c r="D169" s="19">
        <v>470</v>
      </c>
      <c r="E169" s="19"/>
      <c r="F169" s="19"/>
      <c r="G169" s="21"/>
      <c r="H169" s="26"/>
      <c r="I169" s="21"/>
      <c r="J169" s="22"/>
      <c r="K169" s="21"/>
      <c r="L169" s="19"/>
    </row>
    <row r="170" spans="1:12" s="1" customFormat="1" ht="12.75" x14ac:dyDescent="0.25">
      <c r="A170" s="23"/>
      <c r="B170" s="24" t="s">
        <v>118</v>
      </c>
      <c r="C170" s="23"/>
      <c r="D170" s="23"/>
      <c r="E170" s="19">
        <v>2</v>
      </c>
      <c r="F170" s="19" t="s">
        <v>16</v>
      </c>
      <c r="G170" s="21">
        <v>42</v>
      </c>
      <c r="H170" s="26">
        <v>0.05</v>
      </c>
      <c r="I170" s="21">
        <f>G170+G170*H170</f>
        <v>44.1</v>
      </c>
      <c r="J170" s="21">
        <f>G170*E170</f>
        <v>84</v>
      </c>
      <c r="K170" s="21">
        <f>I170*E170</f>
        <v>88.2</v>
      </c>
      <c r="L170" s="27" t="s">
        <v>119</v>
      </c>
    </row>
    <row r="171" spans="1:12" s="1" customFormat="1" ht="12.75" x14ac:dyDescent="0.25">
      <c r="A171" s="23"/>
      <c r="B171" s="24" t="s">
        <v>18</v>
      </c>
      <c r="C171" s="23"/>
      <c r="D171" s="23"/>
      <c r="E171" s="19">
        <v>0.08</v>
      </c>
      <c r="F171" s="19" t="s">
        <v>19</v>
      </c>
      <c r="G171" s="21">
        <v>90</v>
      </c>
      <c r="H171" s="26">
        <v>0.05</v>
      </c>
      <c r="I171" s="21">
        <f t="shared" ref="I171:I178" si="48">G171+G171*H171</f>
        <v>94.5</v>
      </c>
      <c r="J171" s="21">
        <f t="shared" ref="J171:J178" si="49">G171*E171</f>
        <v>7.2</v>
      </c>
      <c r="K171" s="21">
        <f t="shared" ref="K171:K178" si="50">I171*E171</f>
        <v>7.5600000000000005</v>
      </c>
      <c r="L171" s="23" t="s">
        <v>20</v>
      </c>
    </row>
    <row r="172" spans="1:12" s="1" customFormat="1" ht="12.75" x14ac:dyDescent="0.25">
      <c r="A172" s="23"/>
      <c r="B172" s="24" t="s">
        <v>21</v>
      </c>
      <c r="C172" s="23"/>
      <c r="D172" s="23"/>
      <c r="E172" s="19">
        <v>0.08</v>
      </c>
      <c r="F172" s="19" t="s">
        <v>19</v>
      </c>
      <c r="G172" s="21">
        <v>90</v>
      </c>
      <c r="H172" s="26">
        <v>0.05</v>
      </c>
      <c r="I172" s="21">
        <f t="shared" si="48"/>
        <v>94.5</v>
      </c>
      <c r="J172" s="21">
        <f t="shared" si="49"/>
        <v>7.2</v>
      </c>
      <c r="K172" s="21">
        <f t="shared" si="50"/>
        <v>7.5600000000000005</v>
      </c>
      <c r="L172" s="23" t="s">
        <v>22</v>
      </c>
    </row>
    <row r="173" spans="1:12" s="1" customFormat="1" ht="12.75" x14ac:dyDescent="0.25">
      <c r="A173" s="23"/>
      <c r="B173" s="24" t="s">
        <v>23</v>
      </c>
      <c r="C173" s="23"/>
      <c r="D173" s="23"/>
      <c r="E173" s="19">
        <v>0.1</v>
      </c>
      <c r="F173" s="19" t="s">
        <v>24</v>
      </c>
      <c r="G173" s="21">
        <v>68</v>
      </c>
      <c r="H173" s="26">
        <v>0.05</v>
      </c>
      <c r="I173" s="21">
        <f t="shared" si="48"/>
        <v>71.400000000000006</v>
      </c>
      <c r="J173" s="21">
        <f t="shared" si="49"/>
        <v>6.8000000000000007</v>
      </c>
      <c r="K173" s="21">
        <f t="shared" si="50"/>
        <v>7.1400000000000006</v>
      </c>
      <c r="L173" s="23" t="s">
        <v>25</v>
      </c>
    </row>
    <row r="174" spans="1:12" s="1" customFormat="1" ht="12.75" x14ac:dyDescent="0.25">
      <c r="A174" s="23"/>
      <c r="B174" s="24" t="s">
        <v>26</v>
      </c>
      <c r="C174" s="23"/>
      <c r="D174" s="23"/>
      <c r="E174" s="19">
        <v>0.1</v>
      </c>
      <c r="F174" s="19" t="s">
        <v>27</v>
      </c>
      <c r="G174" s="21">
        <v>42</v>
      </c>
      <c r="H174" s="26">
        <v>0.05</v>
      </c>
      <c r="I174" s="21">
        <f t="shared" si="48"/>
        <v>44.1</v>
      </c>
      <c r="J174" s="21">
        <f t="shared" si="49"/>
        <v>4.2</v>
      </c>
      <c r="K174" s="21">
        <f t="shared" si="50"/>
        <v>4.41</v>
      </c>
      <c r="L174" s="23" t="s">
        <v>28</v>
      </c>
    </row>
    <row r="175" spans="1:12" s="1" customFormat="1" ht="12.75" x14ac:dyDescent="0.25">
      <c r="A175" s="23"/>
      <c r="B175" s="24" t="s">
        <v>29</v>
      </c>
      <c r="C175" s="23"/>
      <c r="D175" s="23"/>
      <c r="E175" s="19">
        <v>0.04</v>
      </c>
      <c r="F175" s="19" t="s">
        <v>30</v>
      </c>
      <c r="G175" s="21">
        <v>50</v>
      </c>
      <c r="H175" s="26">
        <v>0.21</v>
      </c>
      <c r="I175" s="21">
        <f t="shared" si="48"/>
        <v>60.5</v>
      </c>
      <c r="J175" s="21">
        <f t="shared" si="49"/>
        <v>2</v>
      </c>
      <c r="K175" s="21">
        <f t="shared" si="50"/>
        <v>2.42</v>
      </c>
      <c r="L175" s="23" t="s">
        <v>31</v>
      </c>
    </row>
    <row r="176" spans="1:12" x14ac:dyDescent="0.25">
      <c r="A176" s="23"/>
      <c r="B176" s="24" t="s">
        <v>32</v>
      </c>
      <c r="C176" s="23"/>
      <c r="D176" s="23"/>
      <c r="E176" s="19">
        <v>0.06</v>
      </c>
      <c r="F176" s="19" t="s">
        <v>33</v>
      </c>
      <c r="G176" s="21">
        <v>290</v>
      </c>
      <c r="H176" s="26">
        <v>0.05</v>
      </c>
      <c r="I176" s="21">
        <f t="shared" si="48"/>
        <v>304.5</v>
      </c>
      <c r="J176" s="21">
        <f t="shared" si="49"/>
        <v>17.399999999999999</v>
      </c>
      <c r="K176" s="21">
        <f t="shared" si="50"/>
        <v>18.27</v>
      </c>
      <c r="L176" s="23" t="s">
        <v>34</v>
      </c>
    </row>
    <row r="177" spans="1:12" x14ac:dyDescent="0.25">
      <c r="A177" s="23"/>
      <c r="B177" s="24" t="s">
        <v>35</v>
      </c>
      <c r="C177" s="25"/>
      <c r="D177" s="25"/>
      <c r="E177" s="19">
        <v>0.06</v>
      </c>
      <c r="F177" s="19" t="s">
        <v>33</v>
      </c>
      <c r="G177" s="21">
        <v>280</v>
      </c>
      <c r="H177" s="26">
        <v>0.05</v>
      </c>
      <c r="I177" s="21">
        <f t="shared" si="48"/>
        <v>294</v>
      </c>
      <c r="J177" s="21">
        <f t="shared" si="49"/>
        <v>16.8</v>
      </c>
      <c r="K177" s="21">
        <f t="shared" si="50"/>
        <v>17.64</v>
      </c>
      <c r="L177" s="23" t="s">
        <v>36</v>
      </c>
    </row>
    <row r="178" spans="1:12" s="1" customFormat="1" ht="12.75" x14ac:dyDescent="0.25">
      <c r="A178" s="23"/>
      <c r="B178" s="24" t="s">
        <v>37</v>
      </c>
      <c r="C178" s="23"/>
      <c r="D178" s="23"/>
      <c r="E178" s="19">
        <v>0.08</v>
      </c>
      <c r="F178" s="19" t="s">
        <v>38</v>
      </c>
      <c r="G178" s="21">
        <v>300</v>
      </c>
      <c r="H178" s="26">
        <v>0.21</v>
      </c>
      <c r="I178" s="21">
        <f t="shared" si="48"/>
        <v>363</v>
      </c>
      <c r="J178" s="21">
        <f t="shared" si="49"/>
        <v>24</v>
      </c>
      <c r="K178" s="21">
        <f t="shared" si="50"/>
        <v>29.04</v>
      </c>
      <c r="L178" s="23" t="s">
        <v>39</v>
      </c>
    </row>
    <row r="179" spans="1:12" x14ac:dyDescent="0.25">
      <c r="A179" s="19" t="s">
        <v>120</v>
      </c>
      <c r="B179" s="20" t="s">
        <v>121</v>
      </c>
      <c r="C179" s="19"/>
      <c r="D179" s="19">
        <v>400</v>
      </c>
      <c r="E179" s="19"/>
      <c r="F179" s="19"/>
      <c r="G179" s="21"/>
      <c r="H179" s="26"/>
      <c r="I179" s="21"/>
      <c r="J179" s="22"/>
      <c r="K179" s="21"/>
      <c r="L179" s="19"/>
    </row>
    <row r="180" spans="1:12" s="1" customFormat="1" ht="12.75" x14ac:dyDescent="0.25">
      <c r="A180" s="23"/>
      <c r="B180" s="24" t="s">
        <v>122</v>
      </c>
      <c r="C180" s="23"/>
      <c r="D180" s="23"/>
      <c r="E180" s="19">
        <v>5</v>
      </c>
      <c r="F180" s="19" t="s">
        <v>123</v>
      </c>
      <c r="G180" s="21">
        <v>120</v>
      </c>
      <c r="H180" s="26">
        <v>0.05</v>
      </c>
      <c r="I180" s="21">
        <f>G180+G180*H180</f>
        <v>126</v>
      </c>
      <c r="J180" s="21">
        <f>G180*E180</f>
        <v>600</v>
      </c>
      <c r="K180" s="21">
        <f>I180*E180</f>
        <v>630</v>
      </c>
      <c r="L180" s="27" t="s">
        <v>124</v>
      </c>
    </row>
    <row r="181" spans="1:12" s="1" customFormat="1" ht="12.75" x14ac:dyDescent="0.25">
      <c r="A181" s="23"/>
      <c r="B181" s="24" t="s">
        <v>18</v>
      </c>
      <c r="C181" s="23"/>
      <c r="D181" s="23"/>
      <c r="E181" s="19">
        <v>0.08</v>
      </c>
      <c r="F181" s="19" t="s">
        <v>19</v>
      </c>
      <c r="G181" s="21">
        <v>90</v>
      </c>
      <c r="H181" s="26">
        <v>0.05</v>
      </c>
      <c r="I181" s="21">
        <f t="shared" ref="I181:I187" si="51">G181+G181*H181</f>
        <v>94.5</v>
      </c>
      <c r="J181" s="21">
        <f t="shared" ref="J181:J187" si="52">G181*E181</f>
        <v>7.2</v>
      </c>
      <c r="K181" s="21">
        <f t="shared" ref="K181:K187" si="53">I181*E181</f>
        <v>7.5600000000000005</v>
      </c>
      <c r="L181" s="23" t="s">
        <v>20</v>
      </c>
    </row>
    <row r="182" spans="1:12" s="1" customFormat="1" ht="12.75" x14ac:dyDescent="0.25">
      <c r="A182" s="23"/>
      <c r="B182" s="24" t="s">
        <v>21</v>
      </c>
      <c r="C182" s="23"/>
      <c r="D182" s="23"/>
      <c r="E182" s="19">
        <v>0.08</v>
      </c>
      <c r="F182" s="19" t="s">
        <v>19</v>
      </c>
      <c r="G182" s="21">
        <v>90</v>
      </c>
      <c r="H182" s="26">
        <v>0.05</v>
      </c>
      <c r="I182" s="21">
        <f t="shared" si="51"/>
        <v>94.5</v>
      </c>
      <c r="J182" s="21">
        <f t="shared" si="52"/>
        <v>7.2</v>
      </c>
      <c r="K182" s="21">
        <f t="shared" si="53"/>
        <v>7.5600000000000005</v>
      </c>
      <c r="L182" s="23" t="s">
        <v>22</v>
      </c>
    </row>
    <row r="183" spans="1:12" s="1" customFormat="1" ht="12.75" x14ac:dyDescent="0.25">
      <c r="A183" s="23"/>
      <c r="B183" s="24" t="s">
        <v>26</v>
      </c>
      <c r="C183" s="23"/>
      <c r="D183" s="23"/>
      <c r="E183" s="19">
        <v>0.1</v>
      </c>
      <c r="F183" s="19" t="s">
        <v>27</v>
      </c>
      <c r="G183" s="21">
        <v>42</v>
      </c>
      <c r="H183" s="26">
        <v>0.05</v>
      </c>
      <c r="I183" s="21">
        <f t="shared" si="51"/>
        <v>44.1</v>
      </c>
      <c r="J183" s="21">
        <f t="shared" si="52"/>
        <v>4.2</v>
      </c>
      <c r="K183" s="21">
        <f t="shared" si="53"/>
        <v>4.41</v>
      </c>
      <c r="L183" s="23" t="s">
        <v>28</v>
      </c>
    </row>
    <row r="184" spans="1:12" s="1" customFormat="1" ht="12.75" x14ac:dyDescent="0.25">
      <c r="A184" s="23"/>
      <c r="B184" s="24" t="s">
        <v>29</v>
      </c>
      <c r="C184" s="23"/>
      <c r="D184" s="23"/>
      <c r="E184" s="19">
        <v>0.04</v>
      </c>
      <c r="F184" s="19" t="s">
        <v>30</v>
      </c>
      <c r="G184" s="21">
        <v>50</v>
      </c>
      <c r="H184" s="26">
        <v>0.21</v>
      </c>
      <c r="I184" s="21">
        <f t="shared" si="51"/>
        <v>60.5</v>
      </c>
      <c r="J184" s="21">
        <f t="shared" si="52"/>
        <v>2</v>
      </c>
      <c r="K184" s="21">
        <f t="shared" si="53"/>
        <v>2.42</v>
      </c>
      <c r="L184" s="23" t="s">
        <v>31</v>
      </c>
    </row>
    <row r="185" spans="1:12" x14ac:dyDescent="0.25">
      <c r="A185" s="23"/>
      <c r="B185" s="24" t="s">
        <v>32</v>
      </c>
      <c r="C185" s="23"/>
      <c r="D185" s="23"/>
      <c r="E185" s="19">
        <v>0.06</v>
      </c>
      <c r="F185" s="19" t="s">
        <v>33</v>
      </c>
      <c r="G185" s="21">
        <v>290</v>
      </c>
      <c r="H185" s="26">
        <v>0.05</v>
      </c>
      <c r="I185" s="21">
        <f t="shared" si="51"/>
        <v>304.5</v>
      </c>
      <c r="J185" s="21">
        <f t="shared" si="52"/>
        <v>17.399999999999999</v>
      </c>
      <c r="K185" s="21">
        <f t="shared" si="53"/>
        <v>18.27</v>
      </c>
      <c r="L185" s="23" t="s">
        <v>34</v>
      </c>
    </row>
    <row r="186" spans="1:12" x14ac:dyDescent="0.25">
      <c r="A186" s="23"/>
      <c r="B186" s="24" t="s">
        <v>35</v>
      </c>
      <c r="C186" s="25"/>
      <c r="D186" s="25"/>
      <c r="E186" s="19">
        <v>0.06</v>
      </c>
      <c r="F186" s="19" t="s">
        <v>33</v>
      </c>
      <c r="G186" s="21">
        <v>280</v>
      </c>
      <c r="H186" s="26">
        <v>0.05</v>
      </c>
      <c r="I186" s="21">
        <f t="shared" si="51"/>
        <v>294</v>
      </c>
      <c r="J186" s="21">
        <f t="shared" si="52"/>
        <v>16.8</v>
      </c>
      <c r="K186" s="21">
        <f t="shared" si="53"/>
        <v>17.64</v>
      </c>
      <c r="L186" s="23" t="s">
        <v>36</v>
      </c>
    </row>
    <row r="187" spans="1:12" s="1" customFormat="1" ht="12.75" x14ac:dyDescent="0.25">
      <c r="A187" s="23"/>
      <c r="B187" s="24" t="s">
        <v>37</v>
      </c>
      <c r="C187" s="23"/>
      <c r="D187" s="23"/>
      <c r="E187" s="19">
        <v>0.08</v>
      </c>
      <c r="F187" s="19" t="s">
        <v>38</v>
      </c>
      <c r="G187" s="21">
        <v>300</v>
      </c>
      <c r="H187" s="26">
        <v>0.21</v>
      </c>
      <c r="I187" s="21">
        <f t="shared" si="51"/>
        <v>363</v>
      </c>
      <c r="J187" s="21">
        <f t="shared" si="52"/>
        <v>24</v>
      </c>
      <c r="K187" s="21">
        <f t="shared" si="53"/>
        <v>29.04</v>
      </c>
      <c r="L187" s="23" t="s">
        <v>39</v>
      </c>
    </row>
    <row r="188" spans="1:12" x14ac:dyDescent="0.25">
      <c r="A188" s="19" t="s">
        <v>125</v>
      </c>
      <c r="B188" s="20" t="s">
        <v>126</v>
      </c>
      <c r="C188" s="19"/>
      <c r="D188" s="19">
        <v>720</v>
      </c>
      <c r="E188" s="19"/>
      <c r="F188" s="19"/>
      <c r="G188" s="21"/>
      <c r="H188" s="26"/>
      <c r="I188" s="21"/>
      <c r="J188" s="22"/>
      <c r="K188" s="21"/>
      <c r="L188" s="19"/>
    </row>
    <row r="189" spans="1:12" s="1" customFormat="1" ht="12.75" x14ac:dyDescent="0.25">
      <c r="A189" s="23"/>
      <c r="B189" s="24" t="s">
        <v>127</v>
      </c>
      <c r="C189" s="23"/>
      <c r="D189" s="23"/>
      <c r="E189" s="19">
        <v>6</v>
      </c>
      <c r="F189" s="19" t="s">
        <v>27</v>
      </c>
      <c r="G189" s="21">
        <v>44</v>
      </c>
      <c r="H189" s="26">
        <v>0.05</v>
      </c>
      <c r="I189" s="21">
        <f>G189+G189*H189</f>
        <v>46.2</v>
      </c>
      <c r="J189" s="21">
        <f>G189*E189</f>
        <v>264</v>
      </c>
      <c r="K189" s="21">
        <f>I189*E189</f>
        <v>277.20000000000005</v>
      </c>
      <c r="L189" s="27" t="s">
        <v>128</v>
      </c>
    </row>
    <row r="190" spans="1:12" s="1" customFormat="1" ht="12.75" x14ac:dyDescent="0.25">
      <c r="A190" s="23"/>
      <c r="B190" s="24" t="s">
        <v>18</v>
      </c>
      <c r="C190" s="23"/>
      <c r="D190" s="23"/>
      <c r="E190" s="19">
        <v>0.08</v>
      </c>
      <c r="F190" s="19" t="s">
        <v>19</v>
      </c>
      <c r="G190" s="21">
        <v>90</v>
      </c>
      <c r="H190" s="26">
        <v>0.05</v>
      </c>
      <c r="I190" s="21">
        <f t="shared" ref="I190:I197" si="54">G190+G190*H190</f>
        <v>94.5</v>
      </c>
      <c r="J190" s="21">
        <f t="shared" ref="J190:J197" si="55">G190*E190</f>
        <v>7.2</v>
      </c>
      <c r="K190" s="21">
        <f t="shared" ref="K190:K197" si="56">I190*E190</f>
        <v>7.5600000000000005</v>
      </c>
      <c r="L190" s="23" t="s">
        <v>20</v>
      </c>
    </row>
    <row r="191" spans="1:12" s="1" customFormat="1" ht="12.75" x14ac:dyDescent="0.25">
      <c r="A191" s="23"/>
      <c r="B191" s="24" t="s">
        <v>21</v>
      </c>
      <c r="C191" s="23"/>
      <c r="D191" s="23"/>
      <c r="E191" s="19">
        <v>0.08</v>
      </c>
      <c r="F191" s="19" t="s">
        <v>19</v>
      </c>
      <c r="G191" s="21">
        <v>90</v>
      </c>
      <c r="H191" s="26">
        <v>0.05</v>
      </c>
      <c r="I191" s="21">
        <f t="shared" si="54"/>
        <v>94.5</v>
      </c>
      <c r="J191" s="21">
        <f t="shared" si="55"/>
        <v>7.2</v>
      </c>
      <c r="K191" s="21">
        <f t="shared" si="56"/>
        <v>7.5600000000000005</v>
      </c>
      <c r="L191" s="23" t="s">
        <v>22</v>
      </c>
    </row>
    <row r="192" spans="1:12" s="1" customFormat="1" ht="12.75" x14ac:dyDescent="0.25">
      <c r="A192" s="23"/>
      <c r="B192" s="24" t="s">
        <v>23</v>
      </c>
      <c r="C192" s="23"/>
      <c r="D192" s="23"/>
      <c r="E192" s="19">
        <v>0.2</v>
      </c>
      <c r="F192" s="19" t="s">
        <v>24</v>
      </c>
      <c r="G192" s="21">
        <v>68</v>
      </c>
      <c r="H192" s="26">
        <v>0.05</v>
      </c>
      <c r="I192" s="21">
        <f t="shared" si="54"/>
        <v>71.400000000000006</v>
      </c>
      <c r="J192" s="21">
        <f t="shared" si="55"/>
        <v>13.600000000000001</v>
      </c>
      <c r="K192" s="21">
        <f t="shared" si="56"/>
        <v>14.280000000000001</v>
      </c>
      <c r="L192" s="23" t="s">
        <v>25</v>
      </c>
    </row>
    <row r="193" spans="1:12" s="1" customFormat="1" ht="12.75" x14ac:dyDescent="0.25">
      <c r="A193" s="23"/>
      <c r="B193" s="24" t="s">
        <v>26</v>
      </c>
      <c r="C193" s="23"/>
      <c r="D193" s="23"/>
      <c r="E193" s="19">
        <v>0.1</v>
      </c>
      <c r="F193" s="19" t="s">
        <v>27</v>
      </c>
      <c r="G193" s="21">
        <v>42</v>
      </c>
      <c r="H193" s="26">
        <v>0.05</v>
      </c>
      <c r="I193" s="21">
        <f t="shared" si="54"/>
        <v>44.1</v>
      </c>
      <c r="J193" s="21">
        <f t="shared" si="55"/>
        <v>4.2</v>
      </c>
      <c r="K193" s="21">
        <f t="shared" si="56"/>
        <v>4.41</v>
      </c>
      <c r="L193" s="23" t="s">
        <v>28</v>
      </c>
    </row>
    <row r="194" spans="1:12" s="1" customFormat="1" ht="12.75" x14ac:dyDescent="0.25">
      <c r="A194" s="23"/>
      <c r="B194" s="24" t="s">
        <v>29</v>
      </c>
      <c r="C194" s="23"/>
      <c r="D194" s="23"/>
      <c r="E194" s="19">
        <v>0.04</v>
      </c>
      <c r="F194" s="19" t="s">
        <v>30</v>
      </c>
      <c r="G194" s="21">
        <v>50</v>
      </c>
      <c r="H194" s="26">
        <v>0.21</v>
      </c>
      <c r="I194" s="21">
        <f t="shared" si="54"/>
        <v>60.5</v>
      </c>
      <c r="J194" s="21">
        <f t="shared" si="55"/>
        <v>2</v>
      </c>
      <c r="K194" s="21">
        <f t="shared" si="56"/>
        <v>2.42</v>
      </c>
      <c r="L194" s="23" t="s">
        <v>31</v>
      </c>
    </row>
    <row r="195" spans="1:12" x14ac:dyDescent="0.25">
      <c r="A195" s="23"/>
      <c r="B195" s="24" t="s">
        <v>32</v>
      </c>
      <c r="C195" s="23"/>
      <c r="D195" s="23"/>
      <c r="E195" s="19">
        <v>0.08</v>
      </c>
      <c r="F195" s="19" t="s">
        <v>33</v>
      </c>
      <c r="G195" s="21">
        <v>290</v>
      </c>
      <c r="H195" s="26">
        <v>0.05</v>
      </c>
      <c r="I195" s="21">
        <f t="shared" si="54"/>
        <v>304.5</v>
      </c>
      <c r="J195" s="21">
        <f t="shared" si="55"/>
        <v>23.2</v>
      </c>
      <c r="K195" s="21">
        <f t="shared" si="56"/>
        <v>24.36</v>
      </c>
      <c r="L195" s="23" t="s">
        <v>34</v>
      </c>
    </row>
    <row r="196" spans="1:12" x14ac:dyDescent="0.25">
      <c r="A196" s="23"/>
      <c r="B196" s="24" t="s">
        <v>35</v>
      </c>
      <c r="C196" s="25"/>
      <c r="D196" s="25"/>
      <c r="E196" s="19">
        <v>0.1</v>
      </c>
      <c r="F196" s="19" t="s">
        <v>33</v>
      </c>
      <c r="G196" s="21">
        <v>280</v>
      </c>
      <c r="H196" s="26">
        <v>0.05</v>
      </c>
      <c r="I196" s="21">
        <f t="shared" si="54"/>
        <v>294</v>
      </c>
      <c r="J196" s="21">
        <f t="shared" si="55"/>
        <v>28</v>
      </c>
      <c r="K196" s="21">
        <f t="shared" si="56"/>
        <v>29.400000000000002</v>
      </c>
      <c r="L196" s="23" t="s">
        <v>36</v>
      </c>
    </row>
    <row r="197" spans="1:12" s="1" customFormat="1" ht="12.75" x14ac:dyDescent="0.25">
      <c r="A197" s="23"/>
      <c r="B197" s="24" t="s">
        <v>37</v>
      </c>
      <c r="C197" s="23"/>
      <c r="D197" s="23"/>
      <c r="E197" s="19">
        <v>0.08</v>
      </c>
      <c r="F197" s="19" t="s">
        <v>38</v>
      </c>
      <c r="G197" s="21">
        <v>300</v>
      </c>
      <c r="H197" s="26">
        <v>0.21</v>
      </c>
      <c r="I197" s="21">
        <f t="shared" si="54"/>
        <v>363</v>
      </c>
      <c r="J197" s="21">
        <f t="shared" si="55"/>
        <v>24</v>
      </c>
      <c r="K197" s="21">
        <f t="shared" si="56"/>
        <v>29.04</v>
      </c>
      <c r="L197" s="23" t="s">
        <v>39</v>
      </c>
    </row>
    <row r="198" spans="1:12" x14ac:dyDescent="0.25">
      <c r="A198" s="19" t="s">
        <v>129</v>
      </c>
      <c r="B198" s="20" t="s">
        <v>130</v>
      </c>
      <c r="C198" s="19"/>
      <c r="D198" s="19">
        <v>240</v>
      </c>
      <c r="E198" s="19"/>
      <c r="F198" s="19"/>
      <c r="G198" s="21"/>
      <c r="H198" s="26"/>
      <c r="I198" s="21"/>
      <c r="J198" s="22"/>
      <c r="K198" s="21"/>
      <c r="L198" s="19"/>
    </row>
    <row r="199" spans="1:12" s="1" customFormat="1" ht="12.75" x14ac:dyDescent="0.25">
      <c r="A199" s="23"/>
      <c r="B199" s="24" t="s">
        <v>131</v>
      </c>
      <c r="C199" s="23"/>
      <c r="D199" s="23"/>
      <c r="E199" s="19">
        <v>5</v>
      </c>
      <c r="F199" s="19" t="s">
        <v>69</v>
      </c>
      <c r="G199" s="21">
        <v>40</v>
      </c>
      <c r="H199" s="26">
        <v>0.05</v>
      </c>
      <c r="I199" s="21">
        <f>G199+G199*H199</f>
        <v>42</v>
      </c>
      <c r="J199" s="21">
        <f>G199*E199</f>
        <v>200</v>
      </c>
      <c r="K199" s="21">
        <f>I199*E199</f>
        <v>210</v>
      </c>
      <c r="L199" s="27" t="s">
        <v>132</v>
      </c>
    </row>
    <row r="200" spans="1:12" s="1" customFormat="1" ht="12.75" x14ac:dyDescent="0.25">
      <c r="A200" s="23"/>
      <c r="B200" s="24" t="s">
        <v>18</v>
      </c>
      <c r="C200" s="23"/>
      <c r="D200" s="23"/>
      <c r="E200" s="19">
        <v>0.08</v>
      </c>
      <c r="F200" s="19" t="s">
        <v>19</v>
      </c>
      <c r="G200" s="21">
        <v>90</v>
      </c>
      <c r="H200" s="26">
        <v>0.05</v>
      </c>
      <c r="I200" s="21">
        <f t="shared" ref="I200:I207" si="57">G200+G200*H200</f>
        <v>94.5</v>
      </c>
      <c r="J200" s="21">
        <f t="shared" ref="J200:J207" si="58">G200*E200</f>
        <v>7.2</v>
      </c>
      <c r="K200" s="21">
        <f t="shared" ref="K200:K207" si="59">I200*E200</f>
        <v>7.5600000000000005</v>
      </c>
      <c r="L200" s="23" t="s">
        <v>20</v>
      </c>
    </row>
    <row r="201" spans="1:12" s="1" customFormat="1" ht="12.75" x14ac:dyDescent="0.25">
      <c r="A201" s="23"/>
      <c r="B201" s="24" t="s">
        <v>21</v>
      </c>
      <c r="C201" s="23"/>
      <c r="D201" s="23"/>
      <c r="E201" s="19">
        <v>0.08</v>
      </c>
      <c r="F201" s="19" t="s">
        <v>19</v>
      </c>
      <c r="G201" s="21">
        <v>90</v>
      </c>
      <c r="H201" s="26">
        <v>0.05</v>
      </c>
      <c r="I201" s="21">
        <f t="shared" si="57"/>
        <v>94.5</v>
      </c>
      <c r="J201" s="21">
        <f t="shared" si="58"/>
        <v>7.2</v>
      </c>
      <c r="K201" s="21">
        <f t="shared" si="59"/>
        <v>7.5600000000000005</v>
      </c>
      <c r="L201" s="23" t="s">
        <v>22</v>
      </c>
    </row>
    <row r="202" spans="1:12" s="1" customFormat="1" ht="12.75" x14ac:dyDescent="0.25">
      <c r="A202" s="23"/>
      <c r="B202" s="24" t="s">
        <v>23</v>
      </c>
      <c r="C202" s="23"/>
      <c r="D202" s="23"/>
      <c r="E202" s="19">
        <v>0.1</v>
      </c>
      <c r="F202" s="19" t="s">
        <v>24</v>
      </c>
      <c r="G202" s="21">
        <v>68</v>
      </c>
      <c r="H202" s="26">
        <v>0.05</v>
      </c>
      <c r="I202" s="21">
        <f t="shared" si="57"/>
        <v>71.400000000000006</v>
      </c>
      <c r="J202" s="21">
        <f t="shared" si="58"/>
        <v>6.8000000000000007</v>
      </c>
      <c r="K202" s="21">
        <f t="shared" si="59"/>
        <v>7.1400000000000006</v>
      </c>
      <c r="L202" s="23" t="s">
        <v>25</v>
      </c>
    </row>
    <row r="203" spans="1:12" s="1" customFormat="1" ht="12.75" x14ac:dyDescent="0.25">
      <c r="A203" s="23"/>
      <c r="B203" s="24" t="s">
        <v>26</v>
      </c>
      <c r="C203" s="23"/>
      <c r="D203" s="23"/>
      <c r="E203" s="19">
        <v>0.1</v>
      </c>
      <c r="F203" s="19" t="s">
        <v>27</v>
      </c>
      <c r="G203" s="21">
        <v>42</v>
      </c>
      <c r="H203" s="26">
        <v>0.05</v>
      </c>
      <c r="I203" s="21">
        <f t="shared" si="57"/>
        <v>44.1</v>
      </c>
      <c r="J203" s="21">
        <f t="shared" si="58"/>
        <v>4.2</v>
      </c>
      <c r="K203" s="21">
        <f t="shared" si="59"/>
        <v>4.41</v>
      </c>
      <c r="L203" s="23" t="s">
        <v>28</v>
      </c>
    </row>
    <row r="204" spans="1:12" s="1" customFormat="1" ht="12.75" x14ac:dyDescent="0.25">
      <c r="A204" s="23"/>
      <c r="B204" s="24" t="s">
        <v>29</v>
      </c>
      <c r="C204" s="23"/>
      <c r="D204" s="23"/>
      <c r="E204" s="19">
        <v>0.04</v>
      </c>
      <c r="F204" s="19" t="s">
        <v>30</v>
      </c>
      <c r="G204" s="21">
        <v>50</v>
      </c>
      <c r="H204" s="26">
        <v>0.21</v>
      </c>
      <c r="I204" s="21">
        <f t="shared" si="57"/>
        <v>60.5</v>
      </c>
      <c r="J204" s="21">
        <f t="shared" si="58"/>
        <v>2</v>
      </c>
      <c r="K204" s="21">
        <f t="shared" si="59"/>
        <v>2.42</v>
      </c>
      <c r="L204" s="23" t="s">
        <v>31</v>
      </c>
    </row>
    <row r="205" spans="1:12" x14ac:dyDescent="0.25">
      <c r="A205" s="23"/>
      <c r="B205" s="24" t="s">
        <v>32</v>
      </c>
      <c r="C205" s="23"/>
      <c r="D205" s="23"/>
      <c r="E205" s="19">
        <v>0.04</v>
      </c>
      <c r="F205" s="19" t="s">
        <v>33</v>
      </c>
      <c r="G205" s="21">
        <v>290</v>
      </c>
      <c r="H205" s="26">
        <v>0.05</v>
      </c>
      <c r="I205" s="21">
        <f t="shared" si="57"/>
        <v>304.5</v>
      </c>
      <c r="J205" s="21">
        <f t="shared" si="58"/>
        <v>11.6</v>
      </c>
      <c r="K205" s="21">
        <f t="shared" si="59"/>
        <v>12.18</v>
      </c>
      <c r="L205" s="23" t="s">
        <v>34</v>
      </c>
    </row>
    <row r="206" spans="1:12" x14ac:dyDescent="0.25">
      <c r="A206" s="23"/>
      <c r="B206" s="24" t="s">
        <v>35</v>
      </c>
      <c r="C206" s="25"/>
      <c r="D206" s="25"/>
      <c r="E206" s="19">
        <v>0.06</v>
      </c>
      <c r="F206" s="19" t="s">
        <v>33</v>
      </c>
      <c r="G206" s="21">
        <v>280</v>
      </c>
      <c r="H206" s="26">
        <v>0.05</v>
      </c>
      <c r="I206" s="21">
        <f t="shared" si="57"/>
        <v>294</v>
      </c>
      <c r="J206" s="21">
        <f t="shared" si="58"/>
        <v>16.8</v>
      </c>
      <c r="K206" s="21">
        <f t="shared" si="59"/>
        <v>17.64</v>
      </c>
      <c r="L206" s="23" t="s">
        <v>36</v>
      </c>
    </row>
    <row r="207" spans="1:12" s="1" customFormat="1" ht="12.75" x14ac:dyDescent="0.25">
      <c r="A207" s="23"/>
      <c r="B207" s="24" t="s">
        <v>37</v>
      </c>
      <c r="C207" s="23"/>
      <c r="D207" s="23"/>
      <c r="E207" s="19">
        <v>0.08</v>
      </c>
      <c r="F207" s="19" t="s">
        <v>38</v>
      </c>
      <c r="G207" s="21">
        <v>300</v>
      </c>
      <c r="H207" s="26">
        <v>0.21</v>
      </c>
      <c r="I207" s="21">
        <f t="shared" si="57"/>
        <v>363</v>
      </c>
      <c r="J207" s="21">
        <f t="shared" si="58"/>
        <v>24</v>
      </c>
      <c r="K207" s="21">
        <f t="shared" si="59"/>
        <v>29.04</v>
      </c>
      <c r="L207" s="23" t="s">
        <v>39</v>
      </c>
    </row>
    <row r="208" spans="1:12" x14ac:dyDescent="0.25">
      <c r="A208" s="28" t="s">
        <v>133</v>
      </c>
      <c r="B208" s="20" t="s">
        <v>134</v>
      </c>
      <c r="C208" s="19"/>
      <c r="D208" s="19">
        <v>650</v>
      </c>
      <c r="E208" s="19"/>
      <c r="F208" s="19"/>
      <c r="G208" s="21"/>
      <c r="H208" s="26"/>
      <c r="I208" s="21"/>
      <c r="J208" s="22"/>
      <c r="K208" s="21"/>
      <c r="L208" s="19"/>
    </row>
    <row r="209" spans="1:12" s="1" customFormat="1" ht="12.75" x14ac:dyDescent="0.25">
      <c r="A209" s="23"/>
      <c r="B209" s="24" t="s">
        <v>135</v>
      </c>
      <c r="C209" s="23"/>
      <c r="D209" s="23"/>
      <c r="E209" s="19">
        <v>2</v>
      </c>
      <c r="F209" s="19" t="s">
        <v>136</v>
      </c>
      <c r="G209" s="21">
        <v>86</v>
      </c>
      <c r="H209" s="26">
        <v>0.05</v>
      </c>
      <c r="I209" s="21">
        <f>G209+G209*H209</f>
        <v>90.3</v>
      </c>
      <c r="J209" s="21">
        <f>G209*E209</f>
        <v>172</v>
      </c>
      <c r="K209" s="21">
        <f>I209*E209</f>
        <v>180.6</v>
      </c>
      <c r="L209" s="23" t="s">
        <v>137</v>
      </c>
    </row>
    <row r="210" spans="1:12" s="1" customFormat="1" ht="12.75" x14ac:dyDescent="0.25">
      <c r="A210" s="23"/>
      <c r="B210" s="24" t="s">
        <v>18</v>
      </c>
      <c r="C210" s="23"/>
      <c r="D210" s="23"/>
      <c r="E210" s="19">
        <v>0.08</v>
      </c>
      <c r="F210" s="19" t="s">
        <v>19</v>
      </c>
      <c r="G210" s="21">
        <v>90</v>
      </c>
      <c r="H210" s="26">
        <v>0.05</v>
      </c>
      <c r="I210" s="21">
        <f t="shared" ref="I210:I217" si="60">G210+G210*H210</f>
        <v>94.5</v>
      </c>
      <c r="J210" s="21">
        <f t="shared" ref="J210:J217" si="61">G210*E210</f>
        <v>7.2</v>
      </c>
      <c r="K210" s="21">
        <f t="shared" ref="K210:K217" si="62">I210*E210</f>
        <v>7.5600000000000005</v>
      </c>
      <c r="L210" s="23" t="s">
        <v>20</v>
      </c>
    </row>
    <row r="211" spans="1:12" s="1" customFormat="1" ht="12.75" x14ac:dyDescent="0.25">
      <c r="A211" s="23"/>
      <c r="B211" s="24" t="s">
        <v>21</v>
      </c>
      <c r="C211" s="23"/>
      <c r="D211" s="23"/>
      <c r="E211" s="19">
        <v>0.08</v>
      </c>
      <c r="F211" s="19" t="s">
        <v>19</v>
      </c>
      <c r="G211" s="21">
        <v>90</v>
      </c>
      <c r="H211" s="26">
        <v>0.05</v>
      </c>
      <c r="I211" s="21">
        <f t="shared" si="60"/>
        <v>94.5</v>
      </c>
      <c r="J211" s="21">
        <f t="shared" si="61"/>
        <v>7.2</v>
      </c>
      <c r="K211" s="21">
        <f t="shared" si="62"/>
        <v>7.5600000000000005</v>
      </c>
      <c r="L211" s="23" t="s">
        <v>22</v>
      </c>
    </row>
    <row r="212" spans="1:12" s="1" customFormat="1" ht="12.75" x14ac:dyDescent="0.25">
      <c r="A212" s="23"/>
      <c r="B212" s="24" t="s">
        <v>23</v>
      </c>
      <c r="C212" s="23"/>
      <c r="D212" s="23"/>
      <c r="E212" s="19">
        <v>0.1</v>
      </c>
      <c r="F212" s="19" t="s">
        <v>24</v>
      </c>
      <c r="G212" s="21">
        <v>68</v>
      </c>
      <c r="H212" s="26">
        <v>0.05</v>
      </c>
      <c r="I212" s="21">
        <f t="shared" si="60"/>
        <v>71.400000000000006</v>
      </c>
      <c r="J212" s="21">
        <f t="shared" si="61"/>
        <v>6.8000000000000007</v>
      </c>
      <c r="K212" s="21">
        <f t="shared" si="62"/>
        <v>7.1400000000000006</v>
      </c>
      <c r="L212" s="23" t="s">
        <v>25</v>
      </c>
    </row>
    <row r="213" spans="1:12" s="1" customFormat="1" ht="12.75" x14ac:dyDescent="0.25">
      <c r="A213" s="23"/>
      <c r="B213" s="24" t="s">
        <v>26</v>
      </c>
      <c r="C213" s="23"/>
      <c r="D213" s="23"/>
      <c r="E213" s="19">
        <v>0.1</v>
      </c>
      <c r="F213" s="19" t="s">
        <v>27</v>
      </c>
      <c r="G213" s="21">
        <v>42</v>
      </c>
      <c r="H213" s="26">
        <v>0.05</v>
      </c>
      <c r="I213" s="21">
        <f t="shared" si="60"/>
        <v>44.1</v>
      </c>
      <c r="J213" s="21">
        <f t="shared" si="61"/>
        <v>4.2</v>
      </c>
      <c r="K213" s="21">
        <f t="shared" si="62"/>
        <v>4.41</v>
      </c>
      <c r="L213" s="23" t="s">
        <v>28</v>
      </c>
    </row>
    <row r="214" spans="1:12" s="1" customFormat="1" ht="12.75" x14ac:dyDescent="0.25">
      <c r="A214" s="23"/>
      <c r="B214" s="24" t="s">
        <v>29</v>
      </c>
      <c r="C214" s="23"/>
      <c r="D214" s="23"/>
      <c r="E214" s="19">
        <v>0.04</v>
      </c>
      <c r="F214" s="19" t="s">
        <v>30</v>
      </c>
      <c r="G214" s="21">
        <v>50</v>
      </c>
      <c r="H214" s="26">
        <v>0.21</v>
      </c>
      <c r="I214" s="21">
        <f t="shared" si="60"/>
        <v>60.5</v>
      </c>
      <c r="J214" s="21">
        <f t="shared" si="61"/>
        <v>2</v>
      </c>
      <c r="K214" s="21">
        <f t="shared" si="62"/>
        <v>2.42</v>
      </c>
      <c r="L214" s="23" t="s">
        <v>31</v>
      </c>
    </row>
    <row r="215" spans="1:12" x14ac:dyDescent="0.25">
      <c r="A215" s="23"/>
      <c r="B215" s="24" t="s">
        <v>32</v>
      </c>
      <c r="C215" s="23"/>
      <c r="D215" s="23"/>
      <c r="E215" s="19">
        <v>0.06</v>
      </c>
      <c r="F215" s="19" t="s">
        <v>33</v>
      </c>
      <c r="G215" s="21">
        <v>290</v>
      </c>
      <c r="H215" s="26">
        <v>0.05</v>
      </c>
      <c r="I215" s="21">
        <f t="shared" si="60"/>
        <v>304.5</v>
      </c>
      <c r="J215" s="21">
        <f t="shared" si="61"/>
        <v>17.399999999999999</v>
      </c>
      <c r="K215" s="21">
        <f t="shared" si="62"/>
        <v>18.27</v>
      </c>
      <c r="L215" s="23" t="s">
        <v>34</v>
      </c>
    </row>
    <row r="216" spans="1:12" x14ac:dyDescent="0.25">
      <c r="A216" s="23"/>
      <c r="B216" s="24" t="s">
        <v>35</v>
      </c>
      <c r="C216" s="25"/>
      <c r="D216" s="25"/>
      <c r="E216" s="19">
        <v>0.08</v>
      </c>
      <c r="F216" s="19" t="s">
        <v>33</v>
      </c>
      <c r="G216" s="21">
        <v>280</v>
      </c>
      <c r="H216" s="26">
        <v>0.05</v>
      </c>
      <c r="I216" s="21">
        <f t="shared" si="60"/>
        <v>294</v>
      </c>
      <c r="J216" s="21">
        <f t="shared" si="61"/>
        <v>22.400000000000002</v>
      </c>
      <c r="K216" s="21">
        <f t="shared" si="62"/>
        <v>23.52</v>
      </c>
      <c r="L216" s="23" t="s">
        <v>36</v>
      </c>
    </row>
    <row r="217" spans="1:12" s="1" customFormat="1" ht="12.75" x14ac:dyDescent="0.25">
      <c r="A217" s="23"/>
      <c r="B217" s="24" t="s">
        <v>37</v>
      </c>
      <c r="C217" s="23"/>
      <c r="D217" s="23"/>
      <c r="E217" s="19">
        <v>0.08</v>
      </c>
      <c r="F217" s="19" t="s">
        <v>38</v>
      </c>
      <c r="G217" s="21">
        <v>300</v>
      </c>
      <c r="H217" s="26">
        <v>0.21</v>
      </c>
      <c r="I217" s="21">
        <f t="shared" si="60"/>
        <v>363</v>
      </c>
      <c r="J217" s="21">
        <f t="shared" si="61"/>
        <v>24</v>
      </c>
      <c r="K217" s="21">
        <f t="shared" si="62"/>
        <v>29.04</v>
      </c>
      <c r="L217" s="23" t="s">
        <v>39</v>
      </c>
    </row>
    <row r="218" spans="1:12" x14ac:dyDescent="0.25">
      <c r="A218" s="19" t="s">
        <v>138</v>
      </c>
      <c r="B218" s="20" t="s">
        <v>139</v>
      </c>
      <c r="C218" s="19"/>
      <c r="D218" s="19">
        <v>7300</v>
      </c>
      <c r="E218" s="19"/>
      <c r="F218" s="19"/>
      <c r="G218" s="21"/>
      <c r="H218" s="26"/>
      <c r="I218" s="21"/>
      <c r="J218" s="22"/>
      <c r="K218" s="21"/>
      <c r="L218" s="19"/>
    </row>
    <row r="219" spans="1:12" s="1" customFormat="1" ht="12.75" x14ac:dyDescent="0.25">
      <c r="A219" s="23"/>
      <c r="B219" s="24" t="s">
        <v>140</v>
      </c>
      <c r="C219" s="23"/>
      <c r="D219" s="23"/>
      <c r="E219" s="19">
        <v>5</v>
      </c>
      <c r="F219" s="19" t="s">
        <v>141</v>
      </c>
      <c r="G219" s="21">
        <v>180</v>
      </c>
      <c r="H219" s="26">
        <v>0.05</v>
      </c>
      <c r="I219" s="21">
        <f>G219+G219*H219</f>
        <v>189</v>
      </c>
      <c r="J219" s="21">
        <f>G219*E219</f>
        <v>900</v>
      </c>
      <c r="K219" s="21">
        <f>I219*E219</f>
        <v>945</v>
      </c>
      <c r="L219" s="27" t="s">
        <v>142</v>
      </c>
    </row>
    <row r="220" spans="1:12" s="1" customFormat="1" ht="12.75" x14ac:dyDescent="0.25">
      <c r="A220" s="23"/>
      <c r="B220" s="24" t="s">
        <v>143</v>
      </c>
      <c r="C220" s="23"/>
      <c r="D220" s="23"/>
      <c r="E220" s="19">
        <v>0.7</v>
      </c>
      <c r="F220" s="19" t="s">
        <v>27</v>
      </c>
      <c r="G220" s="21">
        <v>102</v>
      </c>
      <c r="H220" s="26">
        <v>0.05</v>
      </c>
      <c r="I220" s="21">
        <f t="shared" ref="I220:I228" si="63">G220+G220*H220</f>
        <v>107.1</v>
      </c>
      <c r="J220" s="21">
        <f t="shared" ref="J220:J228" si="64">G220*E220</f>
        <v>71.399999999999991</v>
      </c>
      <c r="K220" s="21">
        <f t="shared" ref="K220:K228" si="65">I220*E220</f>
        <v>74.969999999999985</v>
      </c>
      <c r="L220" s="27" t="s">
        <v>144</v>
      </c>
    </row>
    <row r="221" spans="1:12" s="1" customFormat="1" ht="12.75" x14ac:dyDescent="0.25">
      <c r="A221" s="23"/>
      <c r="B221" s="24" t="s">
        <v>18</v>
      </c>
      <c r="C221" s="23"/>
      <c r="D221" s="23"/>
      <c r="E221" s="19">
        <v>0.08</v>
      </c>
      <c r="F221" s="19" t="s">
        <v>19</v>
      </c>
      <c r="G221" s="21">
        <v>90</v>
      </c>
      <c r="H221" s="26">
        <v>0.05</v>
      </c>
      <c r="I221" s="21">
        <f t="shared" si="63"/>
        <v>94.5</v>
      </c>
      <c r="J221" s="21">
        <f t="shared" si="64"/>
        <v>7.2</v>
      </c>
      <c r="K221" s="21">
        <f t="shared" si="65"/>
        <v>7.5600000000000005</v>
      </c>
      <c r="L221" s="23" t="s">
        <v>20</v>
      </c>
    </row>
    <row r="222" spans="1:12" s="1" customFormat="1" ht="12.75" x14ac:dyDescent="0.25">
      <c r="A222" s="23"/>
      <c r="B222" s="24" t="s">
        <v>21</v>
      </c>
      <c r="C222" s="23"/>
      <c r="D222" s="23"/>
      <c r="E222" s="19">
        <v>0.08</v>
      </c>
      <c r="F222" s="19" t="s">
        <v>19</v>
      </c>
      <c r="G222" s="21">
        <v>90</v>
      </c>
      <c r="H222" s="26">
        <v>0.05</v>
      </c>
      <c r="I222" s="21">
        <f t="shared" si="63"/>
        <v>94.5</v>
      </c>
      <c r="J222" s="21">
        <f t="shared" si="64"/>
        <v>7.2</v>
      </c>
      <c r="K222" s="21">
        <f t="shared" si="65"/>
        <v>7.5600000000000005</v>
      </c>
      <c r="L222" s="23" t="s">
        <v>22</v>
      </c>
    </row>
    <row r="223" spans="1:12" s="1" customFormat="1" ht="12.75" x14ac:dyDescent="0.25">
      <c r="A223" s="23"/>
      <c r="B223" s="24" t="s">
        <v>145</v>
      </c>
      <c r="C223" s="23"/>
      <c r="D223" s="23"/>
      <c r="E223" s="19">
        <v>2</v>
      </c>
      <c r="F223" s="19" t="s">
        <v>146</v>
      </c>
      <c r="G223" s="21">
        <v>240</v>
      </c>
      <c r="H223" s="26">
        <v>0.05</v>
      </c>
      <c r="I223" s="21">
        <f t="shared" si="63"/>
        <v>252</v>
      </c>
      <c r="J223" s="21">
        <f t="shared" si="64"/>
        <v>480</v>
      </c>
      <c r="K223" s="21">
        <f t="shared" si="65"/>
        <v>504</v>
      </c>
      <c r="L223" s="27" t="s">
        <v>147</v>
      </c>
    </row>
    <row r="224" spans="1:12" s="1" customFormat="1" ht="12.75" x14ac:dyDescent="0.25">
      <c r="A224" s="23"/>
      <c r="B224" s="24" t="s">
        <v>148</v>
      </c>
      <c r="C224" s="23"/>
      <c r="D224" s="23"/>
      <c r="E224" s="19">
        <v>0.7</v>
      </c>
      <c r="F224" s="19" t="s">
        <v>146</v>
      </c>
      <c r="G224" s="21">
        <v>146</v>
      </c>
      <c r="H224" s="26">
        <v>0.05</v>
      </c>
      <c r="I224" s="21">
        <f t="shared" si="63"/>
        <v>153.30000000000001</v>
      </c>
      <c r="J224" s="21">
        <f t="shared" si="64"/>
        <v>102.19999999999999</v>
      </c>
      <c r="K224" s="21">
        <f t="shared" si="65"/>
        <v>107.31</v>
      </c>
      <c r="L224" s="27" t="s">
        <v>149</v>
      </c>
    </row>
    <row r="225" spans="1:12" s="1" customFormat="1" ht="12.75" x14ac:dyDescent="0.25">
      <c r="A225" s="23"/>
      <c r="B225" s="24" t="s">
        <v>26</v>
      </c>
      <c r="C225" s="23"/>
      <c r="D225" s="23"/>
      <c r="E225" s="19">
        <v>0.2</v>
      </c>
      <c r="F225" s="19" t="s">
        <v>27</v>
      </c>
      <c r="G225" s="21">
        <v>42</v>
      </c>
      <c r="H225" s="26">
        <v>0.05</v>
      </c>
      <c r="I225" s="21">
        <f t="shared" si="63"/>
        <v>44.1</v>
      </c>
      <c r="J225" s="21">
        <f t="shared" si="64"/>
        <v>8.4</v>
      </c>
      <c r="K225" s="21">
        <f t="shared" si="65"/>
        <v>8.82</v>
      </c>
      <c r="L225" s="23" t="s">
        <v>28</v>
      </c>
    </row>
    <row r="226" spans="1:12" s="1" customFormat="1" ht="12.75" x14ac:dyDescent="0.25">
      <c r="A226" s="23"/>
      <c r="B226" s="24" t="s">
        <v>29</v>
      </c>
      <c r="C226" s="23"/>
      <c r="D226" s="23"/>
      <c r="E226" s="19">
        <v>0.02</v>
      </c>
      <c r="F226" s="19" t="s">
        <v>30</v>
      </c>
      <c r="G226" s="21">
        <v>50</v>
      </c>
      <c r="H226" s="26">
        <v>0.21</v>
      </c>
      <c r="I226" s="21">
        <f t="shared" si="63"/>
        <v>60.5</v>
      </c>
      <c r="J226" s="21">
        <f t="shared" si="64"/>
        <v>1</v>
      </c>
      <c r="K226" s="21">
        <f t="shared" si="65"/>
        <v>1.21</v>
      </c>
      <c r="L226" s="23" t="s">
        <v>31</v>
      </c>
    </row>
    <row r="227" spans="1:12" x14ac:dyDescent="0.25">
      <c r="A227" s="23"/>
      <c r="B227" s="24" t="s">
        <v>35</v>
      </c>
      <c r="C227" s="25"/>
      <c r="D227" s="25"/>
      <c r="E227" s="19">
        <v>0.32</v>
      </c>
      <c r="F227" s="19" t="s">
        <v>33</v>
      </c>
      <c r="G227" s="21">
        <v>280</v>
      </c>
      <c r="H227" s="26">
        <v>0.05</v>
      </c>
      <c r="I227" s="21">
        <f t="shared" si="63"/>
        <v>294</v>
      </c>
      <c r="J227" s="21">
        <f t="shared" si="64"/>
        <v>89.600000000000009</v>
      </c>
      <c r="K227" s="21">
        <f t="shared" si="65"/>
        <v>94.08</v>
      </c>
      <c r="L227" s="23" t="s">
        <v>36</v>
      </c>
    </row>
    <row r="228" spans="1:12" s="1" customFormat="1" ht="12.75" x14ac:dyDescent="0.25">
      <c r="A228" s="23"/>
      <c r="B228" s="24" t="s">
        <v>37</v>
      </c>
      <c r="C228" s="23"/>
      <c r="D228" s="23"/>
      <c r="E228" s="19">
        <v>0.08</v>
      </c>
      <c r="F228" s="19" t="s">
        <v>38</v>
      </c>
      <c r="G228" s="21">
        <v>300</v>
      </c>
      <c r="H228" s="26">
        <v>0.21</v>
      </c>
      <c r="I228" s="21">
        <f t="shared" si="63"/>
        <v>363</v>
      </c>
      <c r="J228" s="21">
        <f t="shared" si="64"/>
        <v>24</v>
      </c>
      <c r="K228" s="21">
        <f t="shared" si="65"/>
        <v>29.04</v>
      </c>
      <c r="L228" s="23" t="s">
        <v>39</v>
      </c>
    </row>
    <row r="229" spans="1:12" x14ac:dyDescent="0.25">
      <c r="A229" s="19" t="s">
        <v>150</v>
      </c>
      <c r="B229" s="20" t="s">
        <v>151</v>
      </c>
      <c r="C229" s="19"/>
      <c r="D229" s="19">
        <v>4100</v>
      </c>
      <c r="E229" s="19"/>
      <c r="F229" s="19"/>
      <c r="G229" s="21"/>
      <c r="H229" s="26"/>
      <c r="I229" s="21"/>
      <c r="J229" s="22"/>
      <c r="K229" s="21"/>
      <c r="L229" s="19"/>
    </row>
    <row r="230" spans="1:12" s="1" customFormat="1" ht="12.75" x14ac:dyDescent="0.25">
      <c r="A230" s="23"/>
      <c r="B230" s="24" t="s">
        <v>140</v>
      </c>
      <c r="C230" s="23"/>
      <c r="D230" s="23"/>
      <c r="E230" s="19">
        <v>2.5</v>
      </c>
      <c r="F230" s="19" t="s">
        <v>141</v>
      </c>
      <c r="G230" s="21">
        <v>180</v>
      </c>
      <c r="H230" s="26">
        <v>0.05</v>
      </c>
      <c r="I230" s="21">
        <f>G230+G230*H230</f>
        <v>189</v>
      </c>
      <c r="J230" s="21">
        <f>G230*E230</f>
        <v>450</v>
      </c>
      <c r="K230" s="21">
        <f>I230*E230</f>
        <v>472.5</v>
      </c>
      <c r="L230" s="27" t="s">
        <v>142</v>
      </c>
    </row>
    <row r="231" spans="1:12" s="1" customFormat="1" ht="12.75" x14ac:dyDescent="0.25">
      <c r="A231" s="23"/>
      <c r="B231" s="24" t="s">
        <v>143</v>
      </c>
      <c r="C231" s="23"/>
      <c r="D231" s="23"/>
      <c r="E231" s="19">
        <v>0.7</v>
      </c>
      <c r="F231" s="19" t="s">
        <v>27</v>
      </c>
      <c r="G231" s="21">
        <v>102</v>
      </c>
      <c r="H231" s="26">
        <v>0.05</v>
      </c>
      <c r="I231" s="21">
        <f t="shared" ref="I231:I239" si="66">G231+G231*H231</f>
        <v>107.1</v>
      </c>
      <c r="J231" s="21">
        <f t="shared" ref="J231:J239" si="67">G231*E231</f>
        <v>71.399999999999991</v>
      </c>
      <c r="K231" s="21">
        <f t="shared" ref="K231:K239" si="68">I231*E231</f>
        <v>74.969999999999985</v>
      </c>
      <c r="L231" s="27" t="s">
        <v>144</v>
      </c>
    </row>
    <row r="232" spans="1:12" s="1" customFormat="1" ht="12.75" x14ac:dyDescent="0.25">
      <c r="A232" s="23"/>
      <c r="B232" s="24" t="s">
        <v>18</v>
      </c>
      <c r="C232" s="23"/>
      <c r="D232" s="23"/>
      <c r="E232" s="19">
        <v>0.08</v>
      </c>
      <c r="F232" s="19" t="s">
        <v>19</v>
      </c>
      <c r="G232" s="21">
        <v>90</v>
      </c>
      <c r="H232" s="26">
        <v>0.05</v>
      </c>
      <c r="I232" s="21">
        <f t="shared" si="66"/>
        <v>94.5</v>
      </c>
      <c r="J232" s="21">
        <f t="shared" si="67"/>
        <v>7.2</v>
      </c>
      <c r="K232" s="21">
        <f t="shared" si="68"/>
        <v>7.5600000000000005</v>
      </c>
      <c r="L232" s="23" t="s">
        <v>20</v>
      </c>
    </row>
    <row r="233" spans="1:12" s="1" customFormat="1" ht="12.75" x14ac:dyDescent="0.25">
      <c r="A233" s="23"/>
      <c r="B233" s="24" t="s">
        <v>21</v>
      </c>
      <c r="C233" s="23"/>
      <c r="D233" s="23"/>
      <c r="E233" s="19">
        <v>0.08</v>
      </c>
      <c r="F233" s="19" t="s">
        <v>19</v>
      </c>
      <c r="G233" s="21">
        <v>90</v>
      </c>
      <c r="H233" s="26">
        <v>0.05</v>
      </c>
      <c r="I233" s="21">
        <f t="shared" si="66"/>
        <v>94.5</v>
      </c>
      <c r="J233" s="21">
        <f t="shared" si="67"/>
        <v>7.2</v>
      </c>
      <c r="K233" s="21">
        <f t="shared" si="68"/>
        <v>7.5600000000000005</v>
      </c>
      <c r="L233" s="23" t="s">
        <v>22</v>
      </c>
    </row>
    <row r="234" spans="1:12" s="1" customFormat="1" ht="12.75" x14ac:dyDescent="0.25">
      <c r="A234" s="23"/>
      <c r="B234" s="24" t="s">
        <v>152</v>
      </c>
      <c r="C234" s="23"/>
      <c r="D234" s="29"/>
      <c r="E234" s="19">
        <v>2</v>
      </c>
      <c r="F234" s="19" t="s">
        <v>146</v>
      </c>
      <c r="G234" s="21">
        <v>170</v>
      </c>
      <c r="H234" s="26">
        <v>0.05</v>
      </c>
      <c r="I234" s="21">
        <f t="shared" si="66"/>
        <v>178.5</v>
      </c>
      <c r="J234" s="21">
        <f t="shared" si="67"/>
        <v>340</v>
      </c>
      <c r="K234" s="21">
        <f t="shared" si="68"/>
        <v>357</v>
      </c>
      <c r="L234" s="27" t="s">
        <v>153</v>
      </c>
    </row>
    <row r="235" spans="1:12" s="1" customFormat="1" ht="12.75" x14ac:dyDescent="0.25">
      <c r="A235" s="23"/>
      <c r="B235" s="24" t="s">
        <v>148</v>
      </c>
      <c r="C235" s="23"/>
      <c r="D235" s="23"/>
      <c r="E235" s="19">
        <v>0.7</v>
      </c>
      <c r="F235" s="19" t="s">
        <v>146</v>
      </c>
      <c r="G235" s="21">
        <v>146</v>
      </c>
      <c r="H235" s="26">
        <v>0.05</v>
      </c>
      <c r="I235" s="21">
        <f t="shared" si="66"/>
        <v>153.30000000000001</v>
      </c>
      <c r="J235" s="21">
        <f t="shared" si="67"/>
        <v>102.19999999999999</v>
      </c>
      <c r="K235" s="21">
        <f t="shared" si="68"/>
        <v>107.31</v>
      </c>
      <c r="L235" s="27" t="s">
        <v>149</v>
      </c>
    </row>
    <row r="236" spans="1:12" s="1" customFormat="1" ht="12.75" x14ac:dyDescent="0.25">
      <c r="A236" s="23"/>
      <c r="B236" s="24" t="s">
        <v>26</v>
      </c>
      <c r="C236" s="23"/>
      <c r="D236" s="23"/>
      <c r="E236" s="19">
        <v>0.1</v>
      </c>
      <c r="F236" s="19" t="s">
        <v>27</v>
      </c>
      <c r="G236" s="21">
        <v>42</v>
      </c>
      <c r="H236" s="26">
        <v>0.05</v>
      </c>
      <c r="I236" s="21">
        <f t="shared" si="66"/>
        <v>44.1</v>
      </c>
      <c r="J236" s="21">
        <f t="shared" si="67"/>
        <v>4.2</v>
      </c>
      <c r="K236" s="21">
        <f t="shared" si="68"/>
        <v>4.41</v>
      </c>
      <c r="L236" s="23" t="s">
        <v>28</v>
      </c>
    </row>
    <row r="237" spans="1:12" s="1" customFormat="1" ht="12.75" x14ac:dyDescent="0.25">
      <c r="A237" s="23"/>
      <c r="B237" s="24" t="s">
        <v>29</v>
      </c>
      <c r="C237" s="23"/>
      <c r="D237" s="23"/>
      <c r="E237" s="19">
        <v>0.02</v>
      </c>
      <c r="F237" s="19" t="s">
        <v>30</v>
      </c>
      <c r="G237" s="21">
        <v>50</v>
      </c>
      <c r="H237" s="26">
        <v>0.21</v>
      </c>
      <c r="I237" s="21">
        <f t="shared" si="66"/>
        <v>60.5</v>
      </c>
      <c r="J237" s="21">
        <f t="shared" si="67"/>
        <v>1</v>
      </c>
      <c r="K237" s="21">
        <f t="shared" si="68"/>
        <v>1.21</v>
      </c>
      <c r="L237" s="23" t="s">
        <v>31</v>
      </c>
    </row>
    <row r="238" spans="1:12" x14ac:dyDescent="0.25">
      <c r="A238" s="23"/>
      <c r="B238" s="24" t="s">
        <v>35</v>
      </c>
      <c r="C238" s="25"/>
      <c r="D238" s="25"/>
      <c r="E238" s="19">
        <v>0.16</v>
      </c>
      <c r="F238" s="19" t="s">
        <v>33</v>
      </c>
      <c r="G238" s="21">
        <v>280</v>
      </c>
      <c r="H238" s="26">
        <v>0.05</v>
      </c>
      <c r="I238" s="21">
        <f t="shared" si="66"/>
        <v>294</v>
      </c>
      <c r="J238" s="21">
        <f t="shared" si="67"/>
        <v>44.800000000000004</v>
      </c>
      <c r="K238" s="21">
        <f t="shared" si="68"/>
        <v>47.04</v>
      </c>
      <c r="L238" s="23" t="s">
        <v>36</v>
      </c>
    </row>
    <row r="239" spans="1:12" s="1" customFormat="1" ht="12.75" x14ac:dyDescent="0.25">
      <c r="A239" s="23"/>
      <c r="B239" s="24" t="s">
        <v>37</v>
      </c>
      <c r="C239" s="23"/>
      <c r="D239" s="23"/>
      <c r="E239" s="19">
        <v>0.08</v>
      </c>
      <c r="F239" s="19" t="s">
        <v>38</v>
      </c>
      <c r="G239" s="21">
        <v>300</v>
      </c>
      <c r="H239" s="26">
        <v>0.21</v>
      </c>
      <c r="I239" s="21">
        <f t="shared" si="66"/>
        <v>363</v>
      </c>
      <c r="J239" s="21">
        <f t="shared" si="67"/>
        <v>24</v>
      </c>
      <c r="K239" s="21">
        <f t="shared" si="68"/>
        <v>29.04</v>
      </c>
      <c r="L239" s="23" t="s">
        <v>39</v>
      </c>
    </row>
    <row r="240" spans="1:12" x14ac:dyDescent="0.25">
      <c r="A240" s="19" t="s">
        <v>154</v>
      </c>
      <c r="B240" s="20" t="s">
        <v>155</v>
      </c>
      <c r="C240" s="19"/>
      <c r="D240" s="19">
        <v>250</v>
      </c>
      <c r="E240" s="19"/>
      <c r="F240" s="19"/>
      <c r="G240" s="21"/>
      <c r="H240" s="26"/>
      <c r="I240" s="21"/>
      <c r="J240" s="22"/>
      <c r="K240" s="21"/>
      <c r="L240" s="19"/>
    </row>
    <row r="241" spans="1:12" s="1" customFormat="1" ht="12.75" x14ac:dyDescent="0.25">
      <c r="A241" s="23"/>
      <c r="B241" s="24" t="s">
        <v>140</v>
      </c>
      <c r="C241" s="23"/>
      <c r="D241" s="23"/>
      <c r="E241" s="19">
        <v>0.5</v>
      </c>
      <c r="F241" s="19" t="s">
        <v>141</v>
      </c>
      <c r="G241" s="21">
        <v>180</v>
      </c>
      <c r="H241" s="26">
        <v>0.05</v>
      </c>
      <c r="I241" s="21">
        <f>G241+G241*H241</f>
        <v>189</v>
      </c>
      <c r="J241" s="21">
        <f>G241*E241</f>
        <v>90</v>
      </c>
      <c r="K241" s="21">
        <f>I241*E241</f>
        <v>94.5</v>
      </c>
      <c r="L241" s="27" t="s">
        <v>142</v>
      </c>
    </row>
    <row r="242" spans="1:12" s="1" customFormat="1" ht="12.75" x14ac:dyDescent="0.25">
      <c r="A242" s="23"/>
      <c r="B242" s="24" t="s">
        <v>143</v>
      </c>
      <c r="C242" s="23"/>
      <c r="D242" s="23"/>
      <c r="E242" s="19">
        <v>0.6</v>
      </c>
      <c r="F242" s="19" t="s">
        <v>27</v>
      </c>
      <c r="G242" s="21">
        <v>102</v>
      </c>
      <c r="H242" s="26">
        <v>0.05</v>
      </c>
      <c r="I242" s="21">
        <f t="shared" ref="I242:I250" si="69">G242+G242*H242</f>
        <v>107.1</v>
      </c>
      <c r="J242" s="21">
        <f t="shared" ref="J242:J250" si="70">G242*E242</f>
        <v>61.199999999999996</v>
      </c>
      <c r="K242" s="21">
        <f t="shared" ref="K242:K250" si="71">I242*E242</f>
        <v>64.259999999999991</v>
      </c>
      <c r="L242" s="27" t="s">
        <v>144</v>
      </c>
    </row>
    <row r="243" spans="1:12" s="1" customFormat="1" ht="12.75" x14ac:dyDescent="0.25">
      <c r="A243" s="23"/>
      <c r="B243" s="24" t="s">
        <v>18</v>
      </c>
      <c r="C243" s="23"/>
      <c r="D243" s="23"/>
      <c r="E243" s="19">
        <v>0.08</v>
      </c>
      <c r="F243" s="19" t="s">
        <v>19</v>
      </c>
      <c r="G243" s="21">
        <v>90</v>
      </c>
      <c r="H243" s="26">
        <v>0.05</v>
      </c>
      <c r="I243" s="21">
        <f t="shared" si="69"/>
        <v>94.5</v>
      </c>
      <c r="J243" s="21">
        <f t="shared" si="70"/>
        <v>7.2</v>
      </c>
      <c r="K243" s="21">
        <f t="shared" si="71"/>
        <v>7.5600000000000005</v>
      </c>
      <c r="L243" s="23" t="s">
        <v>20</v>
      </c>
    </row>
    <row r="244" spans="1:12" s="1" customFormat="1" ht="12.75" x14ac:dyDescent="0.25">
      <c r="A244" s="23"/>
      <c r="B244" s="24" t="s">
        <v>21</v>
      </c>
      <c r="C244" s="23"/>
      <c r="D244" s="23"/>
      <c r="E244" s="19">
        <v>0.08</v>
      </c>
      <c r="F244" s="19" t="s">
        <v>19</v>
      </c>
      <c r="G244" s="21">
        <v>90</v>
      </c>
      <c r="H244" s="26">
        <v>0.05</v>
      </c>
      <c r="I244" s="21">
        <f t="shared" si="69"/>
        <v>94.5</v>
      </c>
      <c r="J244" s="21">
        <f t="shared" si="70"/>
        <v>7.2</v>
      </c>
      <c r="K244" s="21">
        <f t="shared" si="71"/>
        <v>7.5600000000000005</v>
      </c>
      <c r="L244" s="23" t="s">
        <v>22</v>
      </c>
    </row>
    <row r="245" spans="1:12" s="1" customFormat="1" ht="12.75" x14ac:dyDescent="0.25">
      <c r="A245" s="23"/>
      <c r="B245" s="24" t="s">
        <v>156</v>
      </c>
      <c r="C245" s="23"/>
      <c r="D245" s="23"/>
      <c r="E245" s="19">
        <v>2</v>
      </c>
      <c r="F245" s="19" t="s">
        <v>146</v>
      </c>
      <c r="G245" s="21">
        <v>140</v>
      </c>
      <c r="H245" s="26">
        <v>0.05</v>
      </c>
      <c r="I245" s="21">
        <f t="shared" si="69"/>
        <v>147</v>
      </c>
      <c r="J245" s="21">
        <f t="shared" si="70"/>
        <v>280</v>
      </c>
      <c r="K245" s="21">
        <f t="shared" si="71"/>
        <v>294</v>
      </c>
      <c r="L245" s="27" t="s">
        <v>157</v>
      </c>
    </row>
    <row r="246" spans="1:12" s="1" customFormat="1" ht="12.75" x14ac:dyDescent="0.25">
      <c r="A246" s="23"/>
      <c r="B246" s="24" t="s">
        <v>148</v>
      </c>
      <c r="C246" s="23"/>
      <c r="D246" s="23"/>
      <c r="E246" s="19">
        <v>0.6</v>
      </c>
      <c r="F246" s="19" t="s">
        <v>146</v>
      </c>
      <c r="G246" s="21">
        <v>146</v>
      </c>
      <c r="H246" s="26">
        <v>0.05</v>
      </c>
      <c r="I246" s="21">
        <f t="shared" si="69"/>
        <v>153.30000000000001</v>
      </c>
      <c r="J246" s="21">
        <f t="shared" si="70"/>
        <v>87.6</v>
      </c>
      <c r="K246" s="21">
        <f t="shared" si="71"/>
        <v>91.98</v>
      </c>
      <c r="L246" s="27" t="s">
        <v>149</v>
      </c>
    </row>
    <row r="247" spans="1:12" s="1" customFormat="1" ht="12.75" x14ac:dyDescent="0.25">
      <c r="A247" s="23"/>
      <c r="B247" s="24" t="s">
        <v>26</v>
      </c>
      <c r="C247" s="23"/>
      <c r="D247" s="23"/>
      <c r="E247" s="19">
        <v>0.1</v>
      </c>
      <c r="F247" s="19" t="s">
        <v>27</v>
      </c>
      <c r="G247" s="21">
        <v>42</v>
      </c>
      <c r="H247" s="26">
        <v>0.05</v>
      </c>
      <c r="I247" s="21">
        <f t="shared" si="69"/>
        <v>44.1</v>
      </c>
      <c r="J247" s="21">
        <f t="shared" si="70"/>
        <v>4.2</v>
      </c>
      <c r="K247" s="21">
        <f t="shared" si="71"/>
        <v>4.41</v>
      </c>
      <c r="L247" s="23" t="s">
        <v>28</v>
      </c>
    </row>
    <row r="248" spans="1:12" s="1" customFormat="1" ht="12.75" x14ac:dyDescent="0.25">
      <c r="A248" s="23"/>
      <c r="B248" s="24" t="s">
        <v>29</v>
      </c>
      <c r="C248" s="23"/>
      <c r="D248" s="23"/>
      <c r="E248" s="19">
        <v>0.02</v>
      </c>
      <c r="F248" s="19" t="s">
        <v>30</v>
      </c>
      <c r="G248" s="21">
        <v>50</v>
      </c>
      <c r="H248" s="26">
        <v>0.21</v>
      </c>
      <c r="I248" s="21">
        <f t="shared" si="69"/>
        <v>60.5</v>
      </c>
      <c r="J248" s="21">
        <f t="shared" si="70"/>
        <v>1</v>
      </c>
      <c r="K248" s="21">
        <f t="shared" si="71"/>
        <v>1.21</v>
      </c>
      <c r="L248" s="23" t="s">
        <v>31</v>
      </c>
    </row>
    <row r="249" spans="1:12" x14ac:dyDescent="0.25">
      <c r="A249" s="23"/>
      <c r="B249" s="24" t="s">
        <v>35</v>
      </c>
      <c r="C249" s="25"/>
      <c r="D249" s="25"/>
      <c r="E249" s="19">
        <v>0.16</v>
      </c>
      <c r="F249" s="19" t="s">
        <v>33</v>
      </c>
      <c r="G249" s="21">
        <v>280</v>
      </c>
      <c r="H249" s="26">
        <v>0.05</v>
      </c>
      <c r="I249" s="21">
        <f t="shared" si="69"/>
        <v>294</v>
      </c>
      <c r="J249" s="21">
        <f t="shared" si="70"/>
        <v>44.800000000000004</v>
      </c>
      <c r="K249" s="21">
        <f t="shared" si="71"/>
        <v>47.04</v>
      </c>
      <c r="L249" s="23" t="s">
        <v>36</v>
      </c>
    </row>
    <row r="250" spans="1:12" s="1" customFormat="1" ht="12.75" x14ac:dyDescent="0.25">
      <c r="A250" s="23"/>
      <c r="B250" s="24" t="s">
        <v>37</v>
      </c>
      <c r="C250" s="23"/>
      <c r="D250" s="23"/>
      <c r="E250" s="19">
        <v>0.08</v>
      </c>
      <c r="F250" s="19" t="s">
        <v>38</v>
      </c>
      <c r="G250" s="21">
        <v>300</v>
      </c>
      <c r="H250" s="26">
        <v>0.21</v>
      </c>
      <c r="I250" s="21">
        <f t="shared" si="69"/>
        <v>363</v>
      </c>
      <c r="J250" s="21">
        <f t="shared" si="70"/>
        <v>24</v>
      </c>
      <c r="K250" s="21">
        <f t="shared" si="71"/>
        <v>29.04</v>
      </c>
      <c r="L250" s="23" t="s">
        <v>39</v>
      </c>
    </row>
    <row r="251" spans="1:12" x14ac:dyDescent="0.25">
      <c r="A251" s="19" t="s">
        <v>158</v>
      </c>
      <c r="B251" s="20" t="s">
        <v>159</v>
      </c>
      <c r="C251" s="19"/>
      <c r="D251" s="19">
        <v>5700</v>
      </c>
      <c r="E251" s="19"/>
      <c r="F251" s="19"/>
      <c r="G251" s="21"/>
      <c r="H251" s="26"/>
      <c r="I251" s="21"/>
      <c r="J251" s="22"/>
      <c r="K251" s="21"/>
      <c r="L251" s="19"/>
    </row>
    <row r="252" spans="1:12" s="1" customFormat="1" ht="12.75" x14ac:dyDescent="0.25">
      <c r="A252" s="23"/>
      <c r="B252" s="24" t="s">
        <v>160</v>
      </c>
      <c r="C252" s="23"/>
      <c r="D252" s="23"/>
      <c r="E252" s="19">
        <v>11</v>
      </c>
      <c r="F252" s="19" t="s">
        <v>161</v>
      </c>
      <c r="G252" s="21">
        <v>87</v>
      </c>
      <c r="H252" s="26">
        <v>0.05</v>
      </c>
      <c r="I252" s="21">
        <f>G252+G252*H252</f>
        <v>91.35</v>
      </c>
      <c r="J252" s="21">
        <f>E252*G252</f>
        <v>957</v>
      </c>
      <c r="K252" s="21">
        <f>I252*E252</f>
        <v>1004.8499999999999</v>
      </c>
      <c r="L252" s="23" t="s">
        <v>162</v>
      </c>
    </row>
    <row r="253" spans="1:12" s="1" customFormat="1" ht="12.75" x14ac:dyDescent="0.25">
      <c r="A253" s="23"/>
      <c r="B253" s="24" t="s">
        <v>163</v>
      </c>
      <c r="C253" s="23"/>
      <c r="D253" s="23"/>
      <c r="E253" s="19">
        <v>6</v>
      </c>
      <c r="F253" s="19" t="s">
        <v>102</v>
      </c>
      <c r="G253" s="21">
        <v>110</v>
      </c>
      <c r="H253" s="26">
        <v>0.05</v>
      </c>
      <c r="I253" s="21">
        <f t="shared" ref="I253:I260" si="72">G253+G253*H253</f>
        <v>115.5</v>
      </c>
      <c r="J253" s="21">
        <f t="shared" ref="J253:J260" si="73">E253*G253</f>
        <v>660</v>
      </c>
      <c r="K253" s="21">
        <f t="shared" ref="K253:K260" si="74">I253*E253</f>
        <v>693</v>
      </c>
      <c r="L253" s="23" t="s">
        <v>164</v>
      </c>
    </row>
    <row r="254" spans="1:12" s="1" customFormat="1" ht="25.5" x14ac:dyDescent="0.25">
      <c r="A254" s="23"/>
      <c r="B254" s="24" t="s">
        <v>165</v>
      </c>
      <c r="C254" s="23"/>
      <c r="D254" s="23"/>
      <c r="E254" s="19">
        <v>3</v>
      </c>
      <c r="F254" s="19" t="s">
        <v>102</v>
      </c>
      <c r="G254" s="21">
        <v>120</v>
      </c>
      <c r="H254" s="26">
        <v>0.05</v>
      </c>
      <c r="I254" s="21">
        <f t="shared" si="72"/>
        <v>126</v>
      </c>
      <c r="J254" s="21">
        <f t="shared" si="73"/>
        <v>360</v>
      </c>
      <c r="K254" s="21">
        <f t="shared" si="74"/>
        <v>378</v>
      </c>
      <c r="L254" s="23" t="s">
        <v>166</v>
      </c>
    </row>
    <row r="255" spans="1:12" s="1" customFormat="1" ht="12.75" x14ac:dyDescent="0.25">
      <c r="A255" s="23"/>
      <c r="B255" s="24" t="s">
        <v>167</v>
      </c>
      <c r="C255" s="23"/>
      <c r="D255" s="23"/>
      <c r="E255" s="19">
        <v>2</v>
      </c>
      <c r="F255" s="19" t="s">
        <v>102</v>
      </c>
      <c r="G255" s="21">
        <v>82</v>
      </c>
      <c r="H255" s="26">
        <v>0.05</v>
      </c>
      <c r="I255" s="21">
        <f t="shared" si="72"/>
        <v>86.1</v>
      </c>
      <c r="J255" s="21">
        <f t="shared" si="73"/>
        <v>164</v>
      </c>
      <c r="K255" s="21">
        <f t="shared" si="74"/>
        <v>172.2</v>
      </c>
      <c r="L255" s="23" t="s">
        <v>168</v>
      </c>
    </row>
    <row r="256" spans="1:12" s="1" customFormat="1" ht="12.75" x14ac:dyDescent="0.25">
      <c r="A256" s="23"/>
      <c r="B256" s="24" t="s">
        <v>26</v>
      </c>
      <c r="C256" s="23"/>
      <c r="D256" s="23"/>
      <c r="E256" s="19">
        <v>0.2</v>
      </c>
      <c r="F256" s="19" t="s">
        <v>27</v>
      </c>
      <c r="G256" s="21">
        <v>42</v>
      </c>
      <c r="H256" s="26">
        <v>0.05</v>
      </c>
      <c r="I256" s="21">
        <f t="shared" si="72"/>
        <v>44.1</v>
      </c>
      <c r="J256" s="21">
        <f t="shared" si="73"/>
        <v>8.4</v>
      </c>
      <c r="K256" s="21">
        <f t="shared" si="74"/>
        <v>8.82</v>
      </c>
      <c r="L256" s="23" t="s">
        <v>28</v>
      </c>
    </row>
    <row r="257" spans="1:12" s="1" customFormat="1" ht="12.75" x14ac:dyDescent="0.25">
      <c r="A257" s="23"/>
      <c r="B257" s="24" t="s">
        <v>29</v>
      </c>
      <c r="C257" s="23"/>
      <c r="D257" s="23"/>
      <c r="E257" s="19">
        <v>0.1</v>
      </c>
      <c r="F257" s="19" t="s">
        <v>30</v>
      </c>
      <c r="G257" s="21">
        <v>50</v>
      </c>
      <c r="H257" s="26">
        <v>0.21</v>
      </c>
      <c r="I257" s="21">
        <f t="shared" si="72"/>
        <v>60.5</v>
      </c>
      <c r="J257" s="21">
        <f t="shared" si="73"/>
        <v>5</v>
      </c>
      <c r="K257" s="21">
        <f t="shared" si="74"/>
        <v>6.0500000000000007</v>
      </c>
      <c r="L257" s="23" t="s">
        <v>31</v>
      </c>
    </row>
    <row r="258" spans="1:12" x14ac:dyDescent="0.25">
      <c r="A258" s="23"/>
      <c r="B258" s="24" t="s">
        <v>32</v>
      </c>
      <c r="C258" s="23"/>
      <c r="D258" s="23"/>
      <c r="E258" s="19">
        <v>0.26</v>
      </c>
      <c r="F258" s="19" t="s">
        <v>33</v>
      </c>
      <c r="G258" s="21">
        <v>290</v>
      </c>
      <c r="H258" s="26">
        <v>0.05</v>
      </c>
      <c r="I258" s="21">
        <f t="shared" si="72"/>
        <v>304.5</v>
      </c>
      <c r="J258" s="21">
        <f t="shared" si="73"/>
        <v>75.400000000000006</v>
      </c>
      <c r="K258" s="21">
        <f t="shared" si="74"/>
        <v>79.17</v>
      </c>
      <c r="L258" s="23" t="s">
        <v>34</v>
      </c>
    </row>
    <row r="259" spans="1:12" x14ac:dyDescent="0.25">
      <c r="A259" s="23"/>
      <c r="B259" s="24" t="s">
        <v>35</v>
      </c>
      <c r="C259" s="25"/>
      <c r="D259" s="25"/>
      <c r="E259" s="19">
        <v>0.3</v>
      </c>
      <c r="F259" s="19" t="s">
        <v>33</v>
      </c>
      <c r="G259" s="21">
        <v>280</v>
      </c>
      <c r="H259" s="26">
        <v>0.05</v>
      </c>
      <c r="I259" s="21">
        <f t="shared" si="72"/>
        <v>294</v>
      </c>
      <c r="J259" s="21">
        <f t="shared" si="73"/>
        <v>84</v>
      </c>
      <c r="K259" s="21">
        <f t="shared" si="74"/>
        <v>88.2</v>
      </c>
      <c r="L259" s="23" t="s">
        <v>36</v>
      </c>
    </row>
    <row r="260" spans="1:12" s="1" customFormat="1" ht="12.75" x14ac:dyDescent="0.25">
      <c r="A260" s="23"/>
      <c r="B260" s="24" t="s">
        <v>37</v>
      </c>
      <c r="C260" s="23"/>
      <c r="D260" s="23"/>
      <c r="E260" s="19">
        <v>0.08</v>
      </c>
      <c r="F260" s="19" t="s">
        <v>38</v>
      </c>
      <c r="G260" s="21">
        <v>300</v>
      </c>
      <c r="H260" s="26">
        <v>0.21</v>
      </c>
      <c r="I260" s="21">
        <f t="shared" si="72"/>
        <v>363</v>
      </c>
      <c r="J260" s="21">
        <f t="shared" si="73"/>
        <v>24</v>
      </c>
      <c r="K260" s="21">
        <f t="shared" si="74"/>
        <v>29.04</v>
      </c>
      <c r="L260" s="23" t="s">
        <v>39</v>
      </c>
    </row>
    <row r="261" spans="1:12" s="1" customFormat="1" ht="25.5" x14ac:dyDescent="0.25">
      <c r="A261" s="33" t="s">
        <v>174</v>
      </c>
      <c r="B261" s="33"/>
      <c r="C261" s="33"/>
      <c r="D261" s="33"/>
      <c r="E261" s="33"/>
      <c r="F261" s="33"/>
      <c r="G261" s="33"/>
      <c r="H261" s="33"/>
      <c r="I261" s="33"/>
      <c r="J261" s="33"/>
      <c r="K261" s="34">
        <f>SUM(J9:J260)</f>
        <v>15196.000000000004</v>
      </c>
      <c r="L261" s="30" t="s">
        <v>176</v>
      </c>
    </row>
    <row r="262" spans="1:12" s="1" customFormat="1" ht="27.75" customHeight="1" x14ac:dyDescent="0.25">
      <c r="A262" s="33" t="s">
        <v>170</v>
      </c>
      <c r="B262" s="33"/>
      <c r="C262" s="33"/>
      <c r="D262" s="33"/>
      <c r="E262" s="33"/>
      <c r="F262" s="33"/>
      <c r="G262" s="33"/>
      <c r="H262" s="33"/>
      <c r="I262" s="33"/>
      <c r="J262" s="33"/>
      <c r="K262" s="34">
        <f>SUM(K9:K260)</f>
        <v>16059.800000000008</v>
      </c>
      <c r="L262" s="30" t="s">
        <v>172</v>
      </c>
    </row>
    <row r="263" spans="1:12" s="1" customFormat="1" ht="27.75" customHeight="1" x14ac:dyDescent="0.25">
      <c r="A263" s="33" t="s">
        <v>175</v>
      </c>
      <c r="B263" s="33"/>
      <c r="C263" s="33"/>
      <c r="D263" s="33"/>
      <c r="E263" s="33"/>
      <c r="F263" s="33"/>
      <c r="G263" s="33"/>
      <c r="H263" s="33"/>
      <c r="I263" s="33"/>
      <c r="J263" s="33"/>
      <c r="K263" s="34">
        <f>K261*3</f>
        <v>45588.000000000015</v>
      </c>
      <c r="L263" s="30" t="s">
        <v>177</v>
      </c>
    </row>
    <row r="264" spans="1:12" s="1" customFormat="1" ht="38.25" customHeight="1" x14ac:dyDescent="0.25">
      <c r="A264" s="33" t="s">
        <v>171</v>
      </c>
      <c r="B264" s="33"/>
      <c r="C264" s="33"/>
      <c r="D264" s="33"/>
      <c r="E264" s="33"/>
      <c r="F264" s="33"/>
      <c r="G264" s="33"/>
      <c r="H264" s="33"/>
      <c r="I264" s="33"/>
      <c r="J264" s="33"/>
      <c r="K264" s="34">
        <f>K262*3</f>
        <v>48179.400000000023</v>
      </c>
      <c r="L264" s="30" t="s">
        <v>173</v>
      </c>
    </row>
  </sheetData>
  <mergeCells count="6">
    <mergeCell ref="A2:L2"/>
    <mergeCell ref="A4:L4"/>
    <mergeCell ref="A262:J262"/>
    <mergeCell ref="A264:J264"/>
    <mergeCell ref="A263:J263"/>
    <mergeCell ref="A261:J261"/>
  </mergeCells>
  <pageMargins left="0.70833333333333304" right="0.70833333333333304" top="0.74791666666666701" bottom="0.74791666666666701"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8</vt:i4>
      </vt:variant>
    </vt:vector>
  </HeadingPairs>
  <TitlesOfParts>
    <vt:vector size="9" baseType="lpstr">
      <vt:lpstr>Sheet1</vt:lpstr>
      <vt:lpstr>Sheet1!_FilterDatabase</vt:lpstr>
      <vt:lpstr>Sheet1!_Hlk505684544</vt:lpstr>
      <vt:lpstr>Sheet1!OLE_LINK12</vt:lpstr>
      <vt:lpstr>Sheet1!OLE_LINK15</vt:lpstr>
      <vt:lpstr>Sheet1!OLE_LINK17</vt:lpstr>
      <vt:lpstr>Sheet1!OLE_LINK19</vt:lpstr>
      <vt:lpstr>Sheet1!OLE_LINK5</vt:lpstr>
      <vt:lpstr>Sheet1!OLE_LINK6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Linos</cp:lastModifiedBy>
  <cp:revision>4</cp:revision>
  <dcterms:created xsi:type="dcterms:W3CDTF">2006-09-16T00:00:00Z</dcterms:created>
  <dcterms:modified xsi:type="dcterms:W3CDTF">2020-05-24T16:23:14Z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