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Z:\KASDIENIAI\Viešinimas\Nepaskelbta\Mediq\"/>
    </mc:Choice>
  </mc:AlternateContent>
  <xr:revisionPtr revIDLastSave="0" documentId="8_{8EAA5581-B8B1-48D6-B2BD-788C43EC051E}" xr6:coauthVersionLast="47" xr6:coauthVersionMax="47" xr10:uidLastSave="{00000000-0000-0000-0000-000000000000}"/>
  <bookViews>
    <workbookView xWindow="-120" yWindow="-120" windowWidth="29040" windowHeight="15840" tabRatio="888" xr2:uid="{00000000-000D-0000-FFFF-FFFF00000000}"/>
  </bookViews>
  <sheets>
    <sheet name="1-132" sheetId="31" r:id="rId1"/>
    <sheet name="49" sheetId="16" state="hidden" r:id="rId2"/>
    <sheet name="Krešėjimo" sheetId="17" state="hidden" r:id="rId3"/>
    <sheet name="Lapas2" sheetId="25" state="hidden" r:id="rId4"/>
  </sheets>
  <calcPr calcId="191029"/>
</workbook>
</file>

<file path=xl/calcChain.xml><?xml version="1.0" encoding="utf-8"?>
<calcChain xmlns="http://schemas.openxmlformats.org/spreadsheetml/2006/main">
  <c r="Q23" i="31" l="1"/>
  <c r="Q22" i="31"/>
  <c r="Q21" i="31"/>
  <c r="Q20" i="31"/>
  <c r="Q19" i="31"/>
  <c r="Q18" i="31"/>
  <c r="Q17" i="31"/>
  <c r="Q16" i="31"/>
  <c r="Q15" i="31"/>
  <c r="P23" i="31"/>
  <c r="R23" i="31" s="1"/>
  <c r="P22" i="31"/>
  <c r="R22" i="31" s="1"/>
  <c r="P21" i="31"/>
  <c r="R21" i="31" s="1"/>
  <c r="P20" i="31"/>
  <c r="R20" i="31" s="1"/>
  <c r="P19" i="31"/>
  <c r="R19" i="31" s="1"/>
  <c r="P15" i="31"/>
  <c r="R15" i="31" s="1"/>
  <c r="P18" i="31"/>
  <c r="R18" i="31" s="1"/>
  <c r="O18" i="31"/>
  <c r="P17" i="31"/>
  <c r="R17" i="31" s="1"/>
  <c r="P16" i="31"/>
  <c r="R16" i="31" s="1"/>
</calcChain>
</file>

<file path=xl/sharedStrings.xml><?xml version="1.0" encoding="utf-8"?>
<sst xmlns="http://schemas.openxmlformats.org/spreadsheetml/2006/main" count="272" uniqueCount="187">
  <si>
    <t>Išmatų parazitų kaupiklis</t>
  </si>
  <si>
    <t>su filtru (miniparacepų tipo)</t>
  </si>
  <si>
    <t>38437000-7</t>
  </si>
  <si>
    <t>Būtina pateikti pavyzdžius</t>
  </si>
  <si>
    <t>(2-20μl) bespalviai, polipropileniniai tinka Sartorius dozatoriui</t>
  </si>
  <si>
    <t>100-1000μl , polipropileniniai tinka Sartorius dozatoriams</t>
  </si>
  <si>
    <t>Būtini pavyzdžiai</t>
  </si>
  <si>
    <t>Transportinė terpė Cary-Blair arba lygiavertė</t>
  </si>
  <si>
    <t>Su steriliu tamponėliu, skirta aerobams ir anaerobams</t>
  </si>
  <si>
    <t>Transportinė terpė su anglimi</t>
  </si>
  <si>
    <t>Matavimo metodas</t>
  </si>
  <si>
    <t>Reikalavimai analizatoriui:</t>
  </si>
  <si>
    <t>Būtina</t>
  </si>
  <si>
    <t>VšĮ Klaipėdos vaikų ligoninė</t>
  </si>
  <si>
    <t>3. Prekių galiojimo terminas turi būti ne trumpesnis kaip 6 mėnesiai nuo pristatymo dienos.</t>
  </si>
  <si>
    <t>Pirkimo dalies Nr.</t>
  </si>
  <si>
    <t>Eil. Nr.</t>
  </si>
  <si>
    <t>BVPŽ</t>
  </si>
  <si>
    <t>Paskirtis</t>
  </si>
  <si>
    <t>Reikalaujama prekės forma ir specialūs reikalavimai</t>
  </si>
  <si>
    <t>Pageidaujama pakuotė (mato vnt.)</t>
  </si>
  <si>
    <t>Siūloma pakuotė</t>
  </si>
  <si>
    <t xml:space="preserve"> Siūlomų pakuočių skaičius pagal poreikį</t>
  </si>
  <si>
    <t>Prekės aprašymas pateiktas el. byloje (faile) Nr., psl. Nr.</t>
  </si>
  <si>
    <t>Prekės CE sertifikatas pateiktas el. byloje (faile) Nr., psl. Nr.</t>
  </si>
  <si>
    <t>Gamintojas</t>
  </si>
  <si>
    <t>Siūlomos pakuotės (mato vnt.) įkainis be PVM, Eur</t>
  </si>
  <si>
    <t>PVM tarifas</t>
  </si>
  <si>
    <t>Siūlomos pakuotės (mato vnt.) įkainis su PVM, Eur</t>
  </si>
  <si>
    <t>Suma be PVM, Eur</t>
  </si>
  <si>
    <t>Suma su PVM, Eur</t>
  </si>
  <si>
    <t>Pasiūlymą pateikusio tiekėjo pavadinimas</t>
  </si>
  <si>
    <t>33696500-0</t>
  </si>
  <si>
    <t>x</t>
  </si>
  <si>
    <t>skysta</t>
  </si>
  <si>
    <t>vnt.</t>
  </si>
  <si>
    <t>19520000-7</t>
  </si>
  <si>
    <t>5. Atsižvelgiant į ligoninėje sunaudojamų reagentų kiekį per atitinkamą laikotarpį (pvz. mėnesį, 3 mėnesius, metus ir pan.) bei atliekamų įstaigoje, teikiančioje paslaugas vaikams,  nedidelį tyrimų kiekį, ir siekiant, kad reagentai būtų naudojami racionaliai, pageidaujama pakuotė turėtų būti ne didesnė nei nurodyta lentelėje.</t>
  </si>
  <si>
    <t>Pavadinimas</t>
  </si>
  <si>
    <t>1. Visos siūlomos prekės (reagentai bei priemonės) turi būti originalios, tinkamos darbui su nurodytomis priemonėmis.</t>
  </si>
  <si>
    <t>Pavadinimas*</t>
  </si>
  <si>
    <t>Tyrimų skaičius 36 mėn.</t>
  </si>
  <si>
    <t>Pageidaujama pakuotė mato vienetais</t>
  </si>
  <si>
    <t>Orientacinis kiekis pakuotėmis 36 mėn.</t>
  </si>
  <si>
    <t>Siūloma pakuotė (nurodoma, kiek pakuotėje yra atitinkamoje pozicijoje nurodytos prekės mato vienetų)</t>
  </si>
  <si>
    <t xml:space="preserve"> Siūlomų pakuočių skaičius 36 mėn.</t>
  </si>
  <si>
    <t>Siūlomos 1 pakuotės kaina be PVM, Eur</t>
  </si>
  <si>
    <t>Siūlomos 1 pakuotės kaina su PVM, Eur</t>
  </si>
  <si>
    <t>Suma be PVM, Eur 36 mėn.</t>
  </si>
  <si>
    <t>Suma su PVM, Eur, 36 mėn.</t>
  </si>
  <si>
    <t>Reagentai ir papildomos priemonės koagulometrui  Benk</t>
  </si>
  <si>
    <t>Tiekėjas pateikia ligoninei papildomai (ligoninė turi 1 nuosavą analizatorių) rezervinį dar vieną analizatorių naudotis panaudos sutarties pagrindu, kurios galiojimo terminas atitiks reagentų ir priemonių pirkimo sutarties galiojimo terminą ir termino pratęsimo sąlygas. Reikalavimai analizatoriui nurodyti šios pirkimo dalies pabaigoje.</t>
  </si>
  <si>
    <t>200.1</t>
  </si>
  <si>
    <t>Dalinis aktyvintas tromboplastino laikas (DATL)</t>
  </si>
  <si>
    <t>7 d. Jautrus faktorių stokai 1-55 proc. aktyvatorius silicis, liofilizuotas</t>
  </si>
  <si>
    <t>12x5ml</t>
  </si>
  <si>
    <t>200.2</t>
  </si>
  <si>
    <t>14 d. Jautrus faktorių stokai 1-55 proc. Polifenolio aktyvatorius, skystas.</t>
  </si>
  <si>
    <t>12x4ml</t>
  </si>
  <si>
    <t>200.3</t>
  </si>
  <si>
    <t>CaCl2 0,025 M</t>
  </si>
  <si>
    <t>2m, Turi būti ton pačio gamintojo, kaip ir visi reagentai krešėjimo sistemos tyrimams</t>
  </si>
  <si>
    <t>15ml</t>
  </si>
  <si>
    <t>200.4</t>
  </si>
  <si>
    <t>SPA (20) - protrombino komplekso (II-VII-X) aktyvumo nustatymui</t>
  </si>
  <si>
    <t>3d. Reagentas II-VII-X faktorių aktyvumo nustatymui protrombino-prokonvertino met., gamintojo kalibruotas BE analizatoriui. Reagento sudėtyje turi būti kalcio chloridas, titruotas gamintojo</t>
  </si>
  <si>
    <t>200.5</t>
  </si>
  <si>
    <t>SPA  buferis</t>
  </si>
  <si>
    <t>250ml</t>
  </si>
  <si>
    <t>200.6</t>
  </si>
  <si>
    <t>Koalino suspensija 0,5g/l</t>
  </si>
  <si>
    <t>100ml</t>
  </si>
  <si>
    <t>200.7</t>
  </si>
  <si>
    <t>Fibrinogeno koncentracija (Fibri-prest automate)</t>
  </si>
  <si>
    <t>1mėn. Norma 2 -4 g/l. Klauso met. Pagamintas žmogaus trombino pagrindu, gamintojo kalibruotas koagulometrui.</t>
  </si>
  <si>
    <t>12x2ml</t>
  </si>
  <si>
    <t>200.8</t>
  </si>
  <si>
    <t xml:space="preserve">Normalios žmogaus plazmos pulas </t>
  </si>
  <si>
    <t>1ml</t>
  </si>
  <si>
    <t>200.9</t>
  </si>
  <si>
    <t>Owren - Koller buferis</t>
  </si>
  <si>
    <t>200.10</t>
  </si>
  <si>
    <t>Kiuvetės ir rutuliukai BE</t>
  </si>
  <si>
    <t>Coagulator analizatoriui</t>
  </si>
  <si>
    <t>1000vnt</t>
  </si>
  <si>
    <t>200.11</t>
  </si>
  <si>
    <t>Kiuvetės ST</t>
  </si>
  <si>
    <t>4x150vnt</t>
  </si>
  <si>
    <t>200.12</t>
  </si>
  <si>
    <t>Rutuliukai ST</t>
  </si>
  <si>
    <t>1850 vnt</t>
  </si>
  <si>
    <t>200.13</t>
  </si>
  <si>
    <t>Antgaliai Stepper</t>
  </si>
  <si>
    <t>100 vnt</t>
  </si>
  <si>
    <t>200.14</t>
  </si>
  <si>
    <t>Terminis popierius</t>
  </si>
  <si>
    <t>110 mm</t>
  </si>
  <si>
    <t>5 vnt</t>
  </si>
  <si>
    <t>200.15</t>
  </si>
  <si>
    <t>Indeliai reagentų laikymui</t>
  </si>
  <si>
    <t>Coagulator analizatoriui, reagento laikymui</t>
  </si>
  <si>
    <t>200.16</t>
  </si>
  <si>
    <t>Kontrolinė plazma  normali ir patologinė</t>
  </si>
  <si>
    <t xml:space="preserve"> DATL, SPA, Fibrinogeno konc.</t>
  </si>
  <si>
    <t>(12x2ml) x 2</t>
  </si>
  <si>
    <t>200.17</t>
  </si>
  <si>
    <t>Peiliukai standartizuotam kraujavimo laikui nustatyti</t>
  </si>
  <si>
    <t>IVY metodu</t>
  </si>
  <si>
    <t>1 vnt.</t>
  </si>
  <si>
    <t>Reikalaujami parametrai</t>
  </si>
  <si>
    <t>Siūlomo panaudai analizatoriaus parametrai:</t>
  </si>
  <si>
    <t>Atitinka/Neatitinka</t>
  </si>
  <si>
    <t>Elektromagnetinis klampumo kitimo krešulio nustatymo principas</t>
  </si>
  <si>
    <t>Našumas</t>
  </si>
  <si>
    <t>Vienetų sistema</t>
  </si>
  <si>
    <t>Atsakymai turi būti gaunami šiais vienetais: s, %, INR, g/l, mg/dl, IU/ml</t>
  </si>
  <si>
    <t>Parametrai protrombino komplekso (II-VII-X) aktyvumo analitei</t>
  </si>
  <si>
    <t>Turi būti galimybė tirti protrombino komplekso (II-VII-X) aktyvumą (INR) iš kapiliarinio kraujo</t>
  </si>
  <si>
    <t>Duomenų atsekamumas dokumentavimui</t>
  </si>
  <si>
    <t>Analizatoriuje turi būti galimybė tiriamajam mėginiui įvesti identifikacijos numerį, reagento serijos numerį, kalibracinę kreivę,  atspausdinti  tyrimų  atlikimo pradžios/pabaigos laiką.</t>
  </si>
  <si>
    <t>Jungtys,  analizatoriaus duomenų perdavimas</t>
  </si>
  <si>
    <t>RS- 232 jungtis</t>
  </si>
  <si>
    <t>Prekės turi atitikti kokybės ir techninius reikalavimus.</t>
  </si>
  <si>
    <t>Tiekėjas yra oficialus siūlomų prekių atstovas</t>
  </si>
  <si>
    <t>Reagentai ir papildomos priemonės imunologiniam analizatoriui ,,MINI VIDAS"  (arba lygiaverčiai reagentai ir priemonės lygiaverčiam analizatoriui)</t>
  </si>
  <si>
    <t xml:space="preserve">Tiekėjas turi suteikti ligoninei analizatorių naudotis panaudos sutarties pagrindu, kurios galiojimo terminas atitiks reagentų ir priemonių pirkimo sutarties galiojimo terminą ir termino pratęsimo sąlygas. </t>
  </si>
  <si>
    <t>201.1</t>
  </si>
  <si>
    <t>Prokalcitonino reagentas</t>
  </si>
  <si>
    <t>Rinkinys 1x60 testų</t>
  </si>
  <si>
    <t>201.2</t>
  </si>
  <si>
    <t>Tyrimų kontrolė</t>
  </si>
  <si>
    <t>Rinkinys 2x30 testų</t>
  </si>
  <si>
    <t>201.3</t>
  </si>
  <si>
    <t>Vitamino D reagentas</t>
  </si>
  <si>
    <t>201.4</t>
  </si>
  <si>
    <t>30197600-2</t>
  </si>
  <si>
    <t>Termo popierius ( 110x12x45 mm)</t>
  </si>
  <si>
    <t>201.5</t>
  </si>
  <si>
    <t>Priežiūros priemonių rinkinys</t>
  </si>
  <si>
    <t>Vaistinės kodas</t>
  </si>
  <si>
    <r>
      <t xml:space="preserve">Čia įrašyti </t>
    </r>
    <r>
      <rPr>
        <b/>
        <sz val="12"/>
        <rFont val="Arial Narrow"/>
        <family val="2"/>
        <charset val="186"/>
      </rPr>
      <t xml:space="preserve">IR </t>
    </r>
    <r>
      <rPr>
        <sz val="8"/>
        <rFont val="Arial Narrow"/>
        <family val="2"/>
        <charset val="186"/>
      </rPr>
      <t>bendrą 200 pirkimo dalies kainą</t>
    </r>
  </si>
  <si>
    <r>
      <t>Matavimo kanalų skaičius - ne mažiau 4 kanalų
Turi būti integruotas sauso oro inkubatorius (37</t>
    </r>
    <r>
      <rPr>
        <sz val="8"/>
        <rFont val="Times New Roman"/>
        <family val="1"/>
        <charset val="186"/>
      </rPr>
      <t>°</t>
    </r>
    <r>
      <rPr>
        <sz val="8"/>
        <rFont val="Arial Narrow"/>
        <family val="2"/>
        <charset val="186"/>
      </rPr>
      <t xml:space="preserve">C) talpa  ne mažiau 16 vietų </t>
    </r>
  </si>
  <si>
    <r>
      <t xml:space="preserve">Čia įrašyti </t>
    </r>
    <r>
      <rPr>
        <b/>
        <sz val="12"/>
        <rFont val="Arial Narrow"/>
        <family val="2"/>
        <charset val="186"/>
      </rPr>
      <t xml:space="preserve">IR </t>
    </r>
    <r>
      <rPr>
        <sz val="8"/>
        <rFont val="Arial Narrow"/>
        <family val="2"/>
        <charset val="186"/>
      </rPr>
      <t>bendrą 201 pirkimo dalies kainą</t>
    </r>
  </si>
  <si>
    <t>L 0023.1</t>
  </si>
  <si>
    <t>L 0023.2</t>
  </si>
  <si>
    <t>L 0023.3</t>
  </si>
  <si>
    <t>L0023.4</t>
  </si>
  <si>
    <r>
      <t>4. Tiekiamų prekių kokybė turi atitikti Direktyvos 98/78EB "Dėl</t>
    </r>
    <r>
      <rPr>
        <i/>
        <sz val="8"/>
        <color indexed="8"/>
        <rFont val="Arial Narrow"/>
        <family val="2"/>
        <charset val="186"/>
      </rPr>
      <t xml:space="preserve"> in vitro </t>
    </r>
    <r>
      <rPr>
        <sz val="8"/>
        <color indexed="8"/>
        <rFont val="Arial Narrow"/>
        <family val="2"/>
        <charset val="186"/>
      </rPr>
      <t>diagnostikos medicinos prietaisų" bei šiosTechninės specifikacijos reikalavimus.Tiekėjas turi pateikti siūlomos prekės aprašus (katalogą, brošiūrą ar panašiai) ir kokybės atitikties sertifikatų kopijas originalo ir lietuvių kalbomis.</t>
    </r>
  </si>
  <si>
    <t>S.aureus (be MRSA)  identifikacijai lateks agliutinaciniai testai</t>
  </si>
  <si>
    <t>Agliutinacijos vertinimas ant balto pagrindo</t>
  </si>
  <si>
    <t>testai ant vienkartinių plokštelių</t>
  </si>
  <si>
    <t>Kokybinis ir pusiau kiekybinis reumatoidinio faktoriaus latekso testas,pilnas rinkinys</t>
  </si>
  <si>
    <t>Latex testai infekcinei mononukleozei</t>
  </si>
  <si>
    <t xml:space="preserve">2. Pirkėjas neįsipareigoja nupirkti maksimalaus prekių kiekio. </t>
  </si>
  <si>
    <t>6. Perkančioji organizacija, siekdama patikrinti konkretaus tiekėjo prekių atitikimą reikalavimams, prašo ir gali prašyti Tiekėjo per pirkimo vykdytojo nustatytą terminą pateikti prekių pavyzdžius. Nepateikus prekių pavyzdžių, pasiūlymas bus atmetamas.</t>
  </si>
  <si>
    <t>9. Jeigu techninėje specifikacijoje nurodytas konkretus prekės ženklas, gamintojas, metodas ar tipas, tiekėjas gali siūlyti lygiaverčius prekės ženklus, gamintojus, metodus ar tipus.</t>
  </si>
  <si>
    <t>Maksimalus kiekis pakuotėmis (mato vienetais)</t>
  </si>
  <si>
    <t>100 tyrimų</t>
  </si>
  <si>
    <t xml:space="preserve"> Testas kasetėje. Heterofiliniams Ig M  antikūnams nustatyti prieš Ebštein - Baro virusą serume, plazmoje ar kapiliariniame kraujuje. Reagentai paruošti naudoti.</t>
  </si>
  <si>
    <t>kasetės</t>
  </si>
  <si>
    <t>50 tyrimų</t>
  </si>
  <si>
    <t>20-200 mikrolitrai,  tinka Sartorius dozatoriams</t>
  </si>
  <si>
    <t>7. Prekių pristatymo vieta: K.Donelaičio g. 5, Klaipėda ( trečias aukštas).</t>
  </si>
  <si>
    <r>
      <t>Techninė specifikacija</t>
    </r>
    <r>
      <rPr>
        <sz val="10"/>
        <color indexed="8"/>
        <rFont val="Arial Narrow"/>
        <family val="2"/>
        <charset val="186"/>
      </rPr>
      <t>. Reagentai ir priemonės laboratoriniams tyrimams 2023</t>
    </r>
  </si>
  <si>
    <t>Agliutinacija turi būti baltos spalvos ant juodos plokštelės</t>
  </si>
  <si>
    <t>2 priedas</t>
  </si>
  <si>
    <t>8. Sutarties terminas - 12 mėnesių nuo sutarties pasirašymo.Sutartis gali būti pratęsta 1 kartą 12 mėnesių, bet ne ilgiau kaip iki maksimalaus prekių kiekio nupirkimo.</t>
  </si>
  <si>
    <r>
      <t>Antgaliai dozatoriams</t>
    </r>
    <r>
      <rPr>
        <sz val="8"/>
        <color rgb="FFFF0000"/>
        <rFont val="Arial Narrow"/>
        <family val="2"/>
        <charset val="186"/>
      </rPr>
      <t xml:space="preserve"> (nesterilūs, be filtro, kaip supakuoti nesvarbu)</t>
    </r>
  </si>
  <si>
    <r>
      <t xml:space="preserve">Antgaliai dozatoriams </t>
    </r>
    <r>
      <rPr>
        <sz val="8"/>
        <color rgb="FFFF0000"/>
        <rFont val="Arial Narrow"/>
        <family val="2"/>
        <charset val="186"/>
      </rPr>
      <t>(nesterilūs, be filtro, kaip supakuoti nesvarbu)</t>
    </r>
  </si>
  <si>
    <t>N25</t>
  </si>
  <si>
    <t>N50</t>
  </si>
  <si>
    <t>N100</t>
  </si>
  <si>
    <t>RapidLabs, GB</t>
  </si>
  <si>
    <t>AcroBioTech Inc., JAV</t>
  </si>
  <si>
    <t>N150</t>
  </si>
  <si>
    <t>Durviz AG, Sp;</t>
  </si>
  <si>
    <t>FLMedical 28063</t>
  </si>
  <si>
    <t>Gamintojų dok 107 poz</t>
  </si>
  <si>
    <t>Gamintojų dok 108 poz</t>
  </si>
  <si>
    <t>Gamintojų dok 109 poz</t>
  </si>
  <si>
    <t>FLMedical 28053</t>
  </si>
  <si>
    <t>Gamintojų dok 119 poz</t>
  </si>
  <si>
    <t>Gamintojų dok 120 poz</t>
  </si>
  <si>
    <t>Deltalab, 300280.2</t>
  </si>
  <si>
    <t>Deltalab, 300285</t>
  </si>
  <si>
    <t>RapidLabs, GB, RL-RA100</t>
  </si>
  <si>
    <t>UAB Mediq Lietuva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</si>
</sst>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quot; &quot;[$€-427];[Red]&quot;-&quot;#,##0.00&quot; &quot;[$€-427]"/>
  </numFmts>
  <fonts count="27">
    <font>
      <sz val="11"/>
      <color rgb="FF000000"/>
      <name val="Arial1"/>
    </font>
    <font>
      <sz val="10"/>
      <color indexed="8"/>
      <name val="Arial Narrow"/>
      <family val="2"/>
      <charset val="186"/>
    </font>
    <font>
      <b/>
      <sz val="8"/>
      <color indexed="8"/>
      <name val="Arial Narrow"/>
      <family val="2"/>
      <charset val="186"/>
    </font>
    <font>
      <sz val="8"/>
      <color indexed="8"/>
      <name val="Arial Narrow"/>
      <family val="2"/>
      <charset val="186"/>
    </font>
    <font>
      <i/>
      <sz val="8"/>
      <color indexed="8"/>
      <name val="Arial Narrow"/>
      <family val="2"/>
      <charset val="186"/>
    </font>
    <font>
      <sz val="8"/>
      <name val="Arial Narrow"/>
      <family val="2"/>
      <charset val="186"/>
    </font>
    <font>
      <b/>
      <i/>
      <sz val="16"/>
      <color rgb="FF000000"/>
      <name val="Arial1"/>
    </font>
    <font>
      <sz val="10"/>
      <color rgb="FF000000"/>
      <name val="Arial"/>
      <family val="2"/>
      <charset val="186"/>
    </font>
    <font>
      <sz val="11"/>
      <color rgb="FF000000"/>
      <name val="Calibri"/>
      <family val="2"/>
      <charset val="186"/>
    </font>
    <font>
      <sz val="10"/>
      <color rgb="FF000000"/>
      <name val="Arial Narrow"/>
      <family val="2"/>
      <charset val="186"/>
    </font>
    <font>
      <sz val="10"/>
      <color rgb="FF000000"/>
      <name val="TimesLT"/>
    </font>
    <font>
      <b/>
      <i/>
      <u/>
      <sz val="11"/>
      <color rgb="FF000000"/>
      <name val="Arial1"/>
    </font>
    <font>
      <sz val="8"/>
      <color rgb="FF000000"/>
      <name val="Arial Narrow"/>
      <family val="2"/>
      <charset val="186"/>
    </font>
    <font>
      <sz val="8"/>
      <color theme="1"/>
      <name val="Arial Narrow"/>
      <family val="2"/>
      <charset val="186"/>
    </font>
    <font>
      <b/>
      <sz val="10"/>
      <color indexed="8"/>
      <name val="Arial Narrow"/>
      <family val="2"/>
      <charset val="186"/>
    </font>
    <font>
      <sz val="10"/>
      <name val="Arial"/>
      <family val="2"/>
      <charset val="186"/>
    </font>
    <font>
      <b/>
      <sz val="10"/>
      <name val="Arial"/>
      <family val="2"/>
      <charset val="186"/>
    </font>
    <font>
      <b/>
      <sz val="8"/>
      <name val="Arial Narrow"/>
      <family val="2"/>
      <charset val="186"/>
    </font>
    <font>
      <b/>
      <u/>
      <sz val="8"/>
      <name val="Arial Narrow"/>
      <family val="2"/>
      <charset val="186"/>
    </font>
    <font>
      <b/>
      <sz val="12"/>
      <name val="Arial Narrow"/>
      <family val="2"/>
      <charset val="186"/>
    </font>
    <font>
      <sz val="8"/>
      <name val="Arial Narrow"/>
      <family val="2"/>
    </font>
    <font>
      <sz val="8"/>
      <name val="Times New Roman"/>
      <family val="1"/>
      <charset val="186"/>
    </font>
    <font>
      <sz val="12"/>
      <color rgb="FF000000"/>
      <name val="Arial1"/>
    </font>
    <font>
      <sz val="11"/>
      <color indexed="8"/>
      <name val="Calibri"/>
      <family val="2"/>
      <charset val="186"/>
    </font>
    <font>
      <sz val="11"/>
      <color rgb="FF000000"/>
      <name val="Arial1"/>
    </font>
    <font>
      <sz val="8"/>
      <color rgb="FF000000"/>
      <name val="Arial1"/>
      <charset val="186"/>
    </font>
    <font>
      <sz val="8"/>
      <color rgb="FFFF0000"/>
      <name val="Arial Narrow"/>
      <family val="2"/>
      <charset val="186"/>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4">
    <xf numFmtId="0" fontId="0" fillId="0" borderId="0"/>
    <xf numFmtId="0" fontId="6" fillId="0" borderId="0" applyNumberFormat="0" applyBorder="0" applyProtection="0">
      <alignment horizontal="center"/>
    </xf>
    <xf numFmtId="0" fontId="6" fillId="0" borderId="0" applyNumberFormat="0" applyBorder="0" applyProtection="0">
      <alignment horizontal="center" textRotation="90"/>
    </xf>
    <xf numFmtId="0" fontId="7" fillId="0" borderId="0" applyNumberFormat="0" applyBorder="0" applyProtection="0"/>
    <xf numFmtId="0" fontId="8" fillId="0" borderId="0" applyNumberFormat="0" applyBorder="0" applyProtection="0"/>
    <xf numFmtId="0" fontId="9" fillId="0" borderId="0" applyNumberFormat="0" applyBorder="0" applyProtection="0"/>
    <xf numFmtId="0" fontId="8" fillId="0" borderId="0" applyNumberFormat="0" applyBorder="0" applyProtection="0"/>
    <xf numFmtId="0" fontId="7" fillId="0" borderId="0" applyNumberFormat="0" applyBorder="0" applyProtection="0"/>
    <xf numFmtId="0" fontId="10" fillId="0" borderId="0" applyNumberFormat="0" applyBorder="0" applyProtection="0"/>
    <xf numFmtId="0" fontId="11" fillId="0" borderId="0" applyNumberFormat="0" applyBorder="0" applyProtection="0"/>
    <xf numFmtId="165" fontId="11" fillId="0" borderId="0" applyBorder="0" applyProtection="0"/>
    <xf numFmtId="0" fontId="7" fillId="0" borderId="0" applyNumberFormat="0" applyBorder="0" applyProtection="0"/>
    <xf numFmtId="0" fontId="23" fillId="0" borderId="0" applyNumberFormat="0" applyFill="0" applyBorder="0" applyProtection="0"/>
    <xf numFmtId="0" fontId="24" fillId="0" borderId="0"/>
  </cellStyleXfs>
  <cellXfs count="107">
    <xf numFmtId="0" fontId="0" fillId="0" borderId="0" xfId="0"/>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left"/>
    </xf>
    <xf numFmtId="0" fontId="2" fillId="0" borderId="2" xfId="7" applyFont="1" applyBorder="1" applyAlignment="1">
      <alignment horizontal="center" vertical="top" wrapText="1"/>
    </xf>
    <xf numFmtId="0" fontId="2" fillId="2" borderId="2" xfId="7" applyFont="1" applyFill="1" applyBorder="1" applyAlignment="1">
      <alignment horizontal="center" vertical="top" wrapText="1"/>
    </xf>
    <xf numFmtId="0" fontId="3" fillId="0" borderId="2" xfId="7" applyFont="1" applyBorder="1" applyAlignment="1">
      <alignment horizontal="center" vertical="top" wrapText="1"/>
    </xf>
    <xf numFmtId="0" fontId="3" fillId="0" borderId="2" xfId="0" applyFont="1" applyBorder="1" applyAlignment="1">
      <alignment vertical="top" wrapText="1"/>
    </xf>
    <xf numFmtId="0" fontId="3" fillId="0" borderId="2" xfId="4" applyFont="1" applyBorder="1" applyAlignment="1">
      <alignment vertical="top" wrapText="1"/>
    </xf>
    <xf numFmtId="0" fontId="3" fillId="0" borderId="3" xfId="4" applyFont="1" applyBorder="1" applyAlignment="1">
      <alignment vertical="top" wrapText="1"/>
    </xf>
    <xf numFmtId="0" fontId="2" fillId="0" borderId="2" xfId="4" applyFont="1" applyBorder="1" applyAlignment="1">
      <alignment horizontal="center" vertical="top" wrapText="1"/>
    </xf>
    <xf numFmtId="0" fontId="3" fillId="0" borderId="2" xfId="0" applyFont="1" applyBorder="1" applyAlignment="1">
      <alignment horizontal="left" vertical="top" wrapText="1"/>
    </xf>
    <xf numFmtId="0" fontId="0" fillId="0" borderId="0" xfId="0" applyAlignment="1">
      <alignment vertical="top" wrapText="1"/>
    </xf>
    <xf numFmtId="0" fontId="15" fillId="0" borderId="0" xfId="0" applyFont="1"/>
    <xf numFmtId="0" fontId="16" fillId="0" borderId="0" xfId="0" applyFont="1"/>
    <xf numFmtId="0" fontId="0" fillId="0" borderId="0" xfId="0" applyAlignment="1">
      <alignment horizontal="center" vertical="top" wrapText="1"/>
    </xf>
    <xf numFmtId="0" fontId="15" fillId="0" borderId="0" xfId="0" applyFont="1" applyAlignment="1">
      <alignment horizontal="center"/>
    </xf>
    <xf numFmtId="0" fontId="15" fillId="0" borderId="0" xfId="0" applyFont="1" applyAlignment="1">
      <alignment horizontal="center" vertical="top" wrapText="1"/>
    </xf>
    <xf numFmtId="0" fontId="15" fillId="0" borderId="0" xfId="0" applyFont="1" applyAlignment="1">
      <alignment horizontal="left" vertical="top" wrapText="1"/>
    </xf>
    <xf numFmtId="0" fontId="15" fillId="0" borderId="0" xfId="0" applyFont="1" applyAlignment="1">
      <alignment horizontal="left"/>
    </xf>
    <xf numFmtId="0" fontId="15" fillId="0" borderId="0" xfId="0" applyFont="1" applyAlignment="1">
      <alignment vertical="top" wrapText="1"/>
    </xf>
    <xf numFmtId="0" fontId="15" fillId="0" borderId="0" xfId="0" applyFont="1" applyAlignment="1">
      <alignment vertical="top"/>
    </xf>
    <xf numFmtId="0" fontId="17" fillId="0" borderId="2" xfId="0" applyFont="1" applyBorder="1" applyAlignment="1">
      <alignment horizontal="center" vertical="top" wrapText="1"/>
    </xf>
    <xf numFmtId="0" fontId="2" fillId="2" borderId="2" xfId="7" applyFont="1" applyFill="1" applyBorder="1" applyAlignment="1">
      <alignment vertical="top" wrapText="1"/>
    </xf>
    <xf numFmtId="0" fontId="2" fillId="2" borderId="2" xfId="7" applyFont="1" applyFill="1" applyBorder="1" applyAlignment="1">
      <alignment horizontal="left" vertical="top" wrapText="1"/>
    </xf>
    <xf numFmtId="0" fontId="2" fillId="0" borderId="2" xfId="7" applyFont="1" applyBorder="1" applyAlignment="1">
      <alignment horizontal="left" vertical="top" wrapText="1"/>
    </xf>
    <xf numFmtId="0" fontId="2" fillId="0" borderId="1" xfId="7" applyFont="1" applyBorder="1" applyAlignment="1">
      <alignment horizontal="center" vertical="top" wrapText="1"/>
    </xf>
    <xf numFmtId="0" fontId="17" fillId="0" borderId="2" xfId="8" applyFont="1" applyBorder="1" applyAlignment="1">
      <alignment horizontal="center" vertical="top" wrapText="1"/>
    </xf>
    <xf numFmtId="0" fontId="17" fillId="0" borderId="2" xfId="7" applyFont="1" applyBorder="1" applyAlignment="1" applyProtection="1">
      <alignment horizontal="center" vertical="top" wrapText="1"/>
    </xf>
    <xf numFmtId="0" fontId="17" fillId="0" borderId="2" xfId="7" applyFont="1" applyBorder="1" applyAlignment="1">
      <alignment horizontal="center" vertical="top" wrapText="1"/>
    </xf>
    <xf numFmtId="0" fontId="17" fillId="0" borderId="2" xfId="7" applyFont="1" applyBorder="1" applyAlignment="1">
      <alignment vertical="top" wrapText="1"/>
    </xf>
    <xf numFmtId="0" fontId="17" fillId="0" borderId="2" xfId="0" applyFont="1" applyBorder="1" applyAlignment="1">
      <alignment vertical="top" wrapText="1"/>
    </xf>
    <xf numFmtId="0" fontId="5" fillId="0" borderId="2" xfId="0" applyFont="1" applyBorder="1" applyAlignment="1">
      <alignment horizontal="center" vertical="top" wrapText="1"/>
    </xf>
    <xf numFmtId="0" fontId="5" fillId="0" borderId="2" xfId="0" applyFont="1" applyBorder="1" applyAlignment="1">
      <alignment horizontal="left" vertical="top" wrapText="1"/>
    </xf>
    <xf numFmtId="0" fontId="5" fillId="0" borderId="2" xfId="7" applyFont="1" applyBorder="1" applyAlignment="1">
      <alignment horizontal="center" vertical="top" wrapText="1"/>
    </xf>
    <xf numFmtId="0" fontId="5" fillId="0" borderId="2" xfId="7" applyFont="1" applyBorder="1" applyAlignment="1">
      <alignment vertical="top" wrapText="1"/>
    </xf>
    <xf numFmtId="0" fontId="0" fillId="0" borderId="2" xfId="0" applyBorder="1" applyAlignment="1">
      <alignment vertical="top" wrapText="1"/>
    </xf>
    <xf numFmtId="0" fontId="5" fillId="0" borderId="2" xfId="0" applyFont="1" applyBorder="1" applyAlignment="1">
      <alignment vertical="top" wrapText="1"/>
    </xf>
    <xf numFmtId="0" fontId="5" fillId="0" borderId="3" xfId="0" applyFont="1" applyBorder="1" applyAlignment="1">
      <alignment horizontal="center" vertical="top" wrapText="1"/>
    </xf>
    <xf numFmtId="0" fontId="5" fillId="0" borderId="3" xfId="0" applyFont="1" applyBorder="1" applyAlignment="1">
      <alignment vertical="top" wrapText="1"/>
    </xf>
    <xf numFmtId="0" fontId="5" fillId="0" borderId="4" xfId="0" applyFont="1" applyBorder="1" applyAlignment="1">
      <alignment horizontal="center" vertical="top" wrapText="1"/>
    </xf>
    <xf numFmtId="0" fontId="5" fillId="0" borderId="4" xfId="0" applyFont="1" applyBorder="1" applyAlignment="1">
      <alignment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xf>
    <xf numFmtId="0" fontId="17" fillId="4" borderId="2" xfId="0" applyFont="1" applyFill="1" applyBorder="1" applyAlignment="1">
      <alignment vertical="top" wrapText="1"/>
    </xf>
    <xf numFmtId="0" fontId="18" fillId="0" borderId="2" xfId="0" applyFont="1" applyBorder="1" applyAlignment="1">
      <alignment vertical="top" wrapText="1"/>
    </xf>
    <xf numFmtId="0" fontId="0" fillId="0" borderId="6" xfId="0" applyBorder="1" applyAlignment="1">
      <alignment vertical="top" wrapText="1"/>
    </xf>
    <xf numFmtId="0" fontId="5" fillId="0" borderId="2" xfId="0" applyFont="1" applyBorder="1" applyAlignment="1">
      <alignment vertical="top"/>
    </xf>
    <xf numFmtId="0" fontId="5" fillId="0" borderId="0" xfId="0" applyFont="1" applyAlignment="1">
      <alignment horizontal="left" vertical="top" wrapText="1"/>
    </xf>
    <xf numFmtId="0" fontId="2" fillId="0" borderId="2" xfId="4" applyFont="1" applyBorder="1" applyAlignment="1">
      <alignment vertical="top" wrapText="1"/>
    </xf>
    <xf numFmtId="0" fontId="2" fillId="0" borderId="2" xfId="4" applyFont="1" applyBorder="1" applyAlignment="1">
      <alignment horizontal="left" vertical="top" wrapText="1"/>
    </xf>
    <xf numFmtId="0" fontId="0" fillId="0" borderId="2" xfId="0" applyBorder="1" applyAlignment="1">
      <alignment horizontal="center"/>
    </xf>
    <xf numFmtId="0" fontId="0" fillId="0" borderId="2" xfId="0" applyBorder="1"/>
    <xf numFmtId="0" fontId="0" fillId="0" borderId="3" xfId="0" applyBorder="1"/>
    <xf numFmtId="0" fontId="5" fillId="0" borderId="2" xfId="0" applyFont="1" applyBorder="1" applyAlignment="1">
      <alignment wrapText="1"/>
    </xf>
    <xf numFmtId="0" fontId="20" fillId="0" borderId="2" xfId="0" applyFont="1" applyBorder="1" applyAlignment="1">
      <alignment vertical="top" wrapText="1"/>
    </xf>
    <xf numFmtId="0" fontId="0" fillId="0" borderId="4" xfId="0" applyBorder="1"/>
    <xf numFmtId="0" fontId="0" fillId="0" borderId="6" xfId="0" applyBorder="1"/>
    <xf numFmtId="0" fontId="0" fillId="3" borderId="0" xfId="0" applyFill="1"/>
    <xf numFmtId="0" fontId="0" fillId="3" borderId="0" xfId="0" applyFill="1" applyAlignment="1">
      <alignment horizontal="left" vertical="top" wrapText="1"/>
    </xf>
    <xf numFmtId="0" fontId="15" fillId="3" borderId="0" xfId="0" applyFont="1" applyFill="1" applyAlignment="1">
      <alignment horizontal="left" vertical="top" wrapText="1"/>
    </xf>
    <xf numFmtId="0" fontId="15" fillId="3" borderId="0" xfId="0" applyFont="1" applyFill="1"/>
    <xf numFmtId="0" fontId="9" fillId="0" borderId="0" xfId="0" applyFont="1" applyAlignment="1">
      <alignment horizontal="left"/>
    </xf>
    <xf numFmtId="0" fontId="9" fillId="0" borderId="0" xfId="0" applyFont="1"/>
    <xf numFmtId="0" fontId="9" fillId="0" borderId="0" xfId="0" applyFont="1" applyAlignment="1">
      <alignment horizontal="center"/>
    </xf>
    <xf numFmtId="0" fontId="14" fillId="0" borderId="0" xfId="0" applyFont="1"/>
    <xf numFmtId="0" fontId="9" fillId="0" borderId="0" xfId="0" applyFont="1" applyAlignment="1">
      <alignment horizontal="left" vertical="top" wrapText="1"/>
    </xf>
    <xf numFmtId="0" fontId="0" fillId="0" borderId="0" xfId="0" applyAlignment="1">
      <alignment vertical="top"/>
    </xf>
    <xf numFmtId="0" fontId="22" fillId="0" borderId="0" xfId="0" applyFont="1"/>
    <xf numFmtId="0" fontId="3" fillId="0" borderId="0" xfId="0" applyFont="1"/>
    <xf numFmtId="0" fontId="12" fillId="0" borderId="0" xfId="0" applyFont="1" applyAlignment="1">
      <alignment horizontal="center"/>
    </xf>
    <xf numFmtId="0" fontId="12" fillId="0" borderId="0" xfId="0" applyFont="1"/>
    <xf numFmtId="0" fontId="12" fillId="0" borderId="0" xfId="0" applyFont="1" applyAlignment="1">
      <alignment horizontal="left" vertical="top" wrapText="1"/>
    </xf>
    <xf numFmtId="0" fontId="12" fillId="0" borderId="0" xfId="0" applyFont="1" applyAlignment="1">
      <alignment horizontal="left"/>
    </xf>
    <xf numFmtId="0" fontId="3" fillId="0" borderId="0" xfId="0" applyFont="1" applyAlignment="1">
      <alignment horizontal="center"/>
    </xf>
    <xf numFmtId="0" fontId="3" fillId="0" borderId="0" xfId="0" applyFont="1" applyAlignment="1">
      <alignment horizontal="left" vertical="top" wrapText="1"/>
    </xf>
    <xf numFmtId="0" fontId="3" fillId="0" borderId="0" xfId="0" applyFont="1" applyAlignment="1">
      <alignment horizontal="left"/>
    </xf>
    <xf numFmtId="0" fontId="3" fillId="0" borderId="0" xfId="0" applyFont="1" applyAlignment="1">
      <alignment vertical="top"/>
    </xf>
    <xf numFmtId="0" fontId="13" fillId="0" borderId="0" xfId="0" applyFont="1" applyAlignment="1">
      <alignment horizontal="left" vertical="top" wrapText="1"/>
    </xf>
    <xf numFmtId="0" fontId="25" fillId="0" borderId="0" xfId="0" applyFont="1"/>
    <xf numFmtId="0" fontId="3" fillId="0" borderId="7" xfId="6" applyFont="1" applyBorder="1" applyAlignment="1">
      <alignment horizontal="center" vertical="top" wrapText="1"/>
    </xf>
    <xf numFmtId="164" fontId="3" fillId="0" borderId="7" xfId="0" applyNumberFormat="1" applyFont="1" applyBorder="1" applyAlignment="1">
      <alignment horizontal="center" vertical="top" wrapText="1"/>
    </xf>
    <xf numFmtId="0" fontId="3" fillId="0" borderId="7" xfId="7" applyFont="1" applyBorder="1" applyAlignment="1">
      <alignment horizontal="center" vertical="top" wrapText="1"/>
    </xf>
    <xf numFmtId="0" fontId="3" fillId="0" borderId="7" xfId="0" applyFont="1" applyBorder="1" applyAlignment="1">
      <alignment vertical="top" wrapText="1"/>
    </xf>
    <xf numFmtId="0" fontId="3" fillId="0" borderId="7" xfId="7" applyFont="1" applyBorder="1" applyAlignment="1">
      <alignment vertical="top" wrapText="1"/>
    </xf>
    <xf numFmtId="0" fontId="3" fillId="0" borderId="7" xfId="0" applyFont="1" applyBorder="1" applyAlignment="1">
      <alignment horizontal="left" vertical="top" wrapText="1"/>
    </xf>
    <xf numFmtId="0" fontId="3" fillId="0" borderId="5" xfId="0" applyFont="1" applyBorder="1" applyAlignment="1">
      <alignment horizontal="center" vertical="top" wrapText="1"/>
    </xf>
    <xf numFmtId="2" fontId="3" fillId="0" borderId="7" xfId="7" applyNumberFormat="1" applyFont="1" applyBorder="1" applyAlignment="1">
      <alignment horizontal="center" vertical="top" wrapText="1"/>
    </xf>
    <xf numFmtId="2" fontId="0" fillId="0" borderId="0" xfId="0" applyNumberFormat="1"/>
    <xf numFmtId="0" fontId="2" fillId="0" borderId="2" xfId="0" applyFont="1" applyBorder="1" applyAlignment="1">
      <alignment horizontal="center" vertical="top" wrapText="1"/>
    </xf>
    <xf numFmtId="0" fontId="2" fillId="0" borderId="2" xfId="7" applyFont="1" applyBorder="1" applyAlignment="1">
      <alignment vertical="top" wrapText="1"/>
    </xf>
    <xf numFmtId="0" fontId="2" fillId="0" borderId="2" xfId="8" applyFont="1" applyBorder="1" applyAlignment="1">
      <alignment horizontal="center" vertical="top" wrapText="1"/>
    </xf>
    <xf numFmtId="0" fontId="2" fillId="0" borderId="2" xfId="0" applyFont="1" applyBorder="1" applyAlignment="1">
      <alignment vertical="top" wrapText="1"/>
    </xf>
    <xf numFmtId="0" fontId="5" fillId="0" borderId="7" xfId="0" applyFont="1" applyBorder="1" applyAlignment="1">
      <alignment horizontal="center" vertical="top" wrapText="1"/>
    </xf>
    <xf numFmtId="2" fontId="3" fillId="0" borderId="7" xfId="0" applyNumberFormat="1" applyFont="1" applyBorder="1" applyAlignment="1">
      <alignment horizontal="center" vertical="top" wrapText="1"/>
    </xf>
    <xf numFmtId="0" fontId="3" fillId="0" borderId="7" xfId="0" applyFont="1" applyBorder="1" applyAlignment="1">
      <alignment horizontal="center" vertical="top" wrapText="1"/>
    </xf>
    <xf numFmtId="2" fontId="3" fillId="0" borderId="7" xfId="0" applyNumberFormat="1" applyFont="1" applyBorder="1" applyAlignment="1">
      <alignment vertical="top" wrapText="1"/>
    </xf>
    <xf numFmtId="2" fontId="3" fillId="0" borderId="7" xfId="0" applyNumberFormat="1" applyFont="1" applyBorder="1" applyAlignment="1">
      <alignment horizontal="center" vertical="center" wrapText="1"/>
    </xf>
    <xf numFmtId="2" fontId="3" fillId="0" borderId="7" xfId="13" applyNumberFormat="1" applyFont="1" applyBorder="1" applyAlignment="1">
      <alignment horizontal="center" vertical="top" wrapText="1"/>
    </xf>
    <xf numFmtId="0" fontId="3" fillId="0" borderId="7" xfId="13" applyFont="1" applyBorder="1" applyAlignment="1">
      <alignment horizontal="center" vertical="top" wrapText="1"/>
    </xf>
    <xf numFmtId="0" fontId="3" fillId="0" borderId="7" xfId="13" applyFont="1" applyBorder="1" applyAlignment="1">
      <alignment vertical="top" wrapText="1"/>
    </xf>
    <xf numFmtId="0" fontId="3" fillId="0" borderId="7" xfId="13" applyFont="1" applyBorder="1" applyAlignment="1">
      <alignment horizontal="left" vertical="top" wrapText="1"/>
    </xf>
    <xf numFmtId="0" fontId="3" fillId="0" borderId="5" xfId="13" applyFont="1" applyBorder="1" applyAlignment="1">
      <alignment horizontal="center" vertical="top" wrapText="1"/>
    </xf>
    <xf numFmtId="0" fontId="9" fillId="0" borderId="0" xfId="0" applyFont="1" applyAlignment="1">
      <alignment horizontal="left" vertical="top" wrapText="1"/>
    </xf>
    <xf numFmtId="0" fontId="3" fillId="0" borderId="0" xfId="0" applyFont="1" applyAlignment="1">
      <alignment horizontal="left" vertical="top" wrapText="1"/>
    </xf>
    <xf numFmtId="0" fontId="13" fillId="0" borderId="0" xfId="0" applyFont="1" applyAlignment="1">
      <alignment horizontal="left" vertical="top" wrapText="1"/>
    </xf>
    <xf numFmtId="0" fontId="14" fillId="0" borderId="0" xfId="0" applyFont="1" applyAlignment="1">
      <alignment horizontal="left" vertical="top" wrapText="1"/>
    </xf>
  </cellXfs>
  <cellStyles count="14">
    <cellStyle name="Heading" xfId="1" xr:uid="{00000000-0005-0000-0000-000000000000}"/>
    <cellStyle name="Heading1" xfId="2" xr:uid="{00000000-0005-0000-0000-000001000000}"/>
    <cellStyle name="Įprastas" xfId="0" builtinId="0" customBuiltin="1"/>
    <cellStyle name="Įprastas 2" xfId="3" xr:uid="{00000000-0005-0000-0000-000003000000}"/>
    <cellStyle name="Įprastas 3" xfId="4" xr:uid="{00000000-0005-0000-0000-000004000000}"/>
    <cellStyle name="Įprastas 4" xfId="5" xr:uid="{00000000-0005-0000-0000-000005000000}"/>
    <cellStyle name="Įprastas 5" xfId="6" xr:uid="{00000000-0005-0000-0000-000006000000}"/>
    <cellStyle name="Įprastas 6" xfId="12" xr:uid="{00000000-0005-0000-0000-000007000000}"/>
    <cellStyle name="Įprastas 7" xfId="13" xr:uid="{00000000-0005-0000-0000-000008000000}"/>
    <cellStyle name="Normal_Sheet1" xfId="7" xr:uid="{00000000-0005-0000-0000-000009000000}"/>
    <cellStyle name="Normal_Sheet1_1" xfId="8" xr:uid="{00000000-0005-0000-0000-00000A000000}"/>
    <cellStyle name="Result" xfId="9" xr:uid="{00000000-0005-0000-0000-00000B000000}"/>
    <cellStyle name="Result2" xfId="10" xr:uid="{00000000-0005-0000-0000-00000C000000}"/>
    <cellStyle name="Style 1" xfId="11" xr:uid="{00000000-0005-0000-0000-00000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S27"/>
  <sheetViews>
    <sheetView tabSelected="1" zoomScale="115" zoomScaleNormal="115" workbookViewId="0">
      <pane ySplit="14" topLeftCell="A15" activePane="bottomLeft" state="frozen"/>
      <selection pane="bottomLeft" activeCell="C28" sqref="C28"/>
    </sheetView>
  </sheetViews>
  <sheetFormatPr defaultRowHeight="14.25"/>
  <cols>
    <col min="1" max="1" width="5.375" customWidth="1"/>
    <col min="2" max="2" width="6" customWidth="1"/>
    <col min="4" max="4" width="22.125" customWidth="1"/>
    <col min="5" max="5" width="24.125" customWidth="1"/>
    <col min="6" max="6" width="16.875" customWidth="1"/>
    <col min="7" max="7" width="8.25" customWidth="1"/>
    <col min="8" max="8" width="6.25" customWidth="1"/>
    <col min="9" max="9" width="5.625" customWidth="1"/>
    <col min="10" max="10" width="6.5" customWidth="1"/>
    <col min="11" max="12" width="7.75" customWidth="1"/>
    <col min="13" max="13" width="8.5" customWidth="1"/>
    <col min="15" max="15" width="5.5" customWidth="1"/>
    <col min="16" max="16" width="9.375" customWidth="1"/>
    <col min="19" max="19" width="11.375" customWidth="1"/>
  </cols>
  <sheetData>
    <row r="1" spans="1:19">
      <c r="A1" s="103" t="s">
        <v>13</v>
      </c>
      <c r="B1" s="103"/>
      <c r="C1" s="103"/>
      <c r="D1" s="103"/>
      <c r="E1" s="103"/>
      <c r="F1" s="62"/>
      <c r="G1" s="62"/>
      <c r="H1" s="63"/>
      <c r="I1" s="63"/>
      <c r="J1" s="64"/>
      <c r="K1" s="64"/>
      <c r="L1" s="64"/>
      <c r="M1" s="64"/>
      <c r="N1" s="64"/>
      <c r="O1" s="64"/>
      <c r="P1" s="64"/>
      <c r="Q1" s="63" t="s">
        <v>165</v>
      </c>
      <c r="R1" s="63"/>
    </row>
    <row r="2" spans="1:19">
      <c r="A2" s="65" t="s">
        <v>163</v>
      </c>
      <c r="B2" s="64"/>
      <c r="C2" s="63"/>
      <c r="D2" s="63"/>
      <c r="E2" s="63"/>
      <c r="F2" s="66"/>
      <c r="G2" s="62"/>
      <c r="H2" s="64"/>
      <c r="I2" s="64"/>
      <c r="J2" s="64"/>
      <c r="K2" s="64"/>
      <c r="L2" s="64"/>
      <c r="M2" s="64"/>
      <c r="N2" s="64"/>
      <c r="O2" s="64"/>
      <c r="P2" s="64"/>
      <c r="Q2" s="64"/>
      <c r="R2" s="63"/>
    </row>
    <row r="3" spans="1:19">
      <c r="A3" s="65"/>
      <c r="B3" s="64"/>
      <c r="C3" s="63"/>
      <c r="D3" s="63"/>
      <c r="E3" s="63"/>
      <c r="F3" s="66"/>
      <c r="G3" s="62"/>
      <c r="H3" s="64"/>
      <c r="I3" s="64"/>
      <c r="J3" s="64"/>
      <c r="K3" s="64"/>
      <c r="L3" s="64"/>
      <c r="M3" s="64"/>
      <c r="N3" s="64"/>
      <c r="O3" s="64"/>
      <c r="P3" s="64"/>
      <c r="Q3" s="64"/>
      <c r="R3" s="63"/>
    </row>
    <row r="4" spans="1:19" ht="15">
      <c r="A4" s="69" t="s">
        <v>39</v>
      </c>
      <c r="B4" s="70"/>
      <c r="C4" s="71"/>
      <c r="D4" s="71"/>
      <c r="E4" s="71"/>
      <c r="F4" s="72"/>
      <c r="G4" s="73"/>
      <c r="H4" s="70"/>
      <c r="I4" s="70"/>
      <c r="J4" s="70"/>
      <c r="K4" s="70"/>
      <c r="L4" s="70"/>
      <c r="M4" s="70"/>
      <c r="N4" s="70"/>
      <c r="O4" s="70"/>
      <c r="P4" s="70"/>
      <c r="Q4" s="70"/>
      <c r="R4" s="71"/>
    </row>
    <row r="5" spans="1:19" ht="15">
      <c r="A5" s="69" t="s">
        <v>153</v>
      </c>
      <c r="B5" s="74"/>
      <c r="C5" s="69"/>
      <c r="D5" s="69"/>
      <c r="E5" s="69"/>
      <c r="F5" s="75"/>
      <c r="G5" s="76"/>
      <c r="H5" s="74"/>
      <c r="I5" s="74"/>
      <c r="J5" s="74"/>
      <c r="K5" s="74"/>
      <c r="L5" s="74"/>
      <c r="M5" s="74"/>
      <c r="N5" s="74"/>
      <c r="O5" s="74"/>
      <c r="P5" s="74"/>
      <c r="Q5" s="74"/>
      <c r="R5" s="69"/>
    </row>
    <row r="6" spans="1:19" ht="15">
      <c r="A6" s="77" t="s">
        <v>14</v>
      </c>
      <c r="B6" s="74"/>
      <c r="C6" s="69"/>
      <c r="D6" s="69"/>
      <c r="E6" s="69"/>
      <c r="F6" s="75"/>
      <c r="G6" s="76"/>
      <c r="H6" s="74"/>
      <c r="I6" s="74"/>
      <c r="J6" s="74"/>
      <c r="K6" s="74"/>
      <c r="L6" s="74"/>
      <c r="M6" s="74"/>
      <c r="N6" s="74"/>
      <c r="O6" s="74"/>
      <c r="P6" s="74"/>
      <c r="Q6" s="74"/>
      <c r="R6" s="69"/>
    </row>
    <row r="7" spans="1:19" ht="16.5" customHeight="1">
      <c r="A7" s="104" t="s">
        <v>147</v>
      </c>
      <c r="B7" s="104"/>
      <c r="C7" s="104"/>
      <c r="D7" s="104"/>
      <c r="E7" s="104"/>
      <c r="F7" s="104"/>
      <c r="G7" s="104"/>
      <c r="H7" s="104"/>
      <c r="I7" s="104"/>
      <c r="J7" s="104"/>
      <c r="K7" s="104"/>
      <c r="L7" s="104"/>
      <c r="M7" s="104"/>
      <c r="N7" s="104"/>
      <c r="O7" s="104"/>
      <c r="P7" s="104"/>
      <c r="Q7" s="104"/>
      <c r="R7" s="104"/>
    </row>
    <row r="8" spans="1:19">
      <c r="A8" s="104" t="s">
        <v>37</v>
      </c>
      <c r="B8" s="104"/>
      <c r="C8" s="104"/>
      <c r="D8" s="104"/>
      <c r="E8" s="104"/>
      <c r="F8" s="104"/>
      <c r="G8" s="104"/>
      <c r="H8" s="104"/>
      <c r="I8" s="104"/>
      <c r="J8" s="104"/>
      <c r="K8" s="104"/>
      <c r="L8" s="104"/>
      <c r="M8" s="104"/>
      <c r="N8" s="104"/>
      <c r="O8" s="104"/>
      <c r="P8" s="104"/>
      <c r="Q8" s="104"/>
      <c r="R8" s="104"/>
    </row>
    <row r="9" spans="1:19" ht="15" customHeight="1">
      <c r="A9" s="105" t="s">
        <v>154</v>
      </c>
      <c r="B9" s="105"/>
      <c r="C9" s="105"/>
      <c r="D9" s="105"/>
      <c r="E9" s="105"/>
      <c r="F9" s="105"/>
      <c r="G9" s="105"/>
      <c r="H9" s="105"/>
      <c r="I9" s="105"/>
      <c r="J9" s="105"/>
      <c r="K9" s="105"/>
      <c r="L9" s="105"/>
      <c r="M9" s="105"/>
      <c r="N9" s="105"/>
      <c r="O9" s="105"/>
      <c r="P9" s="78"/>
      <c r="Q9" s="74"/>
      <c r="R9" s="69"/>
    </row>
    <row r="10" spans="1:19" ht="15">
      <c r="A10" s="77" t="s">
        <v>162</v>
      </c>
      <c r="B10" s="74"/>
      <c r="C10" s="69"/>
      <c r="D10" s="69"/>
      <c r="E10" s="69"/>
      <c r="F10" s="75"/>
      <c r="G10" s="76"/>
      <c r="H10" s="74"/>
      <c r="I10" s="74"/>
      <c r="J10" s="74"/>
      <c r="K10" s="74"/>
      <c r="L10" s="74"/>
      <c r="M10" s="74"/>
      <c r="N10" s="74"/>
      <c r="O10" s="74"/>
      <c r="P10" s="74"/>
      <c r="Q10" s="74"/>
      <c r="R10" s="69"/>
    </row>
    <row r="11" spans="1:19" ht="15">
      <c r="A11" s="69" t="s">
        <v>166</v>
      </c>
      <c r="B11" s="71"/>
      <c r="C11" s="71"/>
      <c r="D11" s="71"/>
      <c r="E11" s="71"/>
      <c r="F11" s="71"/>
      <c r="G11" s="71"/>
      <c r="H11" s="71"/>
      <c r="I11" s="71"/>
      <c r="J11" s="71"/>
      <c r="K11" s="74"/>
      <c r="L11" s="74"/>
      <c r="M11" s="74"/>
      <c r="N11" s="74"/>
      <c r="O11" s="74"/>
      <c r="P11" s="74"/>
      <c r="Q11" s="74"/>
      <c r="R11" s="69"/>
    </row>
    <row r="12" spans="1:19" ht="15">
      <c r="A12" s="71" t="s">
        <v>155</v>
      </c>
      <c r="B12" s="79"/>
      <c r="C12" s="79"/>
      <c r="D12" s="79"/>
      <c r="E12" s="79"/>
      <c r="F12" s="79"/>
      <c r="G12" s="79"/>
      <c r="H12" s="79"/>
      <c r="I12" s="79"/>
      <c r="J12" s="79"/>
      <c r="K12" s="79"/>
      <c r="L12" s="79"/>
      <c r="M12" s="79"/>
      <c r="N12" s="79"/>
      <c r="O12" s="79"/>
      <c r="P12" s="79"/>
      <c r="Q12" s="79"/>
      <c r="R12" s="79"/>
    </row>
    <row r="14" spans="1:19" ht="76.5">
      <c r="A14" s="89" t="s">
        <v>15</v>
      </c>
      <c r="B14" s="4" t="s">
        <v>16</v>
      </c>
      <c r="C14" s="4" t="s">
        <v>17</v>
      </c>
      <c r="D14" s="90" t="s">
        <v>38</v>
      </c>
      <c r="E14" s="90" t="s">
        <v>18</v>
      </c>
      <c r="F14" s="25" t="s">
        <v>19</v>
      </c>
      <c r="G14" s="25" t="s">
        <v>20</v>
      </c>
      <c r="H14" s="4" t="s">
        <v>156</v>
      </c>
      <c r="I14" s="91" t="s">
        <v>21</v>
      </c>
      <c r="J14" s="91" t="s">
        <v>22</v>
      </c>
      <c r="K14" s="91" t="s">
        <v>23</v>
      </c>
      <c r="L14" s="91" t="s">
        <v>24</v>
      </c>
      <c r="M14" s="4" t="s">
        <v>25</v>
      </c>
      <c r="N14" s="4" t="s">
        <v>26</v>
      </c>
      <c r="O14" s="4" t="s">
        <v>27</v>
      </c>
      <c r="P14" s="4" t="s">
        <v>28</v>
      </c>
      <c r="Q14" s="90" t="s">
        <v>29</v>
      </c>
      <c r="R14" s="90" t="s">
        <v>30</v>
      </c>
      <c r="S14" s="92" t="s">
        <v>31</v>
      </c>
    </row>
    <row r="15" spans="1:19" ht="25.5">
      <c r="A15" s="93">
        <v>48</v>
      </c>
      <c r="B15" s="94"/>
      <c r="C15" s="82" t="s">
        <v>32</v>
      </c>
      <c r="D15" s="83" t="s">
        <v>148</v>
      </c>
      <c r="E15" s="83" t="s">
        <v>149</v>
      </c>
      <c r="F15" s="83" t="s">
        <v>150</v>
      </c>
      <c r="G15" s="85">
        <v>100</v>
      </c>
      <c r="H15" s="86">
        <v>10</v>
      </c>
      <c r="I15" s="95" t="s">
        <v>170</v>
      </c>
      <c r="J15" s="95">
        <v>20</v>
      </c>
      <c r="K15" s="95"/>
      <c r="L15" s="95"/>
      <c r="M15" s="95" t="s">
        <v>172</v>
      </c>
      <c r="N15" s="94">
        <v>17.5</v>
      </c>
      <c r="O15" s="95">
        <v>5</v>
      </c>
      <c r="P15" s="94">
        <f t="shared" ref="P15:P18" si="0">N15*1.05</f>
        <v>18.375</v>
      </c>
      <c r="Q15" s="96">
        <f t="shared" ref="Q15:Q23" si="1">N15*J15</f>
        <v>350</v>
      </c>
      <c r="R15" s="96">
        <f t="shared" ref="R15:R23" si="2">P15*J15</f>
        <v>367.5</v>
      </c>
      <c r="S15" s="97" t="s">
        <v>186</v>
      </c>
    </row>
    <row r="16" spans="1:19" ht="38.25">
      <c r="A16" s="80">
        <v>92</v>
      </c>
      <c r="B16" s="81"/>
      <c r="C16" s="82" t="s">
        <v>32</v>
      </c>
      <c r="D16" s="83" t="s">
        <v>151</v>
      </c>
      <c r="E16" s="84" t="s">
        <v>164</v>
      </c>
      <c r="F16" s="83" t="s">
        <v>34</v>
      </c>
      <c r="G16" s="85" t="s">
        <v>157</v>
      </c>
      <c r="H16" s="86">
        <v>3</v>
      </c>
      <c r="I16" s="82" t="s">
        <v>171</v>
      </c>
      <c r="J16" s="82">
        <v>3</v>
      </c>
      <c r="K16" s="82"/>
      <c r="L16" s="82"/>
      <c r="M16" s="82" t="s">
        <v>185</v>
      </c>
      <c r="N16" s="87">
        <v>13</v>
      </c>
      <c r="O16" s="82">
        <v>5</v>
      </c>
      <c r="P16" s="87">
        <f t="shared" si="0"/>
        <v>13.65</v>
      </c>
      <c r="Q16" s="96">
        <f t="shared" si="1"/>
        <v>39</v>
      </c>
      <c r="R16" s="96">
        <f t="shared" si="2"/>
        <v>40.950000000000003</v>
      </c>
      <c r="S16" s="97" t="s">
        <v>186</v>
      </c>
    </row>
    <row r="17" spans="1:19" ht="41.25" customHeight="1">
      <c r="A17" s="80">
        <v>93</v>
      </c>
      <c r="B17" s="81"/>
      <c r="C17" s="82" t="s">
        <v>32</v>
      </c>
      <c r="D17" s="83" t="s">
        <v>152</v>
      </c>
      <c r="E17" s="84" t="s">
        <v>158</v>
      </c>
      <c r="F17" s="83" t="s">
        <v>159</v>
      </c>
      <c r="G17" s="85" t="s">
        <v>160</v>
      </c>
      <c r="H17" s="86">
        <v>5</v>
      </c>
      <c r="I17" s="82" t="s">
        <v>169</v>
      </c>
      <c r="J17" s="82">
        <v>10</v>
      </c>
      <c r="K17" s="82"/>
      <c r="L17" s="82"/>
      <c r="M17" s="82" t="s">
        <v>173</v>
      </c>
      <c r="N17" s="87">
        <v>19</v>
      </c>
      <c r="O17" s="82">
        <v>5</v>
      </c>
      <c r="P17" s="87">
        <f t="shared" si="0"/>
        <v>19.95</v>
      </c>
      <c r="Q17" s="96">
        <f t="shared" si="1"/>
        <v>190</v>
      </c>
      <c r="R17" s="96">
        <f t="shared" si="2"/>
        <v>199.5</v>
      </c>
      <c r="S17" s="97" t="s">
        <v>186</v>
      </c>
    </row>
    <row r="18" spans="1:19" ht="29.25" customHeight="1">
      <c r="A18" s="80">
        <v>105</v>
      </c>
      <c r="B18" s="98"/>
      <c r="C18" s="99" t="s">
        <v>36</v>
      </c>
      <c r="D18" s="100" t="s">
        <v>0</v>
      </c>
      <c r="E18" s="100"/>
      <c r="F18" s="100" t="s">
        <v>1</v>
      </c>
      <c r="G18" s="101" t="s">
        <v>35</v>
      </c>
      <c r="H18" s="102">
        <v>300</v>
      </c>
      <c r="I18" s="82" t="s">
        <v>174</v>
      </c>
      <c r="J18" s="82">
        <v>2</v>
      </c>
      <c r="K18" s="82"/>
      <c r="L18" s="82"/>
      <c r="M18" s="82" t="s">
        <v>175</v>
      </c>
      <c r="N18" s="87">
        <v>172</v>
      </c>
      <c r="O18" s="82" t="e">
        <f>#REF!</f>
        <v>#REF!</v>
      </c>
      <c r="P18" s="98">
        <f t="shared" si="0"/>
        <v>180.6</v>
      </c>
      <c r="Q18" s="96">
        <f t="shared" si="1"/>
        <v>344</v>
      </c>
      <c r="R18" s="96">
        <f t="shared" si="2"/>
        <v>361.2</v>
      </c>
      <c r="S18" s="97" t="s">
        <v>186</v>
      </c>
    </row>
    <row r="19" spans="1:19" ht="27" customHeight="1">
      <c r="A19" s="80">
        <v>107</v>
      </c>
      <c r="B19" s="98"/>
      <c r="C19" s="99" t="s">
        <v>2</v>
      </c>
      <c r="D19" s="100" t="s">
        <v>167</v>
      </c>
      <c r="E19" s="100" t="s">
        <v>3</v>
      </c>
      <c r="F19" s="100" t="s">
        <v>4</v>
      </c>
      <c r="G19" s="101" t="s">
        <v>35</v>
      </c>
      <c r="H19" s="102">
        <v>4000</v>
      </c>
      <c r="I19" s="82">
        <v>1000</v>
      </c>
      <c r="J19" s="82">
        <v>4</v>
      </c>
      <c r="K19" s="82" t="s">
        <v>177</v>
      </c>
      <c r="L19" s="82"/>
      <c r="M19" s="82" t="s">
        <v>176</v>
      </c>
      <c r="N19" s="82">
        <v>4.5</v>
      </c>
      <c r="O19" s="82">
        <v>21</v>
      </c>
      <c r="P19" s="82">
        <f>N19*1.21</f>
        <v>5.4450000000000003</v>
      </c>
      <c r="Q19" s="96">
        <f t="shared" si="1"/>
        <v>18</v>
      </c>
      <c r="R19" s="96">
        <f t="shared" si="2"/>
        <v>21.78</v>
      </c>
      <c r="S19" s="97" t="s">
        <v>186</v>
      </c>
    </row>
    <row r="20" spans="1:19" ht="25.5">
      <c r="A20" s="80">
        <v>108</v>
      </c>
      <c r="B20" s="98"/>
      <c r="C20" s="99" t="s">
        <v>2</v>
      </c>
      <c r="D20" s="100" t="s">
        <v>168</v>
      </c>
      <c r="E20" s="100" t="s">
        <v>3</v>
      </c>
      <c r="F20" s="100" t="s">
        <v>5</v>
      </c>
      <c r="G20" s="101" t="s">
        <v>35</v>
      </c>
      <c r="H20" s="102">
        <v>5000</v>
      </c>
      <c r="I20" s="82">
        <v>500</v>
      </c>
      <c r="J20" s="82">
        <v>10</v>
      </c>
      <c r="K20" s="82" t="s">
        <v>178</v>
      </c>
      <c r="L20" s="82"/>
      <c r="M20" s="82" t="s">
        <v>180</v>
      </c>
      <c r="N20" s="82">
        <v>3.5</v>
      </c>
      <c r="O20" s="82">
        <v>21</v>
      </c>
      <c r="P20" s="82">
        <f>N20*1.21</f>
        <v>4.2349999999999994</v>
      </c>
      <c r="Q20" s="96">
        <f t="shared" si="1"/>
        <v>35</v>
      </c>
      <c r="R20" s="96">
        <f t="shared" si="2"/>
        <v>42.349999999999994</v>
      </c>
      <c r="S20" s="97" t="s">
        <v>186</v>
      </c>
    </row>
    <row r="21" spans="1:19" ht="29.25" customHeight="1">
      <c r="A21" s="80">
        <v>109</v>
      </c>
      <c r="B21" s="98"/>
      <c r="C21" s="99" t="s">
        <v>2</v>
      </c>
      <c r="D21" s="100" t="s">
        <v>168</v>
      </c>
      <c r="E21" s="100" t="s">
        <v>3</v>
      </c>
      <c r="F21" s="100" t="s">
        <v>161</v>
      </c>
      <c r="G21" s="101" t="s">
        <v>35</v>
      </c>
      <c r="H21" s="102">
        <v>50000</v>
      </c>
      <c r="I21" s="82">
        <v>1000</v>
      </c>
      <c r="J21" s="82">
        <v>50</v>
      </c>
      <c r="K21" s="82" t="s">
        <v>179</v>
      </c>
      <c r="L21" s="82"/>
      <c r="M21" s="82" t="s">
        <v>176</v>
      </c>
      <c r="N21" s="82">
        <v>4.5</v>
      </c>
      <c r="O21" s="82">
        <v>21</v>
      </c>
      <c r="P21" s="82">
        <f>N21*1.21</f>
        <v>5.4450000000000003</v>
      </c>
      <c r="Q21" s="96">
        <f t="shared" si="1"/>
        <v>225</v>
      </c>
      <c r="R21" s="96">
        <f t="shared" si="2"/>
        <v>272.25</v>
      </c>
      <c r="S21" s="97" t="s">
        <v>186</v>
      </c>
    </row>
    <row r="22" spans="1:19" ht="25.5">
      <c r="A22" s="80">
        <v>119</v>
      </c>
      <c r="B22" s="98"/>
      <c r="C22" s="82" t="s">
        <v>32</v>
      </c>
      <c r="D22" s="100" t="s">
        <v>7</v>
      </c>
      <c r="E22" s="100" t="s">
        <v>6</v>
      </c>
      <c r="F22" s="100" t="s">
        <v>8</v>
      </c>
      <c r="G22" s="101" t="s">
        <v>35</v>
      </c>
      <c r="H22" s="102">
        <v>2000</v>
      </c>
      <c r="I22" s="99">
        <v>100</v>
      </c>
      <c r="J22" s="99">
        <v>20</v>
      </c>
      <c r="K22" s="82" t="s">
        <v>181</v>
      </c>
      <c r="L22" s="99"/>
      <c r="M22" s="99" t="s">
        <v>183</v>
      </c>
      <c r="N22" s="99">
        <v>28</v>
      </c>
      <c r="O22" s="99">
        <v>5</v>
      </c>
      <c r="P22" s="99">
        <f t="shared" ref="P22:P23" si="3">N22*1.05</f>
        <v>29.400000000000002</v>
      </c>
      <c r="Q22" s="96">
        <f t="shared" si="1"/>
        <v>560</v>
      </c>
      <c r="R22" s="96">
        <f t="shared" si="2"/>
        <v>588</v>
      </c>
      <c r="S22" s="97" t="s">
        <v>186</v>
      </c>
    </row>
    <row r="23" spans="1:19" ht="25.5">
      <c r="A23" s="80">
        <v>120</v>
      </c>
      <c r="B23" s="98"/>
      <c r="C23" s="82" t="s">
        <v>32</v>
      </c>
      <c r="D23" s="100" t="s">
        <v>9</v>
      </c>
      <c r="E23" s="100" t="s">
        <v>6</v>
      </c>
      <c r="F23" s="100" t="s">
        <v>8</v>
      </c>
      <c r="G23" s="101" t="s">
        <v>35</v>
      </c>
      <c r="H23" s="102">
        <v>1500</v>
      </c>
      <c r="I23" s="99">
        <v>100</v>
      </c>
      <c r="J23" s="99">
        <v>15</v>
      </c>
      <c r="K23" s="82" t="s">
        <v>182</v>
      </c>
      <c r="L23" s="99"/>
      <c r="M23" s="99" t="s">
        <v>184</v>
      </c>
      <c r="N23" s="99">
        <v>21</v>
      </c>
      <c r="O23" s="99">
        <v>5</v>
      </c>
      <c r="P23" s="99">
        <f t="shared" si="3"/>
        <v>22.05</v>
      </c>
      <c r="Q23" s="96">
        <f t="shared" si="1"/>
        <v>315</v>
      </c>
      <c r="R23" s="96">
        <f t="shared" si="2"/>
        <v>330.75</v>
      </c>
      <c r="S23" s="97" t="s">
        <v>186</v>
      </c>
    </row>
    <row r="24" spans="1:19">
      <c r="A24" s="67"/>
      <c r="B24" s="67"/>
      <c r="C24" s="67"/>
      <c r="D24" s="67"/>
      <c r="E24" s="67"/>
      <c r="F24" s="67"/>
      <c r="G24" s="67"/>
      <c r="Q24" s="88"/>
    </row>
    <row r="26" spans="1:19" ht="15">
      <c r="B26" s="68"/>
      <c r="C26" s="68"/>
      <c r="D26" s="68"/>
      <c r="E26" s="68"/>
      <c r="F26" s="68"/>
      <c r="G26" s="68"/>
      <c r="H26" s="68"/>
      <c r="I26" s="68"/>
      <c r="J26" s="68"/>
      <c r="K26" s="68"/>
    </row>
    <row r="27" spans="1:19">
      <c r="B27" s="68"/>
      <c r="C27" s="68"/>
      <c r="D27" s="68"/>
      <c r="E27" s="68"/>
      <c r="F27" s="68"/>
      <c r="G27" s="68"/>
      <c r="H27" s="68"/>
      <c r="I27" s="68"/>
      <c r="J27" s="68"/>
      <c r="K27" s="68"/>
      <c r="L27" s="68"/>
    </row>
  </sheetData>
  <mergeCells count="4">
    <mergeCell ref="A1:E1"/>
    <mergeCell ref="A7:R7"/>
    <mergeCell ref="A8:R8"/>
    <mergeCell ref="A9:O9"/>
  </mergeCells>
  <pageMargins left="0.7" right="0.7" top="0.75" bottom="0.75" header="0.3" footer="0.3"/>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2"/>
  <sheetViews>
    <sheetView workbookViewId="0">
      <selection activeCell="I6" sqref="I6"/>
    </sheetView>
  </sheetViews>
  <sheetFormatPr defaultRowHeight="14.25"/>
  <cols>
    <col min="1" max="1" width="5.75" customWidth="1"/>
    <col min="2" max="2" width="5.875" customWidth="1"/>
    <col min="3" max="3" width="7.625" customWidth="1"/>
    <col min="4" max="4" width="19.375" customWidth="1"/>
    <col min="8" max="8" width="9" style="58"/>
  </cols>
  <sheetData>
    <row r="1" spans="1:19">
      <c r="A1" s="13"/>
    </row>
    <row r="2" spans="1:19" ht="14.25" customHeight="1">
      <c r="A2" s="106"/>
      <c r="B2" s="106"/>
      <c r="C2" s="106"/>
      <c r="D2" s="106"/>
      <c r="E2" s="106"/>
      <c r="F2" s="106"/>
      <c r="G2" s="106"/>
      <c r="H2" s="106"/>
      <c r="I2" s="106"/>
      <c r="J2" s="106"/>
      <c r="K2" s="106"/>
      <c r="L2" s="106"/>
      <c r="M2" s="1"/>
      <c r="N2" s="1"/>
      <c r="O2" s="1"/>
      <c r="P2" s="1"/>
      <c r="S2" s="12"/>
    </row>
    <row r="3" spans="1:19">
      <c r="A3" s="14"/>
      <c r="B3" s="1"/>
      <c r="F3" s="15"/>
      <c r="G3" s="2"/>
      <c r="H3" s="59"/>
      <c r="I3" s="3"/>
      <c r="J3" s="1"/>
      <c r="K3" s="1"/>
      <c r="L3" s="1"/>
      <c r="M3" s="1"/>
      <c r="N3" s="1"/>
      <c r="O3" s="1"/>
      <c r="P3" s="1"/>
      <c r="S3" s="12"/>
    </row>
    <row r="4" spans="1:19">
      <c r="A4" s="14"/>
      <c r="B4" s="1"/>
      <c r="F4" s="15"/>
      <c r="G4" s="2"/>
      <c r="H4" s="59"/>
      <c r="I4" s="3"/>
      <c r="J4" s="1"/>
      <c r="K4" s="1"/>
      <c r="L4" s="1"/>
      <c r="M4" s="1"/>
      <c r="N4" s="1"/>
      <c r="O4" s="1"/>
      <c r="P4" s="1"/>
      <c r="S4" s="12"/>
    </row>
    <row r="5" spans="1:19">
      <c r="A5" s="13"/>
      <c r="B5" s="1"/>
      <c r="F5" s="15"/>
      <c r="G5" s="2"/>
      <c r="H5" s="59"/>
      <c r="I5" s="3"/>
      <c r="J5" s="1"/>
      <c r="K5" s="1"/>
      <c r="L5" s="1"/>
      <c r="M5" s="1"/>
      <c r="N5" s="1"/>
      <c r="O5" s="1"/>
      <c r="P5" s="1"/>
      <c r="S5" s="12"/>
    </row>
    <row r="6" spans="1:19">
      <c r="A6" s="13"/>
      <c r="B6" s="16"/>
      <c r="C6" s="13"/>
      <c r="D6" s="13"/>
      <c r="E6" s="13"/>
      <c r="F6" s="17"/>
      <c r="G6" s="18"/>
      <c r="H6" s="60"/>
      <c r="I6" s="19"/>
      <c r="J6" s="16"/>
      <c r="K6" s="16"/>
      <c r="L6" s="16"/>
      <c r="M6" s="16"/>
      <c r="N6" s="16"/>
      <c r="O6" s="16"/>
      <c r="P6" s="16"/>
      <c r="Q6" s="13"/>
      <c r="R6" s="13"/>
      <c r="S6" s="20"/>
    </row>
    <row r="7" spans="1:19">
      <c r="A7" s="13"/>
      <c r="B7" s="16"/>
      <c r="C7" s="13"/>
      <c r="D7" s="13"/>
      <c r="E7" s="13"/>
      <c r="F7" s="17"/>
      <c r="G7" s="18"/>
      <c r="H7" s="60"/>
      <c r="I7" s="19"/>
      <c r="J7" s="16"/>
      <c r="K7" s="16"/>
      <c r="L7" s="16"/>
      <c r="M7" s="16"/>
      <c r="N7" s="16"/>
      <c r="O7" s="16"/>
      <c r="P7" s="16"/>
      <c r="Q7" s="13"/>
      <c r="R7" s="13"/>
      <c r="S7" s="20"/>
    </row>
    <row r="8" spans="1:19">
      <c r="A8" s="13"/>
      <c r="B8" s="16"/>
      <c r="C8" s="13"/>
      <c r="D8" s="13"/>
      <c r="E8" s="13"/>
      <c r="F8" s="17"/>
      <c r="G8" s="18"/>
      <c r="H8" s="60"/>
      <c r="I8" s="19"/>
      <c r="J8" s="16"/>
      <c r="K8" s="16"/>
      <c r="L8" s="16"/>
      <c r="M8" s="16"/>
      <c r="N8" s="16"/>
      <c r="O8" s="16"/>
      <c r="P8" s="16"/>
      <c r="Q8" s="13"/>
      <c r="R8" s="13"/>
      <c r="S8" s="20"/>
    </row>
    <row r="9" spans="1:19">
      <c r="A9" s="13"/>
      <c r="B9" s="16"/>
      <c r="C9" s="13"/>
      <c r="D9" s="13"/>
      <c r="E9" s="13"/>
      <c r="F9" s="17"/>
      <c r="G9" s="18"/>
      <c r="H9" s="60"/>
      <c r="I9" s="19"/>
      <c r="J9" s="16"/>
      <c r="K9" s="16"/>
      <c r="L9" s="16"/>
      <c r="M9" s="16"/>
      <c r="N9" s="16"/>
      <c r="O9" s="16"/>
      <c r="P9" s="16"/>
      <c r="Q9" s="13"/>
      <c r="R9" s="13"/>
      <c r="S9" s="20"/>
    </row>
    <row r="10" spans="1:19">
      <c r="A10" s="13"/>
    </row>
    <row r="11" spans="1:19">
      <c r="A11" s="13"/>
    </row>
    <row r="12" spans="1:19">
      <c r="A12" s="21"/>
      <c r="B12" s="13"/>
      <c r="C12" s="13"/>
      <c r="D12" s="13"/>
      <c r="E12" s="13"/>
      <c r="F12" s="13"/>
      <c r="G12" s="13"/>
      <c r="H12" s="61"/>
    </row>
  </sheetData>
  <mergeCells count="1">
    <mergeCell ref="A2:L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4:S47"/>
  <sheetViews>
    <sheetView topLeftCell="A42" workbookViewId="0">
      <selection activeCell="H55" sqref="H55"/>
    </sheetView>
  </sheetViews>
  <sheetFormatPr defaultRowHeight="14.25"/>
  <sheetData>
    <row r="14" spans="1:19" ht="127.5">
      <c r="A14" s="22" t="s">
        <v>15</v>
      </c>
      <c r="B14" s="5" t="s">
        <v>16</v>
      </c>
      <c r="C14" s="4" t="s">
        <v>17</v>
      </c>
      <c r="D14" s="23" t="s">
        <v>40</v>
      </c>
      <c r="E14" s="23" t="s">
        <v>18</v>
      </c>
      <c r="F14" s="5" t="s">
        <v>139</v>
      </c>
      <c r="G14" s="24" t="s">
        <v>19</v>
      </c>
      <c r="H14" s="25" t="s">
        <v>41</v>
      </c>
      <c r="I14" s="25" t="s">
        <v>42</v>
      </c>
      <c r="J14" s="26" t="s">
        <v>43</v>
      </c>
      <c r="K14" s="27" t="s">
        <v>44</v>
      </c>
      <c r="L14" s="27" t="s">
        <v>45</v>
      </c>
      <c r="M14" s="28" t="s">
        <v>25</v>
      </c>
      <c r="N14" s="29" t="s">
        <v>46</v>
      </c>
      <c r="O14" s="29" t="s">
        <v>27</v>
      </c>
      <c r="P14" s="29" t="s">
        <v>47</v>
      </c>
      <c r="Q14" s="30" t="s">
        <v>48</v>
      </c>
      <c r="R14" s="30" t="s">
        <v>49</v>
      </c>
      <c r="S14" s="31" t="s">
        <v>31</v>
      </c>
    </row>
    <row r="15" spans="1:19" ht="409.5">
      <c r="A15" s="32">
        <v>200</v>
      </c>
      <c r="B15" s="43"/>
      <c r="C15" s="6" t="s">
        <v>32</v>
      </c>
      <c r="D15" s="44" t="s">
        <v>50</v>
      </c>
      <c r="E15" s="45" t="s">
        <v>51</v>
      </c>
      <c r="F15" s="32"/>
      <c r="G15" s="33"/>
      <c r="H15" s="33" t="s">
        <v>33</v>
      </c>
      <c r="I15" s="33" t="s">
        <v>33</v>
      </c>
      <c r="J15" s="42" t="s">
        <v>33</v>
      </c>
      <c r="K15" s="34" t="s">
        <v>33</v>
      </c>
      <c r="L15" s="34" t="s">
        <v>33</v>
      </c>
      <c r="M15" s="32" t="s">
        <v>33</v>
      </c>
      <c r="N15" s="34" t="s">
        <v>33</v>
      </c>
      <c r="O15" s="32" t="s">
        <v>33</v>
      </c>
      <c r="P15" s="32" t="s">
        <v>33</v>
      </c>
      <c r="Q15" s="35" t="s">
        <v>140</v>
      </c>
      <c r="R15" s="35" t="s">
        <v>140</v>
      </c>
      <c r="S15" s="46"/>
    </row>
    <row r="16" spans="1:19" ht="76.5">
      <c r="A16" s="32"/>
      <c r="B16" s="43" t="s">
        <v>52</v>
      </c>
      <c r="C16" s="6" t="s">
        <v>32</v>
      </c>
      <c r="D16" s="37" t="s">
        <v>53</v>
      </c>
      <c r="E16" s="47"/>
      <c r="F16" s="32">
        <v>22401</v>
      </c>
      <c r="G16" s="33" t="s">
        <v>54</v>
      </c>
      <c r="H16" s="33"/>
      <c r="I16" s="33" t="s">
        <v>55</v>
      </c>
      <c r="J16" s="43">
        <v>15</v>
      </c>
      <c r="K16" s="32"/>
      <c r="L16" s="32"/>
      <c r="M16" s="32"/>
      <c r="N16" s="32"/>
      <c r="O16" s="32"/>
      <c r="P16" s="38"/>
      <c r="Q16" s="39"/>
      <c r="R16" s="39"/>
      <c r="S16" s="36"/>
    </row>
    <row r="17" spans="1:19" ht="76.5">
      <c r="A17" s="32"/>
      <c r="B17" s="43" t="s">
        <v>56</v>
      </c>
      <c r="C17" s="6" t="s">
        <v>32</v>
      </c>
      <c r="D17" s="37" t="s">
        <v>53</v>
      </c>
      <c r="E17" s="47"/>
      <c r="F17" s="32">
        <v>22402</v>
      </c>
      <c r="G17" s="33" t="s">
        <v>57</v>
      </c>
      <c r="H17" s="33"/>
      <c r="I17" s="33" t="s">
        <v>58</v>
      </c>
      <c r="J17" s="43">
        <v>25</v>
      </c>
      <c r="K17" s="32"/>
      <c r="L17" s="32"/>
      <c r="M17" s="32"/>
      <c r="N17" s="32"/>
      <c r="O17" s="32"/>
      <c r="P17" s="32"/>
      <c r="Q17" s="37"/>
      <c r="R17" s="37"/>
      <c r="S17" s="36"/>
    </row>
    <row r="18" spans="1:19" ht="89.25">
      <c r="A18" s="32"/>
      <c r="B18" s="43" t="s">
        <v>59</v>
      </c>
      <c r="C18" s="6" t="s">
        <v>32</v>
      </c>
      <c r="D18" s="37" t="s">
        <v>60</v>
      </c>
      <c r="E18" s="47"/>
      <c r="F18" s="32">
        <v>22403</v>
      </c>
      <c r="G18" s="33" t="s">
        <v>61</v>
      </c>
      <c r="H18" s="33"/>
      <c r="I18" s="33" t="s">
        <v>62</v>
      </c>
      <c r="J18" s="43">
        <v>25</v>
      </c>
      <c r="K18" s="32"/>
      <c r="L18" s="32"/>
      <c r="M18" s="32"/>
      <c r="N18" s="32"/>
      <c r="O18" s="32"/>
      <c r="P18" s="32"/>
      <c r="Q18" s="37"/>
      <c r="R18" s="37"/>
      <c r="S18" s="36"/>
    </row>
    <row r="19" spans="1:19" ht="191.25">
      <c r="A19" s="32"/>
      <c r="B19" s="43" t="s">
        <v>63</v>
      </c>
      <c r="C19" s="6" t="s">
        <v>32</v>
      </c>
      <c r="D19" s="37" t="s">
        <v>64</v>
      </c>
      <c r="E19" s="47"/>
      <c r="F19" s="32">
        <v>22404</v>
      </c>
      <c r="G19" s="33" t="s">
        <v>65</v>
      </c>
      <c r="H19" s="33"/>
      <c r="I19" s="33" t="s">
        <v>58</v>
      </c>
      <c r="J19" s="43">
        <v>13</v>
      </c>
      <c r="K19" s="32"/>
      <c r="L19" s="32"/>
      <c r="M19" s="32"/>
      <c r="N19" s="32"/>
      <c r="O19" s="32"/>
      <c r="P19" s="32"/>
      <c r="Q19" s="37"/>
      <c r="R19" s="37"/>
      <c r="S19" s="36"/>
    </row>
    <row r="20" spans="1:19">
      <c r="A20" s="32"/>
      <c r="B20" s="43" t="s">
        <v>66</v>
      </c>
      <c r="C20" s="6" t="s">
        <v>32</v>
      </c>
      <c r="D20" s="37" t="s">
        <v>67</v>
      </c>
      <c r="E20" s="47"/>
      <c r="F20" s="32">
        <v>22405</v>
      </c>
      <c r="G20" s="33"/>
      <c r="H20" s="33"/>
      <c r="I20" s="33" t="s">
        <v>68</v>
      </c>
      <c r="J20" s="43">
        <v>15</v>
      </c>
      <c r="K20" s="32"/>
      <c r="L20" s="32"/>
      <c r="M20" s="32"/>
      <c r="N20" s="32"/>
      <c r="O20" s="32"/>
      <c r="P20" s="32"/>
      <c r="Q20" s="37"/>
      <c r="R20" s="37"/>
      <c r="S20" s="36"/>
    </row>
    <row r="21" spans="1:19" ht="38.25">
      <c r="A21" s="32"/>
      <c r="B21" s="43" t="s">
        <v>69</v>
      </c>
      <c r="C21" s="6" t="s">
        <v>32</v>
      </c>
      <c r="D21" s="37" t="s">
        <v>70</v>
      </c>
      <c r="E21" s="47"/>
      <c r="F21" s="32">
        <v>22406</v>
      </c>
      <c r="G21" s="33"/>
      <c r="H21" s="33"/>
      <c r="I21" s="33" t="s">
        <v>71</v>
      </c>
      <c r="J21" s="43">
        <v>7</v>
      </c>
      <c r="K21" s="32"/>
      <c r="L21" s="32"/>
      <c r="M21" s="32"/>
      <c r="N21" s="32"/>
      <c r="O21" s="34"/>
      <c r="P21" s="34"/>
      <c r="Q21" s="37"/>
      <c r="R21" s="37"/>
      <c r="S21" s="36"/>
    </row>
    <row r="22" spans="1:19" ht="127.5">
      <c r="A22" s="32"/>
      <c r="B22" s="43" t="s">
        <v>72</v>
      </c>
      <c r="C22" s="6" t="s">
        <v>32</v>
      </c>
      <c r="D22" s="37" t="s">
        <v>73</v>
      </c>
      <c r="E22" s="47"/>
      <c r="F22" s="32">
        <v>22407</v>
      </c>
      <c r="G22" s="33" t="s">
        <v>74</v>
      </c>
      <c r="H22" s="33"/>
      <c r="I22" s="33" t="s">
        <v>75</v>
      </c>
      <c r="J22" s="43">
        <v>9</v>
      </c>
      <c r="K22" s="32"/>
      <c r="L22" s="32"/>
      <c r="M22" s="32"/>
      <c r="N22" s="32"/>
      <c r="O22" s="32"/>
      <c r="P22" s="32"/>
      <c r="Q22" s="37"/>
      <c r="R22" s="37"/>
      <c r="S22" s="36"/>
    </row>
    <row r="23" spans="1:19" ht="38.25">
      <c r="A23" s="32"/>
      <c r="B23" s="43" t="s">
        <v>76</v>
      </c>
      <c r="C23" s="6" t="s">
        <v>32</v>
      </c>
      <c r="D23" s="37" t="s">
        <v>77</v>
      </c>
      <c r="E23" s="47"/>
      <c r="F23" s="32"/>
      <c r="G23" s="48"/>
      <c r="H23" s="48"/>
      <c r="I23" s="33" t="s">
        <v>78</v>
      </c>
      <c r="J23" s="43">
        <v>3</v>
      </c>
      <c r="K23" s="32"/>
      <c r="L23" s="32"/>
      <c r="M23" s="32"/>
      <c r="N23" s="32"/>
      <c r="O23" s="32"/>
      <c r="P23" s="32"/>
      <c r="Q23" s="37"/>
      <c r="R23" s="37"/>
      <c r="S23" s="36"/>
    </row>
    <row r="24" spans="1:19" ht="25.5">
      <c r="A24" s="32"/>
      <c r="B24" s="43" t="s">
        <v>79</v>
      </c>
      <c r="C24" s="6" t="s">
        <v>32</v>
      </c>
      <c r="D24" s="37" t="s">
        <v>80</v>
      </c>
      <c r="E24" s="47"/>
      <c r="F24" s="32">
        <v>22408</v>
      </c>
      <c r="G24" s="33"/>
      <c r="H24" s="33"/>
      <c r="I24" s="33" t="s">
        <v>62</v>
      </c>
      <c r="J24" s="43">
        <v>45</v>
      </c>
      <c r="K24" s="32"/>
      <c r="L24" s="32"/>
      <c r="M24" s="32"/>
      <c r="N24" s="32"/>
      <c r="O24" s="32"/>
      <c r="P24" s="32"/>
      <c r="Q24" s="37"/>
      <c r="R24" s="37"/>
      <c r="S24" s="36"/>
    </row>
    <row r="25" spans="1:19" ht="25.5">
      <c r="A25" s="32"/>
      <c r="B25" s="43" t="s">
        <v>81</v>
      </c>
      <c r="C25" s="6" t="s">
        <v>32</v>
      </c>
      <c r="D25" s="37" t="s">
        <v>82</v>
      </c>
      <c r="E25" s="47"/>
      <c r="F25" s="32">
        <v>22410</v>
      </c>
      <c r="G25" s="33" t="s">
        <v>83</v>
      </c>
      <c r="H25" s="33"/>
      <c r="I25" s="33" t="s">
        <v>84</v>
      </c>
      <c r="J25" s="43">
        <v>10</v>
      </c>
      <c r="K25" s="32"/>
      <c r="L25" s="32"/>
      <c r="M25" s="32"/>
      <c r="N25" s="32"/>
      <c r="O25" s="32"/>
      <c r="P25" s="32"/>
      <c r="Q25" s="37"/>
      <c r="R25" s="37"/>
      <c r="S25" s="36"/>
    </row>
    <row r="26" spans="1:19">
      <c r="A26" s="32"/>
      <c r="B26" s="43" t="s">
        <v>85</v>
      </c>
      <c r="C26" s="6" t="s">
        <v>32</v>
      </c>
      <c r="D26" s="37" t="s">
        <v>86</v>
      </c>
      <c r="E26" s="47"/>
      <c r="F26" s="32"/>
      <c r="G26" s="33"/>
      <c r="H26" s="33"/>
      <c r="I26" s="33" t="s">
        <v>87</v>
      </c>
      <c r="J26" s="43">
        <v>1</v>
      </c>
      <c r="K26" s="32"/>
      <c r="L26" s="32"/>
      <c r="M26" s="32"/>
      <c r="N26" s="32"/>
      <c r="O26" s="32"/>
      <c r="P26" s="32"/>
      <c r="Q26" s="37"/>
      <c r="R26" s="37"/>
      <c r="S26" s="36"/>
    </row>
    <row r="27" spans="1:19">
      <c r="A27" s="32"/>
      <c r="B27" s="43" t="s">
        <v>88</v>
      </c>
      <c r="C27" s="6" t="s">
        <v>32</v>
      </c>
      <c r="D27" s="37" t="s">
        <v>89</v>
      </c>
      <c r="E27" s="47"/>
      <c r="F27" s="32"/>
      <c r="G27" s="33"/>
      <c r="H27" s="33"/>
      <c r="I27" s="33" t="s">
        <v>90</v>
      </c>
      <c r="J27" s="43">
        <v>1</v>
      </c>
      <c r="K27" s="32"/>
      <c r="L27" s="32"/>
      <c r="M27" s="32"/>
      <c r="N27" s="32"/>
      <c r="O27" s="32"/>
      <c r="P27" s="32"/>
      <c r="Q27" s="37"/>
      <c r="R27" s="37"/>
      <c r="S27" s="36"/>
    </row>
    <row r="28" spans="1:19" ht="25.5">
      <c r="A28" s="32"/>
      <c r="B28" s="43" t="s">
        <v>91</v>
      </c>
      <c r="C28" s="6" t="s">
        <v>32</v>
      </c>
      <c r="D28" s="37" t="s">
        <v>92</v>
      </c>
      <c r="E28" s="47"/>
      <c r="F28" s="32"/>
      <c r="G28" s="33"/>
      <c r="H28" s="33"/>
      <c r="I28" s="33" t="s">
        <v>93</v>
      </c>
      <c r="J28" s="43">
        <v>1</v>
      </c>
      <c r="K28" s="32"/>
      <c r="L28" s="32"/>
      <c r="M28" s="32"/>
      <c r="N28" s="32"/>
      <c r="O28" s="32"/>
      <c r="P28" s="32"/>
      <c r="Q28" s="37"/>
      <c r="R28" s="37"/>
      <c r="S28" s="36"/>
    </row>
    <row r="29" spans="1:19" ht="25.5">
      <c r="A29" s="32"/>
      <c r="B29" s="43" t="s">
        <v>94</v>
      </c>
      <c r="C29" s="6" t="s">
        <v>32</v>
      </c>
      <c r="D29" s="37" t="s">
        <v>95</v>
      </c>
      <c r="E29" s="47"/>
      <c r="F29" s="32"/>
      <c r="G29" s="33" t="s">
        <v>96</v>
      </c>
      <c r="H29" s="33"/>
      <c r="I29" s="33" t="s">
        <v>97</v>
      </c>
      <c r="J29" s="43">
        <v>9</v>
      </c>
      <c r="K29" s="32"/>
      <c r="L29" s="32"/>
      <c r="M29" s="32"/>
      <c r="N29" s="32"/>
      <c r="O29" s="32"/>
      <c r="P29" s="32"/>
      <c r="Q29" s="37"/>
      <c r="R29" s="37"/>
      <c r="S29" s="36"/>
    </row>
    <row r="30" spans="1:19" ht="51">
      <c r="A30" s="32"/>
      <c r="B30" s="43" t="s">
        <v>98</v>
      </c>
      <c r="C30" s="6" t="s">
        <v>32</v>
      </c>
      <c r="D30" s="37" t="s">
        <v>99</v>
      </c>
      <c r="E30" s="47"/>
      <c r="F30" s="32">
        <v>22412</v>
      </c>
      <c r="G30" s="33" t="s">
        <v>100</v>
      </c>
      <c r="H30" s="33"/>
      <c r="I30" s="33" t="s">
        <v>93</v>
      </c>
      <c r="J30" s="43">
        <v>12</v>
      </c>
      <c r="K30" s="32"/>
      <c r="L30" s="32"/>
      <c r="M30" s="32"/>
      <c r="N30" s="32"/>
      <c r="O30" s="32"/>
      <c r="P30" s="32"/>
      <c r="Q30" s="37"/>
      <c r="R30" s="37"/>
      <c r="S30" s="36"/>
    </row>
    <row r="31" spans="1:19" ht="51">
      <c r="A31" s="32"/>
      <c r="B31" s="43" t="s">
        <v>101</v>
      </c>
      <c r="C31" s="6" t="s">
        <v>32</v>
      </c>
      <c r="D31" s="37" t="s">
        <v>102</v>
      </c>
      <c r="E31" s="47"/>
      <c r="F31" s="32">
        <v>22414</v>
      </c>
      <c r="G31" s="33" t="s">
        <v>103</v>
      </c>
      <c r="H31" s="33"/>
      <c r="I31" s="33" t="s">
        <v>104</v>
      </c>
      <c r="J31" s="43">
        <v>7</v>
      </c>
      <c r="K31" s="32"/>
      <c r="L31" s="32"/>
      <c r="M31" s="32"/>
      <c r="N31" s="32"/>
      <c r="O31" s="32"/>
      <c r="P31" s="32"/>
      <c r="Q31" s="37"/>
      <c r="R31" s="37"/>
      <c r="S31" s="36"/>
    </row>
    <row r="32" spans="1:19" ht="51">
      <c r="A32" s="32"/>
      <c r="B32" s="43" t="s">
        <v>105</v>
      </c>
      <c r="C32" s="6" t="s">
        <v>32</v>
      </c>
      <c r="D32" s="7" t="s">
        <v>106</v>
      </c>
      <c r="E32" s="47"/>
      <c r="F32" s="32">
        <v>22415</v>
      </c>
      <c r="G32" s="11" t="s">
        <v>107</v>
      </c>
      <c r="H32" s="11"/>
      <c r="I32" s="33" t="s">
        <v>108</v>
      </c>
      <c r="J32" s="43">
        <v>20</v>
      </c>
      <c r="K32" s="32"/>
      <c r="L32" s="32"/>
      <c r="M32" s="32"/>
      <c r="N32" s="32"/>
      <c r="O32" s="32"/>
      <c r="P32" s="32"/>
      <c r="Q32" s="37"/>
      <c r="R32" s="37"/>
      <c r="S32" s="36"/>
    </row>
    <row r="33" spans="1:19" ht="51">
      <c r="A33" s="8"/>
      <c r="B33" s="10" t="s">
        <v>16</v>
      </c>
      <c r="C33" s="8"/>
      <c r="D33" s="49" t="s">
        <v>11</v>
      </c>
      <c r="E33" s="49" t="s">
        <v>109</v>
      </c>
      <c r="F33" s="8"/>
      <c r="G33" s="49" t="s">
        <v>110</v>
      </c>
      <c r="H33" s="49"/>
      <c r="I33" s="50" t="s">
        <v>111</v>
      </c>
      <c r="J33" s="32"/>
      <c r="K33" s="32"/>
      <c r="L33" s="32"/>
      <c r="M33" s="22" t="s">
        <v>25</v>
      </c>
      <c r="N33" s="32"/>
      <c r="O33" s="32"/>
      <c r="P33" s="32"/>
      <c r="Q33" s="37"/>
      <c r="R33" s="37"/>
      <c r="S33" s="36"/>
    </row>
    <row r="34" spans="1:19" ht="63.75">
      <c r="A34" s="32"/>
      <c r="B34" s="43">
        <v>1</v>
      </c>
      <c r="C34" s="6"/>
      <c r="D34" s="37" t="s">
        <v>10</v>
      </c>
      <c r="E34" s="37" t="s">
        <v>112</v>
      </c>
      <c r="F34" s="32"/>
      <c r="G34" s="11"/>
      <c r="H34" s="11"/>
      <c r="I34" s="33"/>
      <c r="J34" s="32"/>
      <c r="K34" s="32"/>
      <c r="L34" s="32"/>
      <c r="M34" s="32"/>
      <c r="N34" s="32"/>
      <c r="O34" s="32"/>
      <c r="P34" s="32"/>
      <c r="Q34" s="37"/>
      <c r="R34" s="37"/>
      <c r="S34" s="36"/>
    </row>
    <row r="35" spans="1:19" ht="140.25">
      <c r="A35" s="32"/>
      <c r="B35" s="43">
        <v>2</v>
      </c>
      <c r="C35" s="6"/>
      <c r="D35" s="41" t="s">
        <v>113</v>
      </c>
      <c r="E35" s="41" t="s">
        <v>141</v>
      </c>
      <c r="F35" s="32"/>
      <c r="G35" s="11"/>
      <c r="H35" s="11"/>
      <c r="I35" s="33"/>
      <c r="J35" s="42"/>
      <c r="K35" s="32"/>
      <c r="L35" s="32"/>
      <c r="M35" s="32"/>
      <c r="N35" s="32"/>
      <c r="O35" s="40"/>
      <c r="P35" s="40"/>
      <c r="Q35" s="41"/>
      <c r="R35" s="41"/>
      <c r="S35" s="36"/>
    </row>
    <row r="36" spans="1:19" ht="63.75">
      <c r="A36" s="32"/>
      <c r="B36" s="43">
        <v>3</v>
      </c>
      <c r="C36" s="6"/>
      <c r="D36" s="37" t="s">
        <v>114</v>
      </c>
      <c r="E36" s="37" t="s">
        <v>115</v>
      </c>
      <c r="F36" s="32"/>
      <c r="G36" s="11"/>
      <c r="H36" s="11"/>
      <c r="I36" s="33"/>
      <c r="J36" s="42"/>
      <c r="K36" s="32"/>
      <c r="L36" s="32"/>
      <c r="M36" s="32"/>
      <c r="N36" s="32"/>
      <c r="O36" s="51"/>
      <c r="P36" s="52"/>
      <c r="Q36" s="52"/>
      <c r="R36" s="52"/>
      <c r="S36" s="52"/>
    </row>
    <row r="37" spans="1:19" ht="114.75">
      <c r="A37" s="32"/>
      <c r="B37" s="43">
        <v>4</v>
      </c>
      <c r="C37" s="6"/>
      <c r="D37" s="37" t="s">
        <v>116</v>
      </c>
      <c r="E37" s="37" t="s">
        <v>117</v>
      </c>
      <c r="F37" s="32"/>
      <c r="G37" s="11"/>
      <c r="H37" s="11"/>
      <c r="I37" s="33"/>
      <c r="J37" s="42"/>
      <c r="K37" s="32"/>
      <c r="L37" s="32"/>
      <c r="M37" s="32"/>
      <c r="N37" s="32"/>
      <c r="O37" s="9"/>
      <c r="P37" s="53"/>
      <c r="Q37" s="53"/>
      <c r="R37" s="53"/>
      <c r="S37" s="52"/>
    </row>
    <row r="38" spans="1:19" ht="191.25">
      <c r="A38" s="32"/>
      <c r="B38" s="43">
        <v>5</v>
      </c>
      <c r="C38" s="6"/>
      <c r="D38" s="37" t="s">
        <v>118</v>
      </c>
      <c r="E38" s="37" t="s">
        <v>119</v>
      </c>
      <c r="F38" s="32"/>
      <c r="G38" s="11"/>
      <c r="H38" s="11"/>
      <c r="I38" s="33"/>
      <c r="J38" s="42"/>
      <c r="K38" s="32"/>
      <c r="L38" s="32"/>
      <c r="M38" s="32"/>
      <c r="N38" s="32"/>
      <c r="O38" s="8"/>
      <c r="P38" s="52"/>
      <c r="Q38" s="52"/>
      <c r="R38" s="52"/>
      <c r="S38" s="52"/>
    </row>
    <row r="39" spans="1:19" ht="51">
      <c r="A39" s="32"/>
      <c r="B39" s="43">
        <v>6</v>
      </c>
      <c r="C39" s="6"/>
      <c r="D39" s="37" t="s">
        <v>120</v>
      </c>
      <c r="E39" s="54" t="s">
        <v>121</v>
      </c>
      <c r="F39" s="32"/>
      <c r="G39" s="11"/>
      <c r="H39" s="11"/>
      <c r="I39" s="33"/>
      <c r="J39" s="42"/>
      <c r="K39" s="32"/>
      <c r="L39" s="32"/>
      <c r="M39" s="32"/>
      <c r="N39" s="32"/>
      <c r="O39" s="8"/>
      <c r="P39" s="52"/>
      <c r="Q39" s="52"/>
      <c r="R39" s="52"/>
      <c r="S39" s="52"/>
    </row>
    <row r="40" spans="1:19" ht="51">
      <c r="A40" s="32"/>
      <c r="B40" s="43">
        <v>7</v>
      </c>
      <c r="C40" s="6"/>
      <c r="D40" s="37" t="s">
        <v>122</v>
      </c>
      <c r="E40" s="55" t="s">
        <v>12</v>
      </c>
      <c r="F40" s="32"/>
      <c r="G40" s="11"/>
      <c r="H40" s="11"/>
      <c r="I40" s="33"/>
      <c r="J40" s="42"/>
      <c r="K40" s="32"/>
      <c r="L40" s="32"/>
      <c r="M40" s="32"/>
      <c r="N40" s="32"/>
      <c r="O40" s="8"/>
      <c r="P40" s="52"/>
      <c r="Q40" s="52"/>
      <c r="R40" s="52"/>
      <c r="S40" s="52"/>
    </row>
    <row r="41" spans="1:19" ht="51">
      <c r="A41" s="32"/>
      <c r="B41" s="43">
        <v>8</v>
      </c>
      <c r="C41" s="6"/>
      <c r="D41" s="55" t="s">
        <v>123</v>
      </c>
      <c r="E41" s="55" t="s">
        <v>12</v>
      </c>
      <c r="F41" s="32"/>
      <c r="G41" s="11"/>
      <c r="H41" s="11"/>
      <c r="I41" s="33"/>
      <c r="J41" s="42"/>
      <c r="K41" s="32"/>
      <c r="L41" s="32"/>
      <c r="M41" s="32"/>
      <c r="N41" s="32"/>
      <c r="O41" s="8"/>
      <c r="P41" s="56"/>
      <c r="Q41" s="56"/>
      <c r="R41" s="56"/>
      <c r="S41" s="52"/>
    </row>
    <row r="42" spans="1:19" ht="267.75">
      <c r="A42" s="32">
        <v>201</v>
      </c>
      <c r="B42" s="43"/>
      <c r="C42" s="6" t="s">
        <v>32</v>
      </c>
      <c r="D42" s="31" t="s">
        <v>124</v>
      </c>
      <c r="E42" s="45" t="s">
        <v>125</v>
      </c>
      <c r="F42" s="32"/>
      <c r="G42" s="33"/>
      <c r="H42" s="33" t="s">
        <v>33</v>
      </c>
      <c r="I42" s="33" t="s">
        <v>33</v>
      </c>
      <c r="J42" s="42" t="s">
        <v>33</v>
      </c>
      <c r="K42" s="34" t="s">
        <v>33</v>
      </c>
      <c r="L42" s="34" t="s">
        <v>33</v>
      </c>
      <c r="M42" s="32" t="s">
        <v>33</v>
      </c>
      <c r="N42" s="34" t="s">
        <v>33</v>
      </c>
      <c r="O42" s="8" t="s">
        <v>33</v>
      </c>
      <c r="P42" s="43" t="s">
        <v>33</v>
      </c>
      <c r="Q42" s="35" t="s">
        <v>142</v>
      </c>
      <c r="R42" s="35" t="s">
        <v>142</v>
      </c>
      <c r="S42" s="57"/>
    </row>
    <row r="43" spans="1:19" ht="25.5">
      <c r="A43" s="32"/>
      <c r="B43" s="43" t="s">
        <v>126</v>
      </c>
      <c r="C43" s="6" t="s">
        <v>32</v>
      </c>
      <c r="D43" s="37" t="s">
        <v>127</v>
      </c>
      <c r="E43" s="47"/>
      <c r="F43" s="32" t="s">
        <v>143</v>
      </c>
      <c r="G43" s="33"/>
      <c r="H43" s="33"/>
      <c r="I43" s="33" t="s">
        <v>128</v>
      </c>
      <c r="J43" s="42">
        <v>18</v>
      </c>
      <c r="K43" s="32"/>
      <c r="L43" s="32"/>
      <c r="M43" s="32"/>
      <c r="N43" s="32"/>
      <c r="O43" s="8"/>
      <c r="P43" s="53"/>
      <c r="Q43" s="53"/>
      <c r="R43" s="53"/>
      <c r="S43" s="52"/>
    </row>
    <row r="44" spans="1:19" ht="25.5">
      <c r="A44" s="32"/>
      <c r="B44" s="43" t="s">
        <v>129</v>
      </c>
      <c r="C44" s="6" t="s">
        <v>32</v>
      </c>
      <c r="D44" s="37" t="s">
        <v>130</v>
      </c>
      <c r="E44" s="47"/>
      <c r="F44" s="32" t="s">
        <v>144</v>
      </c>
      <c r="G44" s="33"/>
      <c r="H44" s="33"/>
      <c r="I44" s="33" t="s">
        <v>131</v>
      </c>
      <c r="J44" s="42">
        <v>20</v>
      </c>
      <c r="K44" s="32"/>
      <c r="L44" s="32"/>
      <c r="M44" s="32"/>
      <c r="N44" s="32"/>
      <c r="O44" s="8"/>
      <c r="P44" s="52"/>
      <c r="Q44" s="52"/>
      <c r="R44" s="52"/>
      <c r="S44" s="52"/>
    </row>
    <row r="45" spans="1:19" ht="25.5">
      <c r="A45" s="32"/>
      <c r="B45" s="43" t="s">
        <v>132</v>
      </c>
      <c r="C45" s="6" t="s">
        <v>32</v>
      </c>
      <c r="D45" s="37" t="s">
        <v>133</v>
      </c>
      <c r="E45" s="47"/>
      <c r="F45" s="32"/>
      <c r="G45" s="33"/>
      <c r="H45" s="33"/>
      <c r="I45" s="33" t="s">
        <v>128</v>
      </c>
      <c r="J45" s="42">
        <v>66</v>
      </c>
      <c r="K45" s="32"/>
      <c r="L45" s="32"/>
      <c r="M45" s="32"/>
      <c r="N45" s="32"/>
      <c r="O45" s="8"/>
      <c r="P45" s="52"/>
      <c r="Q45" s="52"/>
      <c r="R45" s="52"/>
      <c r="S45" s="52"/>
    </row>
    <row r="46" spans="1:19" ht="51">
      <c r="A46" s="32"/>
      <c r="B46" s="43" t="s">
        <v>134</v>
      </c>
      <c r="C46" s="43" t="s">
        <v>135</v>
      </c>
      <c r="D46" s="37" t="s">
        <v>136</v>
      </c>
      <c r="E46" s="47"/>
      <c r="F46" s="32" t="s">
        <v>145</v>
      </c>
      <c r="G46" s="33"/>
      <c r="H46" s="33"/>
      <c r="I46" s="33" t="s">
        <v>35</v>
      </c>
      <c r="J46" s="42">
        <v>40</v>
      </c>
      <c r="K46" s="32"/>
      <c r="L46" s="32"/>
      <c r="M46" s="32"/>
      <c r="N46" s="32"/>
      <c r="O46" s="8"/>
      <c r="P46" s="52"/>
      <c r="Q46" s="52"/>
      <c r="R46" s="52"/>
      <c r="S46" s="52"/>
    </row>
    <row r="47" spans="1:19" ht="38.25">
      <c r="A47" s="32"/>
      <c r="B47" s="43" t="s">
        <v>137</v>
      </c>
      <c r="C47" s="43" t="s">
        <v>135</v>
      </c>
      <c r="D47" s="37" t="s">
        <v>138</v>
      </c>
      <c r="E47" s="47"/>
      <c r="F47" s="32" t="s">
        <v>146</v>
      </c>
      <c r="G47" s="33"/>
      <c r="H47" s="33"/>
      <c r="I47" s="33" t="s">
        <v>35</v>
      </c>
      <c r="J47" s="42">
        <v>3</v>
      </c>
      <c r="K47" s="32"/>
      <c r="L47" s="32"/>
      <c r="M47" s="32"/>
      <c r="N47" s="32"/>
      <c r="O47" s="8"/>
      <c r="P47" s="56"/>
      <c r="Q47" s="56"/>
      <c r="R47" s="56"/>
      <c r="S47" s="5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4</vt:i4>
      </vt:variant>
    </vt:vector>
  </HeadingPairs>
  <TitlesOfParts>
    <vt:vector size="4" baseType="lpstr">
      <vt:lpstr>1-132</vt:lpstr>
      <vt:lpstr>49</vt:lpstr>
      <vt:lpstr>Krešėjimo</vt:lpstr>
      <vt:lpstr>Lapas2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Angele Zutkienė</cp:lastModifiedBy>
  <cp:revision>2</cp:revision>
  <cp:lastPrinted>2023-03-10T09:16:08Z</cp:lastPrinted>
  <dcterms:created xsi:type="dcterms:W3CDTF">2010-02-02T17:05:05Z</dcterms:created>
  <dcterms:modified xsi:type="dcterms:W3CDTF">2023-06-26T10:16:47Z</dcterms:modified>
</cp:coreProperties>
</file>