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calcPr calcId="152511"/>
</workbook>
</file>

<file path=xl/calcChain.xml><?xml version="1.0" encoding="utf-8"?>
<calcChain xmlns="http://schemas.openxmlformats.org/spreadsheetml/2006/main">
  <c r="I14" i="1" l="1"/>
  <c r="H14" i="1"/>
  <c r="H11" i="1"/>
  <c r="I11" i="1" s="1"/>
  <c r="H12" i="1"/>
  <c r="I12" i="1" s="1"/>
  <c r="H13" i="1"/>
  <c r="I13" i="1" s="1"/>
  <c r="H10" i="1"/>
  <c r="G21" i="1"/>
  <c r="K14" i="1" s="1"/>
  <c r="K13" i="1"/>
  <c r="K12" i="1"/>
  <c r="K11" i="1"/>
  <c r="H21" i="1" l="1"/>
  <c r="I10" i="1"/>
  <c r="I21" i="1" s="1"/>
  <c r="K10" i="1"/>
  <c r="K21" i="1" s="1"/>
</calcChain>
</file>

<file path=xl/sharedStrings.xml><?xml version="1.0" encoding="utf-8"?>
<sst xmlns="http://schemas.openxmlformats.org/spreadsheetml/2006/main" count="48" uniqueCount="44">
  <si>
    <t>SĄMATA</t>
  </si>
  <si>
    <t>Sutarties numeris -</t>
  </si>
  <si>
    <t>Eil. Nr.</t>
  </si>
  <si>
    <t>Pavadinimas ir techninės charakteristikos</t>
  </si>
  <si>
    <t>Mato vnt.</t>
  </si>
  <si>
    <t>Kiekis</t>
  </si>
  <si>
    <t>Vnt. kaina, Eur be PVM</t>
  </si>
  <si>
    <t>PVM</t>
  </si>
  <si>
    <t>Vnt. kaina, Eur su PVM</t>
  </si>
  <si>
    <t>Galimi kainos rėžiai procentais nuo bendros pasiūlymo vertės, %</t>
  </si>
  <si>
    <t>Pasiūlymo procentas nuo bendros pasiūlymo vertės, %</t>
  </si>
  <si>
    <t>I etapas</t>
  </si>
  <si>
    <t>1</t>
  </si>
  <si>
    <t xml:space="preserve">Šilumos gamybos ir tiekimo dalis. Šilumos tiekimo tinklai </t>
  </si>
  <si>
    <t>kompl.</t>
  </si>
  <si>
    <t>70 - 90</t>
  </si>
  <si>
    <t>2</t>
  </si>
  <si>
    <t>Skypo sutvarkymo (sklypo plano) dalis</t>
  </si>
  <si>
    <t>10-20</t>
  </si>
  <si>
    <t>3</t>
  </si>
  <si>
    <t xml:space="preserve">Elektroninių ryšių - telekomunikacijų dalis. Šilumos tiekimo tinklai </t>
  </si>
  <si>
    <t>0,1-3</t>
  </si>
  <si>
    <t>4</t>
  </si>
  <si>
    <t>Statinio konstrukcijų dalis</t>
  </si>
  <si>
    <t>1- 3</t>
  </si>
  <si>
    <t>5</t>
  </si>
  <si>
    <t>Kiti darbai</t>
  </si>
  <si>
    <t>5-10</t>
  </si>
  <si>
    <t>5.1</t>
  </si>
  <si>
    <t>Darbo projekto parengimas ir suderinimas</t>
  </si>
  <si>
    <t>5.2</t>
  </si>
  <si>
    <t>Darbo projketo dalių galutinė versija su "Taip pastatyta"</t>
  </si>
  <si>
    <t>5.3</t>
  </si>
  <si>
    <t>Geodezinės topografinės išpildomosios nuotraukos parengimas ir suderinimas</t>
  </si>
  <si>
    <t>5.4</t>
  </si>
  <si>
    <t>Kadastrinių bylų parengimas (kadastrinių duomenų nustatymas)</t>
  </si>
  <si>
    <t>5.5</t>
  </si>
  <si>
    <t>VERT pažymos gavimas</t>
  </si>
  <si>
    <t>5.6</t>
  </si>
  <si>
    <t>Statybos užbaigimo procedūros organizavimas ir atlikimas</t>
  </si>
  <si>
    <t>VISO I etape :</t>
  </si>
  <si>
    <t>PASTABOS:</t>
  </si>
  <si>
    <t>1. Detalūs darbų kiekiai pateikti ME202248-TP „Šilumos tiekimo tinklų nuo ŠK 92533 iki įpjovos 92535R (Justiniškių g., Laisvės pr., Viršuliškių g.) Vilniuje rekonstravimo projektas“</t>
  </si>
  <si>
    <t xml:space="preserve">2. Vadovaujantis rangos sutarties bendrosios dalies 5.5. punktu Rangovas ne vėliau kaip per 10 (dešimt) darbo dienų po sutarties pasirašymo parengia ir pateikia Užsakovui suderinimui Užsakovo nurodytu būdu detalizuotą sąmatą, parengtą šios sąmatos pagrindu.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</si>
</sst>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4"/>
      <color theme="1"/>
      <name val="Calibri"/>
      <family val="2"/>
      <charset val="186"/>
      <scheme val="minor"/>
    </font>
    <font>
      <b/>
      <sz val="11"/>
      <color theme="1"/>
      <name val="Calibri"/>
      <family val="2"/>
      <charset val="186"/>
      <scheme val="minor"/>
    </font>
    <font>
      <b/>
      <sz val="11"/>
      <name val="Calibri"/>
      <family val="2"/>
      <charset val="186"/>
      <scheme val="minor"/>
    </font>
    <font>
      <sz val="10"/>
      <name val="Arial"/>
      <family val="2"/>
      <charset val="186"/>
    </font>
    <font>
      <sz val="11"/>
      <name val="Calibri"/>
      <family val="2"/>
      <charset val="186"/>
      <scheme val="minor"/>
    </font>
    <font>
      <b/>
      <sz val="14"/>
      <name val="Calibri"/>
      <family val="2"/>
      <charset val="186"/>
      <scheme val="minor"/>
    </font>
    <font>
      <sz val="11"/>
      <color rgb="FF000000"/>
      <name val="Calibri"/>
      <family val="2"/>
      <charset val="186"/>
      <scheme val="minor"/>
    </font>
    <font>
      <b/>
      <u/>
      <sz val="11"/>
      <name val="Calibri"/>
      <family val="2"/>
      <charset val="186"/>
      <scheme val="minor"/>
    </font>
  </fonts>
  <fills count="3">
    <fill>
      <patternFill patternType="none"/>
    </fill>
    <fill>
      <patternFill patternType="gray125"/>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4" fillId="0" borderId="0"/>
  </cellStyleXfs>
  <cellXfs count="60">
    <xf numFmtId="0" fontId="0" fillId="0" borderId="0" xfId="0"/>
    <xf numFmtId="0" fontId="0" fillId="0" borderId="0" xfId="0" applyAlignment="1">
      <alignment horizontal="center" vertical="center"/>
    </xf>
    <xf numFmtId="4" fontId="0" fillId="0" borderId="0" xfId="0" applyNumberFormat="1"/>
    <xf numFmtId="4" fontId="0" fillId="0" borderId="0" xfId="0" applyNumberFormat="1" applyAlignment="1">
      <alignment horizontal="center" vertical="center"/>
    </xf>
    <xf numFmtId="49" fontId="0" fillId="0" borderId="0" xfId="0" applyNumberFormat="1" applyAlignment="1">
      <alignment horizontal="center" vertical="center"/>
    </xf>
    <xf numFmtId="2" fontId="0" fillId="0" borderId="0" xfId="0" applyNumberFormat="1" applyAlignment="1">
      <alignment horizontal="center" vertical="center"/>
    </xf>
    <xf numFmtId="0" fontId="1" fillId="0" borderId="0" xfId="0" applyFont="1" applyAlignment="1">
      <alignment horizontal="center"/>
    </xf>
    <xf numFmtId="0" fontId="2" fillId="0" borderId="0" xfId="0" applyFont="1"/>
    <xf numFmtId="0" fontId="2" fillId="0" borderId="0" xfId="0" applyFont="1" applyAlignment="1">
      <alignment horizontal="center" vertical="center"/>
    </xf>
    <xf numFmtId="4" fontId="0" fillId="0" borderId="0" xfId="0" applyNumberFormat="1" applyAlignment="1">
      <alignment horizontal="center"/>
    </xf>
    <xf numFmtId="4" fontId="2" fillId="0" borderId="0" xfId="0" applyNumberFormat="1" applyFont="1" applyAlignment="1">
      <alignment horizontal="center" vertical="center"/>
    </xf>
    <xf numFmtId="0" fontId="2" fillId="0" borderId="0" xfId="0" applyFont="1" applyAlignment="1">
      <alignment horizontal="left"/>
    </xf>
    <xf numFmtId="49" fontId="2" fillId="0" borderId="0" xfId="0" applyNumberFormat="1" applyFont="1" applyAlignment="1">
      <alignment horizontal="center" vertical="center"/>
    </xf>
    <xf numFmtId="2" fontId="2" fillId="0" borderId="0" xfId="0" applyNumberFormat="1" applyFont="1" applyAlignment="1">
      <alignment horizontal="center" vertical="center"/>
    </xf>
    <xf numFmtId="49"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4" fontId="3" fillId="0" borderId="1" xfId="1" applyNumberFormat="1" applyFont="1" applyBorder="1" applyAlignment="1" applyProtection="1">
      <alignment horizontal="center" vertical="center" wrapText="1"/>
      <protection locked="0"/>
    </xf>
    <xf numFmtId="4" fontId="2" fillId="0" borderId="1" xfId="1"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6" fillId="2"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4" fontId="5" fillId="0" borderId="1" xfId="1" applyNumberFormat="1" applyFont="1" applyBorder="1" applyAlignment="1" applyProtection="1">
      <alignment horizontal="center" vertical="center" wrapText="1"/>
      <protection locked="0"/>
    </xf>
    <xf numFmtId="4" fontId="0" fillId="0" borderId="1" xfId="1" applyNumberFormat="1" applyFont="1" applyBorder="1" applyAlignment="1">
      <alignment horizontal="center" vertical="center" wrapText="1"/>
    </xf>
    <xf numFmtId="4" fontId="0" fillId="0" borderId="1" xfId="0" applyNumberFormat="1" applyBorder="1" applyAlignment="1">
      <alignment horizontal="center" vertical="center"/>
    </xf>
    <xf numFmtId="49" fontId="0" fillId="0" borderId="2" xfId="0" applyNumberFormat="1" applyBorder="1" applyAlignment="1">
      <alignment horizontal="center" vertical="center"/>
    </xf>
    <xf numFmtId="0" fontId="7" fillId="0" borderId="2"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0" fillId="0" borderId="2" xfId="0" applyBorder="1" applyAlignment="1">
      <alignment horizontal="center" vertical="center"/>
    </xf>
    <xf numFmtId="4" fontId="5" fillId="0" borderId="2" xfId="1" applyNumberFormat="1" applyFont="1" applyBorder="1" applyAlignment="1" applyProtection="1">
      <alignment horizontal="center" vertical="center" wrapText="1"/>
      <protection locked="0"/>
    </xf>
    <xf numFmtId="4" fontId="0" fillId="0" borderId="2" xfId="1" applyNumberFormat="1" applyFont="1" applyBorder="1" applyAlignment="1">
      <alignment horizontal="center" vertical="center" wrapText="1"/>
    </xf>
    <xf numFmtId="4" fontId="0" fillId="0" borderId="2" xfId="0" applyNumberFormat="1" applyBorder="1" applyAlignment="1">
      <alignment horizontal="center" vertical="center"/>
    </xf>
    <xf numFmtId="49" fontId="0" fillId="0" borderId="2" xfId="0" applyNumberFormat="1" applyBorder="1" applyAlignment="1">
      <alignment horizontal="center" vertical="center"/>
    </xf>
    <xf numFmtId="0" fontId="7" fillId="0" borderId="2" xfId="0" applyFont="1" applyBorder="1" applyAlignment="1">
      <alignment horizontal="center" vertical="center"/>
    </xf>
    <xf numFmtId="0" fontId="0" fillId="0" borderId="3" xfId="0" applyBorder="1" applyAlignment="1">
      <alignment horizontal="center" vertical="center"/>
    </xf>
    <xf numFmtId="4" fontId="5" fillId="0" borderId="3" xfId="1" applyNumberFormat="1" applyFont="1" applyBorder="1" applyAlignment="1" applyProtection="1">
      <alignment horizontal="center" vertical="center" wrapText="1"/>
      <protection locked="0"/>
    </xf>
    <xf numFmtId="4" fontId="0" fillId="0" borderId="3" xfId="1" applyNumberFormat="1" applyFont="1" applyBorder="1" applyAlignment="1">
      <alignment horizontal="center" vertical="center" wrapText="1"/>
    </xf>
    <xf numFmtId="4"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7" fillId="0" borderId="3" xfId="0" applyFont="1" applyBorder="1" applyAlignment="1">
      <alignment horizontal="center" vertical="center"/>
    </xf>
    <xf numFmtId="0" fontId="0" fillId="0" borderId="4" xfId="0" applyBorder="1" applyAlignment="1">
      <alignment horizontal="center" vertical="center"/>
    </xf>
    <xf numFmtId="4" fontId="5" fillId="0" borderId="4" xfId="1" applyNumberFormat="1" applyFont="1" applyBorder="1" applyAlignment="1" applyProtection="1">
      <alignment horizontal="center" vertical="center" wrapText="1"/>
      <protection locked="0"/>
    </xf>
    <xf numFmtId="4" fontId="0" fillId="0" borderId="4" xfId="1" applyNumberFormat="1" applyFont="1" applyBorder="1" applyAlignment="1">
      <alignment horizontal="center" vertical="center" wrapText="1"/>
    </xf>
    <xf numFmtId="4" fontId="0" fillId="0" borderId="4" xfId="0" applyNumberFormat="1" applyBorder="1" applyAlignment="1">
      <alignment horizontal="center" vertical="center"/>
    </xf>
    <xf numFmtId="49" fontId="0" fillId="0" borderId="4" xfId="0" applyNumberFormat="1" applyBorder="1" applyAlignment="1">
      <alignment horizontal="center" vertical="center"/>
    </xf>
    <xf numFmtId="0" fontId="7" fillId="0" borderId="4" xfId="0" applyFont="1" applyBorder="1" applyAlignment="1">
      <alignment horizontal="center" vertical="center"/>
    </xf>
    <xf numFmtId="49" fontId="8" fillId="0" borderId="1" xfId="0" applyNumberFormat="1" applyFont="1" applyBorder="1" applyAlignment="1">
      <alignment horizontal="right" vertical="center" wrapText="1"/>
    </xf>
    <xf numFmtId="4" fontId="3" fillId="0" borderId="1" xfId="0" applyNumberFormat="1" applyFont="1" applyBorder="1" applyAlignment="1">
      <alignment horizontal="center" vertical="center" wrapText="1"/>
    </xf>
    <xf numFmtId="49" fontId="2" fillId="0" borderId="5" xfId="0" applyNumberFormat="1" applyFont="1" applyBorder="1" applyAlignment="1">
      <alignment horizontal="center" vertical="center"/>
    </xf>
    <xf numFmtId="0" fontId="5" fillId="0" borderId="0" xfId="0" applyFont="1" applyAlignment="1">
      <alignment vertical="top" wrapText="1"/>
    </xf>
    <xf numFmtId="0" fontId="5"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34"/>
  <sheetViews>
    <sheetView tabSelected="1" workbookViewId="0"/>
  </sheetViews>
  <sheetFormatPr defaultRowHeight="15" x14ac:dyDescent="0.25"/>
  <cols>
    <col min="1" max="1" width="9.28515625" customWidth="1"/>
    <col min="2" max="2" width="6.7109375" customWidth="1"/>
    <col min="3" max="3" width="8.85546875" style="1"/>
    <col min="4" max="4" width="50.7109375" customWidth="1"/>
    <col min="5" max="5" width="8.85546875" style="1"/>
    <col min="6" max="6" width="9.28515625" style="1"/>
    <col min="7" max="7" width="13.85546875" style="2" customWidth="1"/>
    <col min="8" max="8" width="11.5703125" style="3" customWidth="1"/>
    <col min="9" max="9" width="24.140625" style="3" customWidth="1"/>
    <col min="10" max="10" width="23.85546875" style="4" customWidth="1"/>
    <col min="11" max="11" width="21.140625" style="5" customWidth="1"/>
  </cols>
  <sheetData>
    <row r="2" spans="3:11" ht="18.75" x14ac:dyDescent="0.3">
      <c r="C2" s="6" t="s">
        <v>0</v>
      </c>
      <c r="D2" s="6"/>
      <c r="E2" s="6"/>
      <c r="F2" s="6"/>
      <c r="G2" s="6"/>
      <c r="H2" s="6"/>
      <c r="I2" s="6"/>
      <c r="J2" s="6"/>
      <c r="K2" s="6"/>
    </row>
    <row r="3" spans="3:11" x14ac:dyDescent="0.25">
      <c r="D3" s="7"/>
      <c r="E3" s="8"/>
      <c r="F3" s="8"/>
      <c r="G3" s="9"/>
      <c r="H3" s="10"/>
    </row>
    <row r="4" spans="3:11" x14ac:dyDescent="0.25">
      <c r="C4"/>
      <c r="E4"/>
      <c r="F4"/>
      <c r="G4"/>
      <c r="H4"/>
      <c r="I4"/>
      <c r="J4"/>
      <c r="K4"/>
    </row>
    <row r="5" spans="3:11" x14ac:dyDescent="0.25">
      <c r="C5" s="11" t="s">
        <v>1</v>
      </c>
      <c r="D5" s="11"/>
      <c r="E5" s="11"/>
      <c r="F5" s="11"/>
      <c r="G5" s="11"/>
      <c r="H5" s="11"/>
      <c r="I5" s="11"/>
      <c r="J5" s="12"/>
      <c r="K5" s="13"/>
    </row>
    <row r="7" spans="3:11" x14ac:dyDescent="0.25">
      <c r="C7" s="14" t="s">
        <v>2</v>
      </c>
      <c r="D7" s="15" t="s">
        <v>3</v>
      </c>
      <c r="E7" s="16" t="s">
        <v>4</v>
      </c>
      <c r="F7" s="16" t="s">
        <v>5</v>
      </c>
      <c r="G7" s="17" t="s">
        <v>6</v>
      </c>
      <c r="H7" s="18" t="s">
        <v>7</v>
      </c>
      <c r="I7" s="18" t="s">
        <v>8</v>
      </c>
      <c r="J7" s="19" t="s">
        <v>9</v>
      </c>
      <c r="K7" s="20" t="s">
        <v>10</v>
      </c>
    </row>
    <row r="8" spans="3:11" x14ac:dyDescent="0.25">
      <c r="C8" s="14"/>
      <c r="D8" s="15"/>
      <c r="E8" s="21"/>
      <c r="F8" s="16"/>
      <c r="G8" s="17"/>
      <c r="H8" s="18"/>
      <c r="I8" s="18"/>
      <c r="J8" s="19"/>
      <c r="K8" s="20"/>
    </row>
    <row r="9" spans="3:11" ht="18.75" x14ac:dyDescent="0.25">
      <c r="C9" s="22" t="s">
        <v>11</v>
      </c>
      <c r="D9" s="22"/>
      <c r="E9" s="22"/>
      <c r="F9" s="22"/>
      <c r="G9" s="22"/>
      <c r="H9" s="22"/>
      <c r="I9" s="22"/>
      <c r="J9" s="22"/>
      <c r="K9" s="22"/>
    </row>
    <row r="10" spans="3:11" ht="30" x14ac:dyDescent="0.25">
      <c r="C10" s="23" t="s">
        <v>12</v>
      </c>
      <c r="D10" s="24" t="s">
        <v>13</v>
      </c>
      <c r="E10" s="25" t="s">
        <v>14</v>
      </c>
      <c r="F10" s="26">
        <v>1</v>
      </c>
      <c r="G10" s="27">
        <v>1488380</v>
      </c>
      <c r="H10" s="28">
        <f>ROUND(G10*0.21,2)</f>
        <v>312559.8</v>
      </c>
      <c r="I10" s="29">
        <f>G10+H10</f>
        <v>1800939.8</v>
      </c>
      <c r="J10" s="30" t="s">
        <v>15</v>
      </c>
      <c r="K10" s="31">
        <f>G10*100/$G$21</f>
        <v>83.758019133370851</v>
      </c>
    </row>
    <row r="11" spans="3:11" x14ac:dyDescent="0.25">
      <c r="C11" s="23" t="s">
        <v>16</v>
      </c>
      <c r="D11" s="24" t="s">
        <v>17</v>
      </c>
      <c r="E11" s="25" t="s">
        <v>14</v>
      </c>
      <c r="F11" s="26">
        <v>1</v>
      </c>
      <c r="G11" s="27">
        <v>178000</v>
      </c>
      <c r="H11" s="28">
        <f t="shared" ref="H11:H13" si="0">ROUND(G11*0.21,2)</f>
        <v>37380</v>
      </c>
      <c r="I11" s="29">
        <f t="shared" ref="I11:I13" si="1">G11+H11</f>
        <v>215380</v>
      </c>
      <c r="J11" s="32" t="s">
        <v>18</v>
      </c>
      <c r="K11" s="31">
        <f t="shared" ref="K11:K14" si="2">G11*100/$G$21</f>
        <v>10.016882386043894</v>
      </c>
    </row>
    <row r="12" spans="3:11" ht="30" x14ac:dyDescent="0.25">
      <c r="C12" s="23" t="s">
        <v>19</v>
      </c>
      <c r="D12" s="24" t="s">
        <v>20</v>
      </c>
      <c r="E12" s="25" t="s">
        <v>14</v>
      </c>
      <c r="F12" s="26">
        <v>1</v>
      </c>
      <c r="G12" s="27">
        <v>4000</v>
      </c>
      <c r="H12" s="28">
        <f t="shared" si="0"/>
        <v>840</v>
      </c>
      <c r="I12" s="29">
        <f t="shared" si="1"/>
        <v>4840</v>
      </c>
      <c r="J12" s="32" t="s">
        <v>21</v>
      </c>
      <c r="K12" s="31">
        <f t="shared" si="2"/>
        <v>0.22509848058525606</v>
      </c>
    </row>
    <row r="13" spans="3:11" x14ac:dyDescent="0.25">
      <c r="C13" s="23" t="s">
        <v>22</v>
      </c>
      <c r="D13" s="33" t="s">
        <v>23</v>
      </c>
      <c r="E13" s="25" t="s">
        <v>14</v>
      </c>
      <c r="F13" s="26">
        <v>1</v>
      </c>
      <c r="G13" s="27">
        <v>17770</v>
      </c>
      <c r="H13" s="28">
        <f t="shared" si="0"/>
        <v>3731.7</v>
      </c>
      <c r="I13" s="29">
        <f t="shared" si="1"/>
        <v>21501.7</v>
      </c>
      <c r="J13" s="32" t="s">
        <v>24</v>
      </c>
      <c r="K13" s="31">
        <f t="shared" si="2"/>
        <v>1</v>
      </c>
    </row>
    <row r="14" spans="3:11" x14ac:dyDescent="0.25">
      <c r="C14" s="23" t="s">
        <v>25</v>
      </c>
      <c r="D14" s="24" t="s">
        <v>26</v>
      </c>
      <c r="E14" s="34" t="s">
        <v>14</v>
      </c>
      <c r="F14" s="34">
        <v>1</v>
      </c>
      <c r="G14" s="35">
        <v>88850</v>
      </c>
      <c r="H14" s="36">
        <f>ROUND(G14*0.21,2)</f>
        <v>18658.5</v>
      </c>
      <c r="I14" s="37">
        <f>G14+H14</f>
        <v>107508.5</v>
      </c>
      <c r="J14" s="38" t="s">
        <v>27</v>
      </c>
      <c r="K14" s="39">
        <f t="shared" si="2"/>
        <v>5</v>
      </c>
    </row>
    <row r="15" spans="3:11" x14ac:dyDescent="0.25">
      <c r="C15" s="23" t="s">
        <v>28</v>
      </c>
      <c r="D15" s="24" t="s">
        <v>29</v>
      </c>
      <c r="E15" s="40"/>
      <c r="F15" s="40"/>
      <c r="G15" s="41"/>
      <c r="H15" s="42"/>
      <c r="I15" s="43"/>
      <c r="J15" s="44"/>
      <c r="K15" s="45"/>
    </row>
    <row r="16" spans="3:11" ht="30" x14ac:dyDescent="0.25">
      <c r="C16" s="23" t="s">
        <v>30</v>
      </c>
      <c r="D16" s="24" t="s">
        <v>31</v>
      </c>
      <c r="E16" s="40"/>
      <c r="F16" s="40"/>
      <c r="G16" s="41"/>
      <c r="H16" s="42"/>
      <c r="I16" s="43"/>
      <c r="J16" s="44"/>
      <c r="K16" s="45"/>
    </row>
    <row r="17" spans="3:11" ht="30" x14ac:dyDescent="0.25">
      <c r="C17" s="23" t="s">
        <v>32</v>
      </c>
      <c r="D17" s="24" t="s">
        <v>33</v>
      </c>
      <c r="E17" s="40"/>
      <c r="F17" s="40"/>
      <c r="G17" s="41"/>
      <c r="H17" s="42"/>
      <c r="I17" s="43"/>
      <c r="J17" s="44"/>
      <c r="K17" s="45"/>
    </row>
    <row r="18" spans="3:11" ht="30" x14ac:dyDescent="0.25">
      <c r="C18" s="23" t="s">
        <v>34</v>
      </c>
      <c r="D18" s="24" t="s">
        <v>35</v>
      </c>
      <c r="E18" s="40"/>
      <c r="F18" s="40"/>
      <c r="G18" s="41"/>
      <c r="H18" s="42"/>
      <c r="I18" s="43"/>
      <c r="J18" s="44"/>
      <c r="K18" s="45"/>
    </row>
    <row r="19" spans="3:11" x14ac:dyDescent="0.25">
      <c r="C19" s="23" t="s">
        <v>36</v>
      </c>
      <c r="D19" s="24" t="s">
        <v>37</v>
      </c>
      <c r="E19" s="40"/>
      <c r="F19" s="40"/>
      <c r="G19" s="41"/>
      <c r="H19" s="42"/>
      <c r="I19" s="43"/>
      <c r="J19" s="44"/>
      <c r="K19" s="45"/>
    </row>
    <row r="20" spans="3:11" ht="30" x14ac:dyDescent="0.25">
      <c r="C20" s="23" t="s">
        <v>38</v>
      </c>
      <c r="D20" s="24" t="s">
        <v>39</v>
      </c>
      <c r="E20" s="46"/>
      <c r="F20" s="46"/>
      <c r="G20" s="47"/>
      <c r="H20" s="48"/>
      <c r="I20" s="49"/>
      <c r="J20" s="50"/>
      <c r="K20" s="51"/>
    </row>
    <row r="21" spans="3:11" x14ac:dyDescent="0.25">
      <c r="C21" s="52" t="s">
        <v>40</v>
      </c>
      <c r="D21" s="52"/>
      <c r="E21" s="52"/>
      <c r="F21" s="52"/>
      <c r="G21" s="53">
        <f>SUM(G10:G20)</f>
        <v>1777000</v>
      </c>
      <c r="H21" s="53">
        <f>SUM(H10:H20)</f>
        <v>373170</v>
      </c>
      <c r="I21" s="53">
        <f>SUM(I10:I20)</f>
        <v>2150170</v>
      </c>
      <c r="J21" s="54"/>
      <c r="K21" s="53">
        <f>SUM(K10:K20)</f>
        <v>100</v>
      </c>
    </row>
    <row r="22" spans="3:11" x14ac:dyDescent="0.25">
      <c r="C22" s="3"/>
      <c r="E22"/>
      <c r="F22"/>
      <c r="H22"/>
      <c r="I22"/>
      <c r="J22"/>
      <c r="K22"/>
    </row>
    <row r="23" spans="3:11" x14ac:dyDescent="0.25">
      <c r="C23" s="3"/>
      <c r="E23"/>
      <c r="F23"/>
      <c r="H23"/>
      <c r="I23"/>
      <c r="J23"/>
      <c r="K23"/>
    </row>
    <row r="24" spans="3:11" x14ac:dyDescent="0.25">
      <c r="C24" s="3"/>
      <c r="E24"/>
      <c r="F24"/>
      <c r="H24"/>
      <c r="I24"/>
      <c r="J24"/>
      <c r="K24"/>
    </row>
    <row r="25" spans="3:11" x14ac:dyDescent="0.25">
      <c r="C25" s="3"/>
      <c r="E25"/>
      <c r="F25"/>
      <c r="H25"/>
      <c r="I25"/>
      <c r="J25"/>
      <c r="K25"/>
    </row>
    <row r="26" spans="3:11" x14ac:dyDescent="0.25">
      <c r="C26" s="3"/>
      <c r="E26"/>
      <c r="F26"/>
      <c r="H26"/>
      <c r="I26"/>
      <c r="J26"/>
      <c r="K26"/>
    </row>
    <row r="27" spans="3:11" x14ac:dyDescent="0.25">
      <c r="C27" s="3"/>
      <c r="E27"/>
      <c r="F27"/>
      <c r="H27"/>
      <c r="I27"/>
      <c r="J27"/>
      <c r="K27"/>
    </row>
    <row r="28" spans="3:11" x14ac:dyDescent="0.25">
      <c r="D28" s="55"/>
    </row>
    <row r="29" spans="3:11" x14ac:dyDescent="0.25">
      <c r="C29" s="11" t="s">
        <v>41</v>
      </c>
      <c r="D29" s="11"/>
      <c r="E29" s="11"/>
      <c r="F29" s="11"/>
      <c r="G29" s="11"/>
      <c r="H29" s="11"/>
      <c r="I29" s="11"/>
    </row>
    <row r="30" spans="3:11" x14ac:dyDescent="0.25">
      <c r="C30" s="56"/>
      <c r="D30" s="56"/>
      <c r="E30" s="56"/>
      <c r="F30" s="56"/>
      <c r="G30" s="56"/>
      <c r="H30" s="56"/>
      <c r="I30" s="56"/>
      <c r="J30" s="56"/>
      <c r="K30" s="56"/>
    </row>
    <row r="31" spans="3:11" x14ac:dyDescent="0.25">
      <c r="C31" s="57" t="s">
        <v>42</v>
      </c>
      <c r="D31" s="57"/>
      <c r="E31" s="57"/>
      <c r="F31" s="57"/>
      <c r="G31" s="57"/>
      <c r="H31" s="57"/>
      <c r="I31" s="57"/>
      <c r="J31" s="57"/>
      <c r="K31" s="57"/>
    </row>
    <row r="32" spans="3:11" x14ac:dyDescent="0.25">
      <c r="C32" s="58" t="s">
        <v>43</v>
      </c>
      <c r="D32" s="59"/>
      <c r="E32" s="59"/>
      <c r="F32" s="59"/>
      <c r="G32" s="59"/>
      <c r="H32" s="59"/>
      <c r="I32" s="59"/>
      <c r="J32" s="59"/>
      <c r="K32" s="59"/>
    </row>
    <row r="33" spans="3:11" x14ac:dyDescent="0.25">
      <c r="C33" s="58"/>
      <c r="D33" s="58"/>
      <c r="E33" s="58"/>
      <c r="F33" s="58"/>
      <c r="G33" s="58"/>
      <c r="H33" s="58"/>
      <c r="I33" s="58"/>
      <c r="J33" s="58"/>
      <c r="K33" s="58"/>
    </row>
    <row r="34" spans="3:11" x14ac:dyDescent="0.25">
      <c r="C34" s="59"/>
      <c r="D34" s="59"/>
      <c r="E34" s="59"/>
      <c r="F34" s="59"/>
      <c r="G34" s="59"/>
      <c r="H34" s="59"/>
      <c r="I34" s="59"/>
      <c r="J34" s="59"/>
      <c r="K34" s="59"/>
    </row>
  </sheetData>
  <sheetProtection sheet="1" objects="1" scenarios="1"/>
  <mergeCells count="26">
    <mergeCell ref="C34:K34"/>
    <mergeCell ref="C21:F21"/>
    <mergeCell ref="C29:I29"/>
    <mergeCell ref="C30:K30"/>
    <mergeCell ref="C31:K31"/>
    <mergeCell ref="C32:K32"/>
    <mergeCell ref="C33:K33"/>
    <mergeCell ref="K7:K8"/>
    <mergeCell ref="C9:K9"/>
    <mergeCell ref="E14:E20"/>
    <mergeCell ref="F14:F20"/>
    <mergeCell ref="G14:G20"/>
    <mergeCell ref="H14:H20"/>
    <mergeCell ref="I14:I20"/>
    <mergeCell ref="J14:J20"/>
    <mergeCell ref="K14:K20"/>
    <mergeCell ref="C2:K2"/>
    <mergeCell ref="C5:I5"/>
    <mergeCell ref="C7:C8"/>
    <mergeCell ref="D7:D8"/>
    <mergeCell ref="E7:E8"/>
    <mergeCell ref="F7:F8"/>
    <mergeCell ref="G7:G8"/>
    <mergeCell ref="H7:H8"/>
    <mergeCell ref="I7:I8"/>
    <mergeCell ref="J7:J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2023-04-21T11:06:36Z</dcterms:modified>
</cp:coreProperties>
</file>