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Vil_Karolina\Desktop\2024 metai\KONKURSAI\Supaprastinti pirkimai\Aikštelės įrengimas\Sutartis\Priedai\Priedas_1_Pirkimo dokumentai\"/>
    </mc:Choice>
  </mc:AlternateContent>
  <xr:revisionPtr revIDLastSave="0" documentId="8_{70F45B33-EA26-4A79-ACE8-A94B8D768EA7}"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4" i="1" l="1"/>
  <c r="F23" i="1"/>
  <c r="F113" i="1"/>
  <c r="F67" i="1"/>
  <c r="F73" i="1"/>
  <c r="F74" i="1"/>
  <c r="F75" i="1"/>
  <c r="F76" i="1"/>
  <c r="F77" i="1"/>
  <c r="F78" i="1"/>
  <c r="F79" i="1"/>
  <c r="F80" i="1"/>
  <c r="F81" i="1"/>
  <c r="F82" i="1"/>
  <c r="F83" i="1"/>
  <c r="F84" i="1"/>
  <c r="F85" i="1"/>
  <c r="F86" i="1"/>
  <c r="F87" i="1"/>
  <c r="F88" i="1"/>
  <c r="F89" i="1"/>
  <c r="F90" i="1"/>
  <c r="F91" i="1"/>
  <c r="F92" i="1"/>
  <c r="F93" i="1"/>
  <c r="F94" i="1"/>
  <c r="F95" i="1"/>
  <c r="F96" i="1"/>
  <c r="F97" i="1"/>
  <c r="F98" i="1"/>
  <c r="F72" i="1"/>
  <c r="F68" i="1"/>
  <c r="F65" i="1"/>
  <c r="F66" i="1"/>
  <c r="F62" i="1"/>
  <c r="F63" i="1"/>
  <c r="F64" i="1"/>
  <c r="F61" i="1"/>
  <c r="F60" i="1"/>
  <c r="F57" i="1"/>
  <c r="F56" i="1"/>
  <c r="F51" i="1"/>
  <c r="F52" i="1"/>
  <c r="F53" i="1"/>
  <c r="F54" i="1"/>
  <c r="F50" i="1"/>
  <c r="F44" i="1"/>
  <c r="F45" i="1"/>
  <c r="F46" i="1"/>
  <c r="F47" i="1"/>
  <c r="F48" i="1"/>
  <c r="F43" i="1"/>
  <c r="F38" i="1"/>
  <c r="F39" i="1"/>
  <c r="F40" i="1"/>
  <c r="F37" i="1"/>
  <c r="F32" i="1"/>
  <c r="F33" i="1"/>
  <c r="F34" i="1"/>
  <c r="F31" i="1"/>
  <c r="F28" i="1"/>
  <c r="F27" i="1"/>
  <c r="F26" i="1"/>
  <c r="F19" i="1"/>
  <c r="F20" i="1"/>
  <c r="F21" i="1"/>
  <c r="F22" i="1"/>
  <c r="F18" i="1"/>
  <c r="F15" i="1"/>
  <c r="F14" i="1"/>
  <c r="F115" i="1" s="1"/>
  <c r="F102" i="1"/>
  <c r="F103" i="1"/>
  <c r="F104" i="1"/>
  <c r="F105" i="1"/>
  <c r="F106" i="1"/>
  <c r="F107" i="1"/>
  <c r="F108" i="1"/>
  <c r="F109" i="1"/>
  <c r="F110" i="1"/>
  <c r="F111" i="1"/>
  <c r="F112" i="1"/>
  <c r="F101" i="1"/>
  <c r="F116" i="1" l="1"/>
  <c r="F117" i="1" l="1"/>
  <c r="F118" i="1" s="1"/>
</calcChain>
</file>

<file path=xl/sharedStrings.xml><?xml version="1.0" encoding="utf-8"?>
<sst xmlns="http://schemas.openxmlformats.org/spreadsheetml/2006/main" count="300" uniqueCount="227">
  <si>
    <t>Kiekis</t>
  </si>
  <si>
    <t>t</t>
  </si>
  <si>
    <t>m</t>
  </si>
  <si>
    <t>km</t>
  </si>
  <si>
    <t>Įžeminimo kontūro įrengimas</t>
  </si>
  <si>
    <t>kompl.</t>
  </si>
  <si>
    <t>Įžeminimo kontūro varžos matavimas</t>
  </si>
  <si>
    <t>Kabelio izoliacijos varžos matavimas</t>
  </si>
  <si>
    <t>vnt.</t>
  </si>
  <si>
    <t>Eil. Nr.</t>
  </si>
  <si>
    <t>Darbų aprašymai</t>
  </si>
  <si>
    <t>Mato vnt.</t>
  </si>
  <si>
    <t>Pagal pirkimo dokumentus</t>
  </si>
  <si>
    <t>ELEKTROS TINKLAI</t>
  </si>
  <si>
    <r>
      <t xml:space="preserve">Užsakovas: </t>
    </r>
    <r>
      <rPr>
        <sz val="12"/>
        <color theme="1"/>
        <rFont val="Times New Roman"/>
        <family val="1"/>
        <charset val="186"/>
      </rPr>
      <t>UAB "Toksika", įmonės kodas 244670310</t>
    </r>
  </si>
  <si>
    <t xml:space="preserve">Rangovas: </t>
  </si>
  <si>
    <t>m³</t>
  </si>
  <si>
    <t>m²</t>
  </si>
  <si>
    <t>Suma, Eur be PVM</t>
  </si>
  <si>
    <t>Vnt. kaina, Eur be PVM</t>
  </si>
  <si>
    <t>100 m</t>
  </si>
  <si>
    <t>100 vnt.</t>
  </si>
  <si>
    <t>I</t>
  </si>
  <si>
    <t>1.</t>
  </si>
  <si>
    <t>2.</t>
  </si>
  <si>
    <t>3.</t>
  </si>
  <si>
    <t>4.</t>
  </si>
  <si>
    <t>5.</t>
  </si>
  <si>
    <t>6.</t>
  </si>
  <si>
    <t>II</t>
  </si>
  <si>
    <t>VISO DARBAMS</t>
  </si>
  <si>
    <t>IŠ VISO PAGAL ŽINIARAŠTĮ (BE PVM)</t>
  </si>
  <si>
    <t>PVM (21 %)</t>
  </si>
  <si>
    <t>IŠ VISO ŽINIARAŠTYJE (SU PVM)</t>
  </si>
  <si>
    <t>7.</t>
  </si>
  <si>
    <t>8.</t>
  </si>
  <si>
    <t>9.</t>
  </si>
  <si>
    <t>10.</t>
  </si>
  <si>
    <t>11.</t>
  </si>
  <si>
    <t>12.</t>
  </si>
  <si>
    <t>13.</t>
  </si>
  <si>
    <t>Vardas ir pavardė:</t>
  </si>
  <si>
    <t>(parašas)</t>
  </si>
  <si>
    <t>Rangovo arba jo įgalioto asmens pareigų pavadinimas:</t>
  </si>
  <si>
    <t>DARBŲ KAINŲ ŽINIARAŠTIS</t>
  </si>
  <si>
    <t>Paruošiamieji darbai</t>
  </si>
  <si>
    <t>1.1.</t>
  </si>
  <si>
    <t>Ašies nužymėjimas</t>
  </si>
  <si>
    <t>1.2.</t>
  </si>
  <si>
    <t>Geodeziniai ir kadastriniai darbai</t>
  </si>
  <si>
    <t>Žemės darbai</t>
  </si>
  <si>
    <t>2.1.</t>
  </si>
  <si>
    <t>Dirvožemio kasimas ekskavatoriais, pakrovimas į autosavivarčius ir išvežimas Rangovo pasirinktu atstumu</t>
  </si>
  <si>
    <t>2.2.</t>
  </si>
  <si>
    <t>II gr. Grunto kasimas ekskavatoriais, pakrovimas į autosavivarčius ir išvežimas Rangovo pasirinktu atstumu</t>
  </si>
  <si>
    <t>2.3.</t>
  </si>
  <si>
    <t>Kelio sankasos viršaus planiravimas mechanizuotu būdu, kai gruntas II gr.</t>
  </si>
  <si>
    <t>2.4.</t>
  </si>
  <si>
    <t>II gr. Grunto sluoksnio sutankinimas prikabinamais 25 t volais, važiuojant viena vieta 7 kartus</t>
  </si>
  <si>
    <t>2.5.</t>
  </si>
  <si>
    <t>Vejos planiravimas, kai gruntas II g.</t>
  </si>
  <si>
    <t>2.6.</t>
  </si>
  <si>
    <t>Vejos tvirtinimas 6 cm storio dirvožemiu, paskleidžiant ir pasėjant žolę rankiniu būdu</t>
  </si>
  <si>
    <t>3.1.</t>
  </si>
  <si>
    <t>10 cm storio AC 16 PD pagrindo - dangos sluoksnio įrengimas</t>
  </si>
  <si>
    <t>3.2.</t>
  </si>
  <si>
    <t>20 cm storio skaldos pagrindo sluoksnio iš nesurištojo mineralinių medžiagų mišinio įrengimas (fr. 0/45)</t>
  </si>
  <si>
    <t>3.3.</t>
  </si>
  <si>
    <t>Aikštelės iš asfalto dangos konstrukcijos įrengimo darbai</t>
  </si>
  <si>
    <t>Aikštelės iš ažūrinių trinkelių dangos konstrukcijos įrengimo darbai</t>
  </si>
  <si>
    <t>4.1.</t>
  </si>
  <si>
    <t>4.2.</t>
  </si>
  <si>
    <t>4.3.</t>
  </si>
  <si>
    <t>4.4.</t>
  </si>
  <si>
    <t>Priėjimo tako iš betoninių trinkelių dangos konstrukcijos įrengimo darbai</t>
  </si>
  <si>
    <t>5.1.</t>
  </si>
  <si>
    <t>5.2.</t>
  </si>
  <si>
    <t>5.3.</t>
  </si>
  <si>
    <t>15 cm storio skaldos pagrindo sluoksnio iš nesurištojo mineralinių medžiagų mišinio įrengimas (fr. 0/45)</t>
  </si>
  <si>
    <t>5.4.</t>
  </si>
  <si>
    <t>19 cm min storio apsauginio šalčiui atsparaus sluoksnio iš nesurištojo mineralinių medžiagų mišinio įrengimas</t>
  </si>
  <si>
    <t>Bordiūrų įrengimas</t>
  </si>
  <si>
    <t>6.1.</t>
  </si>
  <si>
    <t>6.2.</t>
  </si>
  <si>
    <t>6.3.</t>
  </si>
  <si>
    <t>6.4.</t>
  </si>
  <si>
    <t>6.5.</t>
  </si>
  <si>
    <t>6.6.</t>
  </si>
  <si>
    <t>Betono pagrindo C20/25 po bortais įrengimas</t>
  </si>
  <si>
    <t>Asfalto ir betoninių gaminių sandarinimo juostos įrengimas</t>
  </si>
  <si>
    <t>Betoninių bordiūrų 100.8.20 įrengimas</t>
  </si>
  <si>
    <t>Betono pagrindo C12/15 po bortais įrengimas</t>
  </si>
  <si>
    <t>Vandens nuvedimas. Drenažas</t>
  </si>
  <si>
    <t>7.1.</t>
  </si>
  <si>
    <t>7.2.</t>
  </si>
  <si>
    <t>7.3.</t>
  </si>
  <si>
    <t>7.4.</t>
  </si>
  <si>
    <t>7.5.</t>
  </si>
  <si>
    <t>Kiti darbai</t>
  </si>
  <si>
    <t>8.1.</t>
  </si>
  <si>
    <t>Ženklinimas baltais dažais</t>
  </si>
  <si>
    <t>8.2.</t>
  </si>
  <si>
    <t>Tranšėjų kasimas 1-2 kabeliams I-II grupės grunte iki 1m gylio</t>
  </si>
  <si>
    <t>Tranšėjų užpylimas 1-2 kabeliams I-II grupės grunte</t>
  </si>
  <si>
    <t>Polietileninių iki 110 mm skersmens vamzdžių paklojimas tranšėjoje</t>
  </si>
  <si>
    <t>Kabelio tiesimas vamzdžiuose, blokuose, laidadėžėse</t>
  </si>
  <si>
    <t>Signalinės juostos paklojimas tranšėjoje virš pakloto kabelio</t>
  </si>
  <si>
    <t>I-II grupės grunto plūkimas elektroplūktuvais</t>
  </si>
  <si>
    <t>Vamzdigalių sandarinimas</t>
  </si>
  <si>
    <t>Teritorijos apšvietimo atramų montavimas</t>
  </si>
  <si>
    <t>G/B pamatų sumontavimas metalinei apšvietimo atramai</t>
  </si>
  <si>
    <t>Šviestuvo montavimas ant atramos</t>
  </si>
  <si>
    <t>Automatinio jungiklio montavimas apšvietimo atramoje</t>
  </si>
  <si>
    <t>Atsišakojimo gnybtų apšvietimo atramoje SV-15 montavimas</t>
  </si>
  <si>
    <t>Įžeminimo apvalaus laidininkų montavimas, tvirtinant prie konstrukcijų, gręžiant skyles (apšvietimo atramos)</t>
  </si>
  <si>
    <t>Grandinės patikrinimas tarp įžemiklių ir įžemintų elementų (100 prijungimo taškų)</t>
  </si>
  <si>
    <t>Vejos mažų plotų atnaujinimas, papildant 10 cm augalinio grunto sluoksniu</t>
  </si>
  <si>
    <t>Kitų linijų kabelių izoliacijos varžos matavimas megometru</t>
  </si>
  <si>
    <t>Statybinių šiukšlių išvežimas 10 km atstumu automobiliais-savivarčiais, pakraunant rankiniu būdu</t>
  </si>
  <si>
    <t>Transportuojant statybines šiukšles už kiekvieną papildomą kilometrą pridėti 10 km</t>
  </si>
  <si>
    <t>Trasos nužymėjimas</t>
  </si>
  <si>
    <t>Trasos išpildomoji nuotrauka</t>
  </si>
  <si>
    <t>Dokumentacijos parengimas</t>
  </si>
  <si>
    <t>9.1.</t>
  </si>
  <si>
    <t>9.2.</t>
  </si>
  <si>
    <t>9.3.</t>
  </si>
  <si>
    <t>9.4.</t>
  </si>
  <si>
    <t>9.5.</t>
  </si>
  <si>
    <t>9.6.</t>
  </si>
  <si>
    <t>9.7.</t>
  </si>
  <si>
    <t>9.8.</t>
  </si>
  <si>
    <t>9.10.</t>
  </si>
  <si>
    <t>PE vamzdis d50 mm (kiekį tikslinti statybos metu)</t>
  </si>
  <si>
    <t>Signalinė juosta „Dėmesio kabelis“</t>
  </si>
  <si>
    <t>Teritorijos apšvietimo atrama h-8 m, su pamatu, su šviestuvo tvirtinimo kronšteinu</t>
  </si>
  <si>
    <t>Teritorijos apšvietimo šviestuvas LED 37 W, IP66</t>
  </si>
  <si>
    <t>Guminė tarpinė tarp apšvietimo atramos ir pamato</t>
  </si>
  <si>
    <t>Atsišakojimo gnybtai apšvietimo atramoje SV-15</t>
  </si>
  <si>
    <t>Automatinis jungiklis 1F C2A</t>
  </si>
  <si>
    <t>Automatinis jungiklis 1F C10A</t>
  </si>
  <si>
    <t>Įžeminimo kryžminė jungtis</t>
  </si>
  <si>
    <t>10.1.</t>
  </si>
  <si>
    <t>10.2.</t>
  </si>
  <si>
    <t>10.3.</t>
  </si>
  <si>
    <t>10.4.</t>
  </si>
  <si>
    <t>10.5.</t>
  </si>
  <si>
    <t>10.6.</t>
  </si>
  <si>
    <t>10.7.</t>
  </si>
  <si>
    <t>10.8.</t>
  </si>
  <si>
    <t>10.9.</t>
  </si>
  <si>
    <t>10.10.</t>
  </si>
  <si>
    <t>10.11.</t>
  </si>
  <si>
    <t>10.12.</t>
  </si>
  <si>
    <t>10.13.</t>
  </si>
  <si>
    <t>14.</t>
  </si>
  <si>
    <t>15.</t>
  </si>
  <si>
    <t>III</t>
  </si>
  <si>
    <t>LIETAUS NUOTEKŲ TINKLAI</t>
  </si>
  <si>
    <t>Įsikirtimas į KL įrengimas, sandarinimas, užtaisymas</t>
  </si>
  <si>
    <t>Vamzdžių hidraulinis išbandymas, patikrinimas</t>
  </si>
  <si>
    <t>Smėlio pagrindas h-10 arba taikomas esamas gruntas</t>
  </si>
  <si>
    <t>Statybinių šiukšlių išvežimas ir utilizavimas</t>
  </si>
  <si>
    <t>Projektuojami tinklai lauke*</t>
  </si>
  <si>
    <t>Lauko elektros tinklai (įrengimas)**</t>
  </si>
  <si>
    <t>Lauko elektros tinklai (medžiagos)***</t>
  </si>
  <si>
    <t>*Medžiagų žiniaraštis tikslinamas darbų metu. Atsiradus papildomiems darbams ir sąnaudoms, tikslinimai ir papildymai visų pirma sprendžiami darbų rengimo metu.
Šulinių dangčių tipus derinti atskirai.</t>
  </si>
  <si>
    <t>BENDRIEJI STATYBOS DARBAI</t>
  </si>
  <si>
    <t>Pagrindo sluoksnis iš nesurištųjų mineralinių medžiagų mišinio 0/5 - 3 cm</t>
  </si>
  <si>
    <t>10.14.</t>
  </si>
  <si>
    <t>10.15.</t>
  </si>
  <si>
    <t>10.16.</t>
  </si>
  <si>
    <t>10.17.</t>
  </si>
  <si>
    <t>10.18.</t>
  </si>
  <si>
    <t>10.19.</t>
  </si>
  <si>
    <t>10.20.</t>
  </si>
  <si>
    <t>10.21.</t>
  </si>
  <si>
    <t>10.22.</t>
  </si>
  <si>
    <t>10.23.</t>
  </si>
  <si>
    <t>10.24.</t>
  </si>
  <si>
    <t>10.25.</t>
  </si>
  <si>
    <t>10.26.</t>
  </si>
  <si>
    <t>10.27.</t>
  </si>
  <si>
    <t>11.1.</t>
  </si>
  <si>
    <t>11.2.</t>
  </si>
  <si>
    <t>11.3.</t>
  </si>
  <si>
    <t>11.4.</t>
  </si>
  <si>
    <t>11.5.</t>
  </si>
  <si>
    <t>11.6.</t>
  </si>
  <si>
    <t>11.7.</t>
  </si>
  <si>
    <t>11.8.</t>
  </si>
  <si>
    <t>11.9.</t>
  </si>
  <si>
    <t>11.10.</t>
  </si>
  <si>
    <t>11.11.</t>
  </si>
  <si>
    <t>11.12.</t>
  </si>
  <si>
    <t>11.13.</t>
  </si>
  <si>
    <t>16.</t>
  </si>
  <si>
    <t>Betoninės ažūrinės trinkelės - 8 cm</t>
  </si>
  <si>
    <t>49 cm min storio apsauginio šalčiui atsparaus sluoksnio iš nesurištojo mineralinių medžiagų mišinio įrengimas</t>
  </si>
  <si>
    <t>Gofruoto PVC d=113/126 mm skersmens vamzdžio, apvilkto geosintetine medžiaga, paklojimas</t>
  </si>
  <si>
    <t>Aklių įrengimas drenažinių vamzdžių pradžiose</t>
  </si>
  <si>
    <t>100 m³</t>
  </si>
  <si>
    <t>Įžeminimo apvalus laidininkas atramoje D-6mm, L-3m</t>
  </si>
  <si>
    <t>50 cm min storio apsauginio šalčiui atsparaus sluoksnio iš nesurištojo mineralinių medžiagų mišinio įrengimas</t>
  </si>
  <si>
    <t>Betoninių gatvės 1,00x0,30x0,15 m bordiūrų įrengimas</t>
  </si>
  <si>
    <t>Betoninių gatvės 1,00x0,22x0,15 m bordiūrų įrengimas</t>
  </si>
  <si>
    <t>Nesurištojo mišinio 11/22 rengimas</t>
  </si>
  <si>
    <t>Nesurištojo mišinio 5/11 rengimas</t>
  </si>
  <si>
    <t>Geosintetinės medžiagos ant skaldos prizmės ir tranšėjos rengimas</t>
  </si>
  <si>
    <t>PVC lauko nuotekų moviniai vamzdžiai N klasės DN200x4,9 mm, įskaitant fasonines dalis, žemės ir montavimo darbus, kai klojimo gylis 1,20-3,00 m</t>
  </si>
  <si>
    <t>PVC šulinys DN425, šulinio gylis iki H=2,00 m, gofruoto vamzdžio (šulinio dugnas su išformuotais hidrauliniam pralaidumui kanalais, šulinio dangtis - D kl. su visomis reikalingomis dalimis ir medžiagomis (vamzdžių pajungimui ir atjungimui, bei darbais šulinio įrengimui)</t>
  </si>
  <si>
    <t>PVC šulinys DN425, šulinio gylis iki H=2,00m, gofruoto vamzdžio (šulinio dugnas su išformuotais hidrauliniam pralaidumui kanalais, šulinio dangtis - D kl. (lietaus surinkimo grotos) su visomis reikalingomis dalimis ir medžiagomis (vamzdžių pajungimui ir atjungimui, bei darbais šulinio įrengimui)</t>
  </si>
  <si>
    <t>Betoninės trinkelės - 8 cm</t>
  </si>
  <si>
    <t>Kabelio tiesimas įrengtom konstrukcijom (atramose), tvirtinant visu ilgiu, kai 1 m kabelio masė iki 1 kg</t>
  </si>
  <si>
    <t>Laidų ir kabelių iki 6 mm² skerspjūvio gyslų su antgaliais prijungimas prie aparatų gnybtų TP spintose ir atramose</t>
  </si>
  <si>
    <t>Kabelio (3x1,5 mm²) tiesimas apšvietimo atramose</t>
  </si>
  <si>
    <t>0,23 kV kabelis (laidas) Cu 3x6 mm² (skirtas kloti lauke, žemėje)</t>
  </si>
  <si>
    <t>0,23 kV kabelis (laidas) Cu 3x1,5 mm² (skirtas kloti lauke, apšvietimo atramose)</t>
  </si>
  <si>
    <t>Įžeminimo įrenginys komplekte su strypais FeZn 14,2-22 mm, L=6x1,5 m, movomis, įkalimo galvute, kalimo antgaliu</t>
  </si>
  <si>
    <t>100 m²</t>
  </si>
  <si>
    <t>Žemės darbai  - užpylimas</t>
  </si>
  <si>
    <t>Žemės darbai - kasimas</t>
  </si>
  <si>
    <t>Šulinio dangčių sureguliavimas ir pakėlimas iki projektinio dangos lygio, pakeičiant esamą dangtį į "plaukiojančio" lengvo tipo ketinį šulinio dangtį</t>
  </si>
  <si>
    <t>VISO (KITI DARBAI)</t>
  </si>
  <si>
    <t>***Pagalbinės medžiagos - 5 %.
Projekte numatytas įžeminimo strypų kiekis apytikslis, kiekį tikslinti įžeminimo įrenginio įrengimo metu, kol bus pasiekta reikiama įžeminimo kontūro varža.
Žiniaraštyje išvardintos tik pagrindinės medžiagos, įrengimai. Jų kiekiai duoti preliminarūs. Konkurso dalyviai turi įsivertinti įvairias pagalbines instaliacines medžiagas, taip pat ir darbus, susijusius su elektros instaliacijos įrengimu ir įtraukti juos į 12 eilutę "VISO (KITI DARBAI)". Įranga turi atitikti LST EN54 standartą.</t>
  </si>
  <si>
    <t>**Žiniaraštyje išvardinti tik pagrindiniai darbai. Jų kiekiai duoti preliminarūs. Konkurso dalyviai turi įsivertinti įvairias pagalbines instaliacines medžiagas, taip pat ir darbus, susijusius su elektros instaliacijos įrengimu ir įtraukti juos į 12 eilutę "VISO (KITI DARBAI)". Įranga turi atitikti LST EN54 standartą.</t>
  </si>
  <si>
    <t>Pirkimo dokumentų 11 priedas "Darbų kainų žiniaraštis"</t>
  </si>
  <si>
    <t>Kitos paskirties inžinerinio statinio – kiemo aikštelės, esančios Jurgeliškių k. 10, Šiaulių kaimiškoji sen., Šiaulių r. sav., statybos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</si>
</sst>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0.00\ "/>
    <numFmt numFmtId="165" formatCode="0.000_ ;\-0.000\ "/>
    <numFmt numFmtId="166" formatCode="0.000000"/>
    <numFmt numFmtId="167" formatCode="0.0_ ;\-0.0\ "/>
    <numFmt numFmtId="168" formatCode="0_ ;\-0\ "/>
  </numFmts>
  <fonts count="11" x14ac:knownFonts="1">
    <font>
      <sz val="11"/>
      <color theme="1"/>
      <name val="Calibri"/>
      <family val="2"/>
      <charset val="186"/>
      <scheme val="minor"/>
    </font>
    <font>
      <b/>
      <sz val="12"/>
      <name val="Times New Roman"/>
      <family val="1"/>
      <charset val="186"/>
    </font>
    <font>
      <b/>
      <sz val="12"/>
      <color indexed="8"/>
      <name val="Times New Roman"/>
      <family val="1"/>
      <charset val="186"/>
    </font>
    <font>
      <sz val="12"/>
      <color theme="1"/>
      <name val="Times New Roman"/>
      <family val="1"/>
      <charset val="186"/>
    </font>
    <font>
      <b/>
      <sz val="12"/>
      <color theme="1"/>
      <name val="Times New Roman"/>
      <family val="1"/>
      <charset val="186"/>
    </font>
    <font>
      <sz val="8"/>
      <name val="Calibri"/>
      <family val="2"/>
      <charset val="186"/>
      <scheme val="minor"/>
    </font>
    <font>
      <b/>
      <sz val="11"/>
      <color theme="1"/>
      <name val="Times New Roman"/>
      <family val="1"/>
      <charset val="186"/>
    </font>
    <font>
      <sz val="11"/>
      <color theme="1"/>
      <name val="Times New Roman"/>
      <family val="1"/>
      <charset val="186"/>
    </font>
    <font>
      <b/>
      <sz val="11"/>
      <color theme="1"/>
      <name val="Calibri"/>
      <family val="2"/>
      <charset val="186"/>
      <scheme val="minor"/>
    </font>
    <font>
      <i/>
      <sz val="12"/>
      <color theme="1"/>
      <name val="Times New Roman"/>
      <family val="1"/>
      <charset val="186"/>
    </font>
    <font>
      <i/>
      <sz val="11"/>
      <color theme="1"/>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4" fillId="0" borderId="0" xfId="0" applyFont="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right" vertical="center" wrapText="1"/>
    </xf>
    <xf numFmtId="166" fontId="3" fillId="0" borderId="1" xfId="0" applyNumberFormat="1" applyFont="1" applyBorder="1" applyAlignment="1">
      <alignment horizontal="center" vertical="center" wrapText="1"/>
    </xf>
    <xf numFmtId="0" fontId="3" fillId="0" borderId="0" xfId="0" applyFont="1" applyAlignment="1">
      <alignment vertical="center"/>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xf>
    <xf numFmtId="4" fontId="7" fillId="0" borderId="1" xfId="0" applyNumberFormat="1" applyFont="1" applyBorder="1" applyAlignment="1">
      <alignment horizontal="center" vertical="center"/>
    </xf>
    <xf numFmtId="0" fontId="4" fillId="4" borderId="1" xfId="0" applyFont="1" applyFill="1" applyBorder="1" applyAlignment="1">
      <alignment vertical="center" wrapText="1"/>
    </xf>
    <xf numFmtId="0" fontId="3" fillId="0" borderId="0" xfId="0" applyFont="1" applyAlignment="1">
      <alignment vertical="top" wrapText="1"/>
    </xf>
    <xf numFmtId="0" fontId="3" fillId="0" borderId="4" xfId="0" applyFont="1" applyBorder="1" applyAlignment="1">
      <alignment horizontal="center"/>
    </xf>
    <xf numFmtId="0" fontId="4" fillId="3" borderId="1" xfId="0" applyFont="1" applyFill="1" applyBorder="1" applyAlignment="1">
      <alignment horizontal="center" vertical="center" wrapText="1"/>
    </xf>
    <xf numFmtId="0" fontId="4" fillId="3" borderId="10" xfId="0" applyFont="1" applyFill="1" applyBorder="1" applyAlignment="1">
      <alignment horizontal="left" vertical="top" wrapText="1"/>
    </xf>
    <xf numFmtId="0" fontId="3" fillId="3" borderId="11" xfId="0" applyFont="1" applyFill="1" applyBorder="1" applyAlignment="1">
      <alignment horizontal="center" vertical="center" wrapText="1"/>
    </xf>
    <xf numFmtId="164" fontId="3" fillId="3" borderId="11" xfId="0" applyNumberFormat="1" applyFont="1" applyFill="1" applyBorder="1" applyAlignment="1">
      <alignment horizontal="center" vertical="center"/>
    </xf>
    <xf numFmtId="166" fontId="3" fillId="3" borderId="12"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66" fontId="3" fillId="4" borderId="1" xfId="0" applyNumberFormat="1"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xf>
    <xf numFmtId="168"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center"/>
    </xf>
    <xf numFmtId="166" fontId="3" fillId="5"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applyAlignment="1">
      <alignment horizontal="right" vertical="center" wrapText="1"/>
    </xf>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horizontal="center" vertical="center"/>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vertical="top"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3" borderId="10" xfId="0" applyFont="1" applyFill="1" applyBorder="1" applyAlignment="1">
      <alignment horizontal="left" vertical="top" wrapText="1"/>
    </xf>
    <xf numFmtId="0" fontId="0" fillId="3" borderId="11" xfId="0" applyFill="1" applyBorder="1"/>
    <xf numFmtId="0" fontId="0" fillId="3" borderId="12" xfId="0" applyFill="1" applyBorder="1"/>
    <xf numFmtId="0" fontId="4" fillId="4" borderId="10" xfId="0" applyFont="1" applyFill="1" applyBorder="1" applyAlignment="1">
      <alignment horizontal="left" vertical="top" wrapText="1"/>
    </xf>
    <xf numFmtId="0" fontId="8" fillId="4" borderId="11" xfId="0" applyFont="1" applyFill="1" applyBorder="1"/>
    <xf numFmtId="0" fontId="8" fillId="4" borderId="12" xfId="0" applyFont="1" applyFill="1" applyBorder="1"/>
    <xf numFmtId="0" fontId="8" fillId="3" borderId="11" xfId="0" applyFont="1" applyFill="1" applyBorder="1"/>
    <xf numFmtId="0" fontId="8" fillId="3" borderId="1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8"/>
  <sheetViews>
    <sheetView tabSelected="1" zoomScale="130" zoomScaleNormal="130" zoomScaleSheetLayoutView="70" workbookViewId="0">
      <selection activeCell="J72" sqref="J72"/>
    </sheetView>
  </sheetViews>
  <sheetFormatPr defaultColWidth="9.08984375" defaultRowHeight="15.5" x14ac:dyDescent="0.35"/>
  <cols>
    <col min="1" max="1" width="7.08984375" style="14" customWidth="1"/>
    <col min="2" max="2" width="37.1796875" style="3" customWidth="1"/>
    <col min="3" max="3" width="8.453125" style="4" customWidth="1"/>
    <col min="4" max="4" width="11.81640625" style="4" customWidth="1"/>
    <col min="5" max="5" width="12.81640625" style="3" customWidth="1"/>
    <col min="6" max="6" width="12.90625" style="3" customWidth="1"/>
    <col min="7" max="16384" width="9.08984375" style="3"/>
  </cols>
  <sheetData>
    <row r="1" spans="1:7" ht="20.5" customHeight="1" x14ac:dyDescent="0.35">
      <c r="B1" s="53" t="s">
        <v>225</v>
      </c>
      <c r="C1" s="53"/>
      <c r="D1" s="53"/>
      <c r="E1" s="53"/>
      <c r="F1" s="53"/>
    </row>
    <row r="2" spans="1:7" ht="14.5" customHeight="1" x14ac:dyDescent="0.35">
      <c r="B2" s="12"/>
      <c r="C2" s="12"/>
      <c r="D2" s="12"/>
      <c r="E2" s="12"/>
      <c r="F2" s="12"/>
    </row>
    <row r="3" spans="1:7" x14ac:dyDescent="0.35">
      <c r="A3" s="56" t="s">
        <v>14</v>
      </c>
      <c r="B3" s="57"/>
      <c r="C3" s="57"/>
      <c r="D3" s="57"/>
      <c r="E3" s="57"/>
      <c r="F3" s="57"/>
    </row>
    <row r="4" spans="1:7" x14ac:dyDescent="0.35">
      <c r="A4" s="56" t="s">
        <v>15</v>
      </c>
      <c r="B4" s="56"/>
      <c r="C4" s="56"/>
      <c r="D4" s="56"/>
      <c r="E4" s="56"/>
      <c r="F4" s="56"/>
    </row>
    <row r="5" spans="1:7" ht="33" customHeight="1" x14ac:dyDescent="0.35">
      <c r="A5" s="55" t="s">
        <v>226</v>
      </c>
      <c r="B5" s="55"/>
      <c r="C5" s="55"/>
      <c r="D5" s="55"/>
      <c r="E5" s="55"/>
      <c r="F5" s="55"/>
    </row>
    <row r="7" spans="1:7" x14ac:dyDescent="0.35">
      <c r="A7" s="54" t="s">
        <v>44</v>
      </c>
      <c r="B7" s="54"/>
      <c r="C7" s="54"/>
      <c r="D7" s="54"/>
      <c r="E7" s="54"/>
      <c r="F7" s="54"/>
    </row>
    <row r="8" spans="1:7" x14ac:dyDescent="0.35">
      <c r="B8" s="54"/>
      <c r="C8" s="59"/>
      <c r="D8" s="59"/>
    </row>
    <row r="9" spans="1:7" ht="30.75" customHeight="1" x14ac:dyDescent="0.35">
      <c r="A9" s="60" t="s">
        <v>9</v>
      </c>
      <c r="B9" s="61" t="s">
        <v>10</v>
      </c>
      <c r="C9" s="60" t="s">
        <v>11</v>
      </c>
      <c r="D9" s="58" t="s">
        <v>12</v>
      </c>
      <c r="E9" s="58"/>
      <c r="F9" s="58"/>
    </row>
    <row r="10" spans="1:7" ht="30" x14ac:dyDescent="0.35">
      <c r="A10" s="60"/>
      <c r="B10" s="61"/>
      <c r="C10" s="60"/>
      <c r="D10" s="1" t="s">
        <v>0</v>
      </c>
      <c r="E10" s="2" t="s">
        <v>19</v>
      </c>
      <c r="F10" s="2" t="s">
        <v>18</v>
      </c>
    </row>
    <row r="11" spans="1:7" x14ac:dyDescent="0.35">
      <c r="A11" s="15" t="s">
        <v>22</v>
      </c>
      <c r="B11" s="44" t="s">
        <v>166</v>
      </c>
      <c r="C11" s="44"/>
      <c r="D11" s="44"/>
      <c r="E11" s="44"/>
      <c r="F11" s="44"/>
    </row>
    <row r="12" spans="1:7" x14ac:dyDescent="0.35">
      <c r="A12" s="43" t="s">
        <v>23</v>
      </c>
      <c r="B12" s="62" t="s">
        <v>45</v>
      </c>
      <c r="C12" s="62"/>
      <c r="D12" s="62"/>
      <c r="E12" s="62"/>
      <c r="F12" s="62"/>
    </row>
    <row r="13" spans="1:7" ht="17" customHeight="1" x14ac:dyDescent="0.35">
      <c r="A13" s="43"/>
      <c r="B13" s="62"/>
      <c r="C13" s="62"/>
      <c r="D13" s="62"/>
      <c r="E13" s="62"/>
      <c r="F13" s="62"/>
    </row>
    <row r="14" spans="1:7" x14ac:dyDescent="0.35">
      <c r="A14" s="5" t="s">
        <v>46</v>
      </c>
      <c r="B14" s="8" t="s">
        <v>47</v>
      </c>
      <c r="C14" s="5" t="s">
        <v>2</v>
      </c>
      <c r="D14" s="34">
        <v>73</v>
      </c>
      <c r="E14" s="13"/>
      <c r="F14" s="13">
        <f>D14*E14</f>
        <v>0</v>
      </c>
    </row>
    <row r="15" spans="1:7" ht="44.25" customHeight="1" x14ac:dyDescent="0.35">
      <c r="A15" s="5" t="s">
        <v>48</v>
      </c>
      <c r="B15" s="8" t="s">
        <v>49</v>
      </c>
      <c r="C15" s="5" t="s">
        <v>5</v>
      </c>
      <c r="D15" s="34">
        <v>1</v>
      </c>
      <c r="E15" s="13"/>
      <c r="F15" s="13">
        <f>D15*E15</f>
        <v>0</v>
      </c>
    </row>
    <row r="16" spans="1:7" ht="15.5" customHeight="1" x14ac:dyDescent="0.35">
      <c r="A16" s="43" t="s">
        <v>24</v>
      </c>
      <c r="B16" s="45" t="s">
        <v>50</v>
      </c>
      <c r="C16" s="46"/>
      <c r="D16" s="46"/>
      <c r="E16" s="47"/>
      <c r="F16" s="51"/>
      <c r="G16" s="7"/>
    </row>
    <row r="17" spans="1:7" ht="16" customHeight="1" x14ac:dyDescent="0.35">
      <c r="A17" s="43"/>
      <c r="B17" s="48"/>
      <c r="C17" s="49"/>
      <c r="D17" s="49"/>
      <c r="E17" s="50"/>
      <c r="F17" s="52"/>
      <c r="G17" s="7"/>
    </row>
    <row r="18" spans="1:7" ht="46.5" x14ac:dyDescent="0.35">
      <c r="A18" s="5" t="s">
        <v>51</v>
      </c>
      <c r="B18" s="8" t="s">
        <v>52</v>
      </c>
      <c r="C18" s="5" t="s">
        <v>16</v>
      </c>
      <c r="D18" s="35">
        <v>150</v>
      </c>
      <c r="E18" s="13"/>
      <c r="F18" s="13">
        <f>D18*E18</f>
        <v>0</v>
      </c>
    </row>
    <row r="19" spans="1:7" ht="46.5" x14ac:dyDescent="0.35">
      <c r="A19" s="5" t="s">
        <v>53</v>
      </c>
      <c r="B19" s="8" t="s">
        <v>54</v>
      </c>
      <c r="C19" s="5" t="s">
        <v>16</v>
      </c>
      <c r="D19" s="35">
        <v>1050</v>
      </c>
      <c r="E19" s="13"/>
      <c r="F19" s="13">
        <f t="shared" ref="F19:F22" si="0">D19*E19</f>
        <v>0</v>
      </c>
    </row>
    <row r="20" spans="1:7" ht="50.75" customHeight="1" x14ac:dyDescent="0.35">
      <c r="A20" s="5" t="s">
        <v>55</v>
      </c>
      <c r="B20" s="8" t="s">
        <v>56</v>
      </c>
      <c r="C20" s="5" t="s">
        <v>17</v>
      </c>
      <c r="D20" s="35">
        <v>1000</v>
      </c>
      <c r="E20" s="13"/>
      <c r="F20" s="13">
        <f t="shared" si="0"/>
        <v>0</v>
      </c>
    </row>
    <row r="21" spans="1:7" ht="46.5" x14ac:dyDescent="0.35">
      <c r="A21" s="5" t="s">
        <v>57</v>
      </c>
      <c r="B21" s="8" t="s">
        <v>58</v>
      </c>
      <c r="C21" s="5" t="s">
        <v>16</v>
      </c>
      <c r="D21" s="35">
        <v>350</v>
      </c>
      <c r="E21" s="13"/>
      <c r="F21" s="13">
        <f t="shared" si="0"/>
        <v>0</v>
      </c>
    </row>
    <row r="22" spans="1:7" x14ac:dyDescent="0.35">
      <c r="A22" s="5" t="s">
        <v>59</v>
      </c>
      <c r="B22" s="8" t="s">
        <v>60</v>
      </c>
      <c r="C22" s="5" t="s">
        <v>17</v>
      </c>
      <c r="D22" s="35">
        <v>120</v>
      </c>
      <c r="E22" s="13"/>
      <c r="F22" s="13">
        <f t="shared" si="0"/>
        <v>0</v>
      </c>
    </row>
    <row r="23" spans="1:7" ht="46.5" x14ac:dyDescent="0.35">
      <c r="A23" s="5" t="s">
        <v>61</v>
      </c>
      <c r="B23" s="8" t="s">
        <v>62</v>
      </c>
      <c r="C23" s="5" t="s">
        <v>17</v>
      </c>
      <c r="D23" s="35">
        <v>120</v>
      </c>
      <c r="E23" s="13"/>
      <c r="F23" s="13">
        <f>D23*E23</f>
        <v>0</v>
      </c>
    </row>
    <row r="24" spans="1:7" x14ac:dyDescent="0.35">
      <c r="A24" s="43" t="s">
        <v>25</v>
      </c>
      <c r="B24" s="45" t="s">
        <v>68</v>
      </c>
      <c r="C24" s="46"/>
      <c r="D24" s="46"/>
      <c r="E24" s="47"/>
      <c r="F24" s="51"/>
      <c r="G24" s="7"/>
    </row>
    <row r="25" spans="1:7" ht="17" customHeight="1" x14ac:dyDescent="0.35">
      <c r="A25" s="43"/>
      <c r="B25" s="48"/>
      <c r="C25" s="49"/>
      <c r="D25" s="49"/>
      <c r="E25" s="50"/>
      <c r="F25" s="52"/>
      <c r="G25" s="7"/>
    </row>
    <row r="26" spans="1:7" ht="31" x14ac:dyDescent="0.35">
      <c r="A26" s="5" t="s">
        <v>63</v>
      </c>
      <c r="B26" s="6" t="s">
        <v>64</v>
      </c>
      <c r="C26" s="5" t="s">
        <v>17</v>
      </c>
      <c r="D26" s="37">
        <v>395</v>
      </c>
      <c r="E26" s="13"/>
      <c r="F26" s="13">
        <f>D26*E26</f>
        <v>0</v>
      </c>
    </row>
    <row r="27" spans="1:7" ht="46.5" x14ac:dyDescent="0.35">
      <c r="A27" s="5" t="s">
        <v>65</v>
      </c>
      <c r="B27" s="6" t="s">
        <v>66</v>
      </c>
      <c r="C27" s="5" t="s">
        <v>17</v>
      </c>
      <c r="D27" s="37">
        <v>395</v>
      </c>
      <c r="E27" s="13"/>
      <c r="F27" s="13">
        <f t="shared" ref="F27" si="1">D27*E27</f>
        <v>0</v>
      </c>
    </row>
    <row r="28" spans="1:7" ht="46.5" x14ac:dyDescent="0.35">
      <c r="A28" s="5" t="s">
        <v>67</v>
      </c>
      <c r="B28" s="6" t="s">
        <v>202</v>
      </c>
      <c r="C28" s="5" t="s">
        <v>16</v>
      </c>
      <c r="D28" s="37">
        <v>225</v>
      </c>
      <c r="E28" s="13"/>
      <c r="F28" s="13">
        <f>D28*E28</f>
        <v>0</v>
      </c>
    </row>
    <row r="29" spans="1:7" x14ac:dyDescent="0.35">
      <c r="A29" s="43" t="s">
        <v>26</v>
      </c>
      <c r="B29" s="45" t="s">
        <v>69</v>
      </c>
      <c r="C29" s="46"/>
      <c r="D29" s="46"/>
      <c r="E29" s="47"/>
      <c r="F29" s="51"/>
      <c r="G29" s="7"/>
    </row>
    <row r="30" spans="1:7" ht="12.5" customHeight="1" x14ac:dyDescent="0.35">
      <c r="A30" s="43"/>
      <c r="B30" s="48"/>
      <c r="C30" s="49"/>
      <c r="D30" s="49"/>
      <c r="E30" s="50"/>
      <c r="F30" s="52"/>
      <c r="G30" s="7"/>
    </row>
    <row r="31" spans="1:7" x14ac:dyDescent="0.35">
      <c r="A31" s="5" t="s">
        <v>70</v>
      </c>
      <c r="B31" s="6" t="s">
        <v>196</v>
      </c>
      <c r="C31" s="5" t="s">
        <v>17</v>
      </c>
      <c r="D31" s="37">
        <v>535</v>
      </c>
      <c r="E31" s="13"/>
      <c r="F31" s="13">
        <f>D31*E31</f>
        <v>0</v>
      </c>
    </row>
    <row r="32" spans="1:7" ht="36" customHeight="1" x14ac:dyDescent="0.35">
      <c r="A32" s="5" t="s">
        <v>71</v>
      </c>
      <c r="B32" s="6" t="s">
        <v>167</v>
      </c>
      <c r="C32" s="5" t="s">
        <v>17</v>
      </c>
      <c r="D32" s="37">
        <v>535</v>
      </c>
      <c r="E32" s="13"/>
      <c r="F32" s="13">
        <f t="shared" ref="F32:F34" si="2">D32*E32</f>
        <v>0</v>
      </c>
    </row>
    <row r="33" spans="1:7" ht="47.4" customHeight="1" x14ac:dyDescent="0.35">
      <c r="A33" s="5" t="s">
        <v>72</v>
      </c>
      <c r="B33" s="6" t="s">
        <v>66</v>
      </c>
      <c r="C33" s="5" t="s">
        <v>17</v>
      </c>
      <c r="D33" s="37">
        <v>535</v>
      </c>
      <c r="E33" s="13"/>
      <c r="F33" s="13">
        <f t="shared" si="2"/>
        <v>0</v>
      </c>
    </row>
    <row r="34" spans="1:7" ht="46.5" x14ac:dyDescent="0.35">
      <c r="A34" s="5" t="s">
        <v>73</v>
      </c>
      <c r="B34" s="6" t="s">
        <v>197</v>
      </c>
      <c r="C34" s="5" t="s">
        <v>16</v>
      </c>
      <c r="D34" s="37">
        <v>295</v>
      </c>
      <c r="E34" s="13"/>
      <c r="F34" s="13">
        <f t="shared" si="2"/>
        <v>0</v>
      </c>
    </row>
    <row r="35" spans="1:7" x14ac:dyDescent="0.35">
      <c r="A35" s="43" t="s">
        <v>27</v>
      </c>
      <c r="B35" s="45" t="s">
        <v>74</v>
      </c>
      <c r="C35" s="46"/>
      <c r="D35" s="46"/>
      <c r="E35" s="47"/>
      <c r="F35" s="51"/>
      <c r="G35" s="7"/>
    </row>
    <row r="36" spans="1:7" ht="14.5" customHeight="1" x14ac:dyDescent="0.35">
      <c r="A36" s="43"/>
      <c r="B36" s="48"/>
      <c r="C36" s="49"/>
      <c r="D36" s="49"/>
      <c r="E36" s="50"/>
      <c r="F36" s="52"/>
      <c r="G36" s="7"/>
    </row>
    <row r="37" spans="1:7" x14ac:dyDescent="0.35">
      <c r="A37" s="5" t="s">
        <v>75</v>
      </c>
      <c r="B37" s="6" t="s">
        <v>211</v>
      </c>
      <c r="C37" s="5" t="s">
        <v>17</v>
      </c>
      <c r="D37" s="37">
        <v>40</v>
      </c>
      <c r="E37" s="13"/>
      <c r="F37" s="13">
        <f>D37*E37</f>
        <v>0</v>
      </c>
    </row>
    <row r="38" spans="1:7" ht="35.4" customHeight="1" x14ac:dyDescent="0.35">
      <c r="A38" s="5" t="s">
        <v>76</v>
      </c>
      <c r="B38" s="6" t="s">
        <v>167</v>
      </c>
      <c r="C38" s="5" t="s">
        <v>17</v>
      </c>
      <c r="D38" s="37">
        <v>40</v>
      </c>
      <c r="E38" s="13"/>
      <c r="F38" s="13">
        <f t="shared" ref="F38:F40" si="3">D38*E38</f>
        <v>0</v>
      </c>
    </row>
    <row r="39" spans="1:7" ht="46.5" x14ac:dyDescent="0.35">
      <c r="A39" s="5" t="s">
        <v>77</v>
      </c>
      <c r="B39" s="6" t="s">
        <v>78</v>
      </c>
      <c r="C39" s="5" t="s">
        <v>17</v>
      </c>
      <c r="D39" s="37">
        <v>40</v>
      </c>
      <c r="E39" s="13"/>
      <c r="F39" s="13">
        <f t="shared" si="3"/>
        <v>0</v>
      </c>
    </row>
    <row r="40" spans="1:7" ht="46.5" x14ac:dyDescent="0.35">
      <c r="A40" s="5" t="s">
        <v>79</v>
      </c>
      <c r="B40" s="6" t="s">
        <v>80</v>
      </c>
      <c r="C40" s="5" t="s">
        <v>16</v>
      </c>
      <c r="D40" s="37">
        <v>8</v>
      </c>
      <c r="E40" s="13"/>
      <c r="F40" s="13">
        <f t="shared" si="3"/>
        <v>0</v>
      </c>
    </row>
    <row r="41" spans="1:7" x14ac:dyDescent="0.35">
      <c r="A41" s="43" t="s">
        <v>28</v>
      </c>
      <c r="B41" s="45" t="s">
        <v>81</v>
      </c>
      <c r="C41" s="46"/>
      <c r="D41" s="46"/>
      <c r="E41" s="47"/>
      <c r="F41" s="51"/>
      <c r="G41" s="7"/>
    </row>
    <row r="42" spans="1:7" ht="14" customHeight="1" x14ac:dyDescent="0.35">
      <c r="A42" s="43"/>
      <c r="B42" s="48"/>
      <c r="C42" s="49"/>
      <c r="D42" s="49"/>
      <c r="E42" s="50"/>
      <c r="F42" s="52"/>
      <c r="G42" s="7"/>
    </row>
    <row r="43" spans="1:7" ht="31" x14ac:dyDescent="0.35">
      <c r="A43" s="5" t="s">
        <v>82</v>
      </c>
      <c r="B43" s="6" t="s">
        <v>203</v>
      </c>
      <c r="C43" s="5" t="s">
        <v>2</v>
      </c>
      <c r="D43" s="37">
        <v>175</v>
      </c>
      <c r="E43" s="13"/>
      <c r="F43" s="13">
        <f>D43*E43</f>
        <v>0</v>
      </c>
    </row>
    <row r="44" spans="1:7" ht="31" x14ac:dyDescent="0.35">
      <c r="A44" s="5" t="s">
        <v>83</v>
      </c>
      <c r="B44" s="6" t="s">
        <v>204</v>
      </c>
      <c r="C44" s="5" t="s">
        <v>2</v>
      </c>
      <c r="D44" s="37">
        <v>110</v>
      </c>
      <c r="E44" s="13"/>
      <c r="F44" s="13">
        <f t="shared" ref="F44:F48" si="4">D44*E44</f>
        <v>0</v>
      </c>
    </row>
    <row r="45" spans="1:7" ht="31" x14ac:dyDescent="0.35">
      <c r="A45" s="5" t="s">
        <v>84</v>
      </c>
      <c r="B45" s="6" t="s">
        <v>88</v>
      </c>
      <c r="C45" s="5" t="s">
        <v>16</v>
      </c>
      <c r="D45" s="37">
        <v>32</v>
      </c>
      <c r="E45" s="13"/>
      <c r="F45" s="13">
        <f t="shared" si="4"/>
        <v>0</v>
      </c>
    </row>
    <row r="46" spans="1:7" ht="31" x14ac:dyDescent="0.35">
      <c r="A46" s="5" t="s">
        <v>85</v>
      </c>
      <c r="B46" s="6" t="s">
        <v>89</v>
      </c>
      <c r="C46" s="5" t="s">
        <v>2</v>
      </c>
      <c r="D46" s="37">
        <v>390</v>
      </c>
      <c r="E46" s="13"/>
      <c r="F46" s="13">
        <f t="shared" si="4"/>
        <v>0</v>
      </c>
    </row>
    <row r="47" spans="1:7" x14ac:dyDescent="0.35">
      <c r="A47" s="5" t="s">
        <v>86</v>
      </c>
      <c r="B47" s="6" t="s">
        <v>90</v>
      </c>
      <c r="C47" s="5" t="s">
        <v>2</v>
      </c>
      <c r="D47" s="37">
        <v>45</v>
      </c>
      <c r="E47" s="13"/>
      <c r="F47" s="13">
        <f t="shared" si="4"/>
        <v>0</v>
      </c>
    </row>
    <row r="48" spans="1:7" ht="31" x14ac:dyDescent="0.35">
      <c r="A48" s="5" t="s">
        <v>87</v>
      </c>
      <c r="B48" s="6" t="s">
        <v>91</v>
      </c>
      <c r="C48" s="5" t="s">
        <v>16</v>
      </c>
      <c r="D48" s="37">
        <v>2</v>
      </c>
      <c r="E48" s="13"/>
      <c r="F48" s="13">
        <f t="shared" si="4"/>
        <v>0</v>
      </c>
    </row>
    <row r="49" spans="1:6" x14ac:dyDescent="0.35">
      <c r="A49" s="26" t="s">
        <v>34</v>
      </c>
      <c r="B49" s="27" t="s">
        <v>92</v>
      </c>
      <c r="C49" s="28"/>
      <c r="D49" s="29"/>
      <c r="E49" s="30"/>
      <c r="F49" s="31"/>
    </row>
    <row r="50" spans="1:6" ht="46.5" x14ac:dyDescent="0.35">
      <c r="A50" s="5" t="s">
        <v>93</v>
      </c>
      <c r="B50" s="6" t="s">
        <v>198</v>
      </c>
      <c r="C50" s="5" t="s">
        <v>2</v>
      </c>
      <c r="D50" s="37">
        <v>60</v>
      </c>
      <c r="E50" s="13"/>
      <c r="F50" s="13">
        <f>D50*E50</f>
        <v>0</v>
      </c>
    </row>
    <row r="51" spans="1:6" x14ac:dyDescent="0.35">
      <c r="A51" s="5" t="s">
        <v>94</v>
      </c>
      <c r="B51" s="6" t="s">
        <v>206</v>
      </c>
      <c r="C51" s="5" t="s">
        <v>16</v>
      </c>
      <c r="D51" s="37">
        <v>3</v>
      </c>
      <c r="E51" s="13"/>
      <c r="F51" s="13">
        <f t="shared" ref="F51:F54" si="5">D51*E51</f>
        <v>0</v>
      </c>
    </row>
    <row r="52" spans="1:6" x14ac:dyDescent="0.35">
      <c r="A52" s="5" t="s">
        <v>95</v>
      </c>
      <c r="B52" s="6" t="s">
        <v>205</v>
      </c>
      <c r="C52" s="5" t="s">
        <v>16</v>
      </c>
      <c r="D52" s="37">
        <v>3</v>
      </c>
      <c r="E52" s="13"/>
      <c r="F52" s="13">
        <f t="shared" si="5"/>
        <v>0</v>
      </c>
    </row>
    <row r="53" spans="1:6" ht="31" x14ac:dyDescent="0.35">
      <c r="A53" s="5" t="s">
        <v>96</v>
      </c>
      <c r="B53" s="6" t="s">
        <v>207</v>
      </c>
      <c r="C53" s="5" t="s">
        <v>17</v>
      </c>
      <c r="D53" s="37">
        <v>125</v>
      </c>
      <c r="E53" s="13"/>
      <c r="F53" s="13">
        <f t="shared" si="5"/>
        <v>0</v>
      </c>
    </row>
    <row r="54" spans="1:6" ht="31" x14ac:dyDescent="0.35">
      <c r="A54" s="5" t="s">
        <v>97</v>
      </c>
      <c r="B54" s="6" t="s">
        <v>199</v>
      </c>
      <c r="C54" s="5" t="s">
        <v>8</v>
      </c>
      <c r="D54" s="37">
        <v>2</v>
      </c>
      <c r="E54" s="13"/>
      <c r="F54" s="13">
        <f t="shared" si="5"/>
        <v>0</v>
      </c>
    </row>
    <row r="55" spans="1:6" x14ac:dyDescent="0.35">
      <c r="A55" s="26" t="s">
        <v>35</v>
      </c>
      <c r="B55" s="72" t="s">
        <v>98</v>
      </c>
      <c r="C55" s="73"/>
      <c r="D55" s="73"/>
      <c r="E55" s="74"/>
      <c r="F55" s="31"/>
    </row>
    <row r="56" spans="1:6" x14ac:dyDescent="0.35">
      <c r="A56" s="5" t="s">
        <v>99</v>
      </c>
      <c r="B56" s="6" t="s">
        <v>100</v>
      </c>
      <c r="C56" s="5" t="s">
        <v>17</v>
      </c>
      <c r="D56" s="37">
        <v>25</v>
      </c>
      <c r="E56" s="13"/>
      <c r="F56" s="13">
        <f>D56*E56</f>
        <v>0</v>
      </c>
    </row>
    <row r="57" spans="1:6" ht="64.25" customHeight="1" x14ac:dyDescent="0.35">
      <c r="A57" s="5" t="s">
        <v>101</v>
      </c>
      <c r="B57" s="40" t="s">
        <v>221</v>
      </c>
      <c r="C57" s="5" t="s">
        <v>5</v>
      </c>
      <c r="D57" s="37">
        <v>2</v>
      </c>
      <c r="E57" s="13"/>
      <c r="F57" s="13">
        <f>D57*E57</f>
        <v>0</v>
      </c>
    </row>
    <row r="58" spans="1:6" x14ac:dyDescent="0.35">
      <c r="A58" s="16" t="s">
        <v>29</v>
      </c>
      <c r="B58" s="75" t="s">
        <v>157</v>
      </c>
      <c r="C58" s="76"/>
      <c r="D58" s="76"/>
      <c r="E58" s="77"/>
      <c r="F58" s="33"/>
    </row>
    <row r="59" spans="1:6" x14ac:dyDescent="0.35">
      <c r="A59" s="26" t="s">
        <v>36</v>
      </c>
      <c r="B59" s="72" t="s">
        <v>162</v>
      </c>
      <c r="C59" s="78"/>
      <c r="D59" s="78"/>
      <c r="E59" s="79"/>
      <c r="F59" s="31"/>
    </row>
    <row r="60" spans="1:6" ht="62" x14ac:dyDescent="0.35">
      <c r="A60" s="5" t="s">
        <v>123</v>
      </c>
      <c r="B60" s="6" t="s">
        <v>208</v>
      </c>
      <c r="C60" s="5" t="s">
        <v>2</v>
      </c>
      <c r="D60" s="37">
        <v>46</v>
      </c>
      <c r="E60" s="13"/>
      <c r="F60" s="13">
        <f>D60*E60</f>
        <v>0</v>
      </c>
    </row>
    <row r="61" spans="1:6" ht="114" customHeight="1" x14ac:dyDescent="0.35">
      <c r="A61" s="5" t="s">
        <v>124</v>
      </c>
      <c r="B61" s="6" t="s">
        <v>209</v>
      </c>
      <c r="C61" s="5" t="s">
        <v>8</v>
      </c>
      <c r="D61" s="37">
        <v>3</v>
      </c>
      <c r="E61" s="13"/>
      <c r="F61" s="13">
        <f>D61*E61</f>
        <v>0</v>
      </c>
    </row>
    <row r="62" spans="1:6" ht="125.4" customHeight="1" x14ac:dyDescent="0.35">
      <c r="A62" s="5" t="s">
        <v>125</v>
      </c>
      <c r="B62" s="6" t="s">
        <v>210</v>
      </c>
      <c r="C62" s="5" t="s">
        <v>8</v>
      </c>
      <c r="D62" s="37">
        <v>3</v>
      </c>
      <c r="E62" s="13"/>
      <c r="F62" s="13">
        <f t="shared" ref="F62:F64" si="6">D62*E62</f>
        <v>0</v>
      </c>
    </row>
    <row r="63" spans="1:6" ht="31" x14ac:dyDescent="0.35">
      <c r="A63" s="5" t="s">
        <v>126</v>
      </c>
      <c r="B63" s="40" t="s">
        <v>158</v>
      </c>
      <c r="C63" s="5" t="s">
        <v>5</v>
      </c>
      <c r="D63" s="37">
        <v>1</v>
      </c>
      <c r="E63" s="13"/>
      <c r="F63" s="13">
        <f t="shared" si="6"/>
        <v>0</v>
      </c>
    </row>
    <row r="64" spans="1:6" ht="31" x14ac:dyDescent="0.35">
      <c r="A64" s="5" t="s">
        <v>127</v>
      </c>
      <c r="B64" s="6" t="s">
        <v>159</v>
      </c>
      <c r="C64" s="5" t="s">
        <v>2</v>
      </c>
      <c r="D64" s="37">
        <v>46</v>
      </c>
      <c r="E64" s="13"/>
      <c r="F64" s="13">
        <f t="shared" si="6"/>
        <v>0</v>
      </c>
    </row>
    <row r="65" spans="1:7" ht="31" x14ac:dyDescent="0.35">
      <c r="A65" s="5" t="s">
        <v>128</v>
      </c>
      <c r="B65" s="6" t="s">
        <v>160</v>
      </c>
      <c r="C65" s="5" t="s">
        <v>16</v>
      </c>
      <c r="D65" s="37">
        <v>15</v>
      </c>
      <c r="E65" s="13"/>
      <c r="F65" s="13">
        <f>D65*E65</f>
        <v>0</v>
      </c>
    </row>
    <row r="66" spans="1:7" x14ac:dyDescent="0.35">
      <c r="A66" s="5" t="s">
        <v>129</v>
      </c>
      <c r="B66" s="6" t="s">
        <v>220</v>
      </c>
      <c r="C66" s="5" t="s">
        <v>16</v>
      </c>
      <c r="D66" s="41">
        <v>100</v>
      </c>
      <c r="E66" s="13"/>
      <c r="F66" s="13">
        <f>D66*E66</f>
        <v>0</v>
      </c>
    </row>
    <row r="67" spans="1:7" x14ac:dyDescent="0.35">
      <c r="A67" s="32" t="s">
        <v>130</v>
      </c>
      <c r="B67" s="6" t="s">
        <v>219</v>
      </c>
      <c r="C67" s="5" t="s">
        <v>16</v>
      </c>
      <c r="D67" s="41">
        <v>98</v>
      </c>
      <c r="E67" s="13"/>
      <c r="F67" s="13">
        <f>D67*E67</f>
        <v>0</v>
      </c>
    </row>
    <row r="68" spans="1:7" ht="31" x14ac:dyDescent="0.35">
      <c r="A68" s="39" t="s">
        <v>131</v>
      </c>
      <c r="B68" s="40" t="s">
        <v>161</v>
      </c>
      <c r="C68" s="39" t="s">
        <v>1</v>
      </c>
      <c r="D68" s="41">
        <v>0.02</v>
      </c>
      <c r="E68" s="42"/>
      <c r="F68" s="42">
        <f t="shared" ref="F68" si="7">D68*E68</f>
        <v>0</v>
      </c>
    </row>
    <row r="69" spans="1:7" x14ac:dyDescent="0.35">
      <c r="A69" s="16" t="s">
        <v>156</v>
      </c>
      <c r="B69" s="69" t="s">
        <v>13</v>
      </c>
      <c r="C69" s="70"/>
      <c r="D69" s="70"/>
      <c r="E69" s="71"/>
      <c r="F69" s="23"/>
      <c r="G69" s="7"/>
    </row>
    <row r="70" spans="1:7" x14ac:dyDescent="0.35">
      <c r="A70" s="43" t="s">
        <v>37</v>
      </c>
      <c r="B70" s="45" t="s">
        <v>163</v>
      </c>
      <c r="C70" s="46"/>
      <c r="D70" s="46"/>
      <c r="E70" s="47"/>
      <c r="F70" s="51"/>
      <c r="G70" s="7"/>
    </row>
    <row r="71" spans="1:7" ht="13" customHeight="1" x14ac:dyDescent="0.35">
      <c r="A71" s="43"/>
      <c r="B71" s="48"/>
      <c r="C71" s="49"/>
      <c r="D71" s="49"/>
      <c r="E71" s="50"/>
      <c r="F71" s="52"/>
      <c r="G71" s="7"/>
    </row>
    <row r="72" spans="1:7" ht="31" x14ac:dyDescent="0.35">
      <c r="A72" s="5" t="s">
        <v>141</v>
      </c>
      <c r="B72" s="6" t="s">
        <v>102</v>
      </c>
      <c r="C72" s="5" t="s">
        <v>3</v>
      </c>
      <c r="D72" s="38">
        <v>0.153</v>
      </c>
      <c r="E72" s="13"/>
      <c r="F72" s="13">
        <f>D72*E72</f>
        <v>0</v>
      </c>
    </row>
    <row r="73" spans="1:7" ht="31" x14ac:dyDescent="0.35">
      <c r="A73" s="5" t="s">
        <v>142</v>
      </c>
      <c r="B73" s="6" t="s">
        <v>103</v>
      </c>
      <c r="C73" s="5" t="s">
        <v>3</v>
      </c>
      <c r="D73" s="10">
        <v>0.153</v>
      </c>
      <c r="E73" s="13"/>
      <c r="F73" s="13">
        <f t="shared" ref="F73:F98" si="8">D73*E73</f>
        <v>0</v>
      </c>
    </row>
    <row r="74" spans="1:7" ht="31" x14ac:dyDescent="0.35">
      <c r="A74" s="5" t="s">
        <v>143</v>
      </c>
      <c r="B74" s="6" t="s">
        <v>104</v>
      </c>
      <c r="C74" s="5" t="s">
        <v>20</v>
      </c>
      <c r="D74" s="9">
        <v>1.63</v>
      </c>
      <c r="E74" s="13"/>
      <c r="F74" s="13">
        <f t="shared" si="8"/>
        <v>0</v>
      </c>
    </row>
    <row r="75" spans="1:7" ht="31" x14ac:dyDescent="0.35">
      <c r="A75" s="5" t="s">
        <v>144</v>
      </c>
      <c r="B75" s="6" t="s">
        <v>105</v>
      </c>
      <c r="C75" s="5" t="s">
        <v>20</v>
      </c>
      <c r="D75" s="9">
        <v>1.63</v>
      </c>
      <c r="E75" s="13"/>
      <c r="F75" s="13">
        <f t="shared" si="8"/>
        <v>0</v>
      </c>
    </row>
    <row r="76" spans="1:7" ht="46.5" x14ac:dyDescent="0.35">
      <c r="A76" s="5" t="s">
        <v>145</v>
      </c>
      <c r="B76" s="6" t="s">
        <v>212</v>
      </c>
      <c r="C76" s="5" t="s">
        <v>20</v>
      </c>
      <c r="D76" s="9">
        <v>0.32</v>
      </c>
      <c r="E76" s="13"/>
      <c r="F76" s="13">
        <f t="shared" si="8"/>
        <v>0</v>
      </c>
    </row>
    <row r="77" spans="1:7" ht="31" x14ac:dyDescent="0.35">
      <c r="A77" s="5" t="s">
        <v>146</v>
      </c>
      <c r="B77" s="6" t="s">
        <v>106</v>
      </c>
      <c r="C77" s="5" t="s">
        <v>3</v>
      </c>
      <c r="D77" s="10">
        <v>0.16300000000000001</v>
      </c>
      <c r="E77" s="13"/>
      <c r="F77" s="13">
        <f t="shared" si="8"/>
        <v>0</v>
      </c>
    </row>
    <row r="78" spans="1:7" ht="31" x14ac:dyDescent="0.35">
      <c r="A78" s="5" t="s">
        <v>147</v>
      </c>
      <c r="B78" s="6" t="s">
        <v>107</v>
      </c>
      <c r="C78" s="5" t="s">
        <v>200</v>
      </c>
      <c r="D78" s="9">
        <v>0.86</v>
      </c>
      <c r="E78" s="13"/>
      <c r="F78" s="13">
        <f t="shared" si="8"/>
        <v>0</v>
      </c>
    </row>
    <row r="79" spans="1:7" x14ac:dyDescent="0.35">
      <c r="A79" s="5" t="s">
        <v>148</v>
      </c>
      <c r="B79" s="6" t="s">
        <v>108</v>
      </c>
      <c r="C79" s="5" t="s">
        <v>8</v>
      </c>
      <c r="D79" s="37">
        <v>16</v>
      </c>
      <c r="E79" s="13"/>
      <c r="F79" s="13">
        <f t="shared" si="8"/>
        <v>0</v>
      </c>
    </row>
    <row r="80" spans="1:7" ht="31" x14ac:dyDescent="0.35">
      <c r="A80" s="5" t="s">
        <v>149</v>
      </c>
      <c r="B80" s="6" t="s">
        <v>109</v>
      </c>
      <c r="C80" s="5" t="s">
        <v>5</v>
      </c>
      <c r="D80" s="37">
        <v>8</v>
      </c>
      <c r="E80" s="13"/>
      <c r="F80" s="13">
        <f t="shared" si="8"/>
        <v>0</v>
      </c>
    </row>
    <row r="81" spans="1:6" ht="31" x14ac:dyDescent="0.35">
      <c r="A81" s="5" t="s">
        <v>150</v>
      </c>
      <c r="B81" s="6" t="s">
        <v>110</v>
      </c>
      <c r="C81" s="5" t="s">
        <v>8</v>
      </c>
      <c r="D81" s="37">
        <v>8</v>
      </c>
      <c r="E81" s="13"/>
      <c r="F81" s="13">
        <f t="shared" si="8"/>
        <v>0</v>
      </c>
    </row>
    <row r="82" spans="1:6" x14ac:dyDescent="0.35">
      <c r="A82" s="5" t="s">
        <v>151</v>
      </c>
      <c r="B82" s="6" t="s">
        <v>111</v>
      </c>
      <c r="C82" s="5" t="s">
        <v>8</v>
      </c>
      <c r="D82" s="37">
        <v>8</v>
      </c>
      <c r="E82" s="13"/>
      <c r="F82" s="13">
        <f t="shared" si="8"/>
        <v>0</v>
      </c>
    </row>
    <row r="83" spans="1:6" ht="31" x14ac:dyDescent="0.35">
      <c r="A83" s="5" t="s">
        <v>152</v>
      </c>
      <c r="B83" s="6" t="s">
        <v>112</v>
      </c>
      <c r="C83" s="5" t="s">
        <v>8</v>
      </c>
      <c r="D83" s="37">
        <v>9</v>
      </c>
      <c r="E83" s="13"/>
      <c r="F83" s="13">
        <f t="shared" si="8"/>
        <v>0</v>
      </c>
    </row>
    <row r="84" spans="1:6" ht="31" x14ac:dyDescent="0.35">
      <c r="A84" s="5" t="s">
        <v>153</v>
      </c>
      <c r="B84" s="6" t="s">
        <v>214</v>
      </c>
      <c r="C84" s="5" t="s">
        <v>20</v>
      </c>
      <c r="D84" s="9">
        <v>0.64</v>
      </c>
      <c r="E84" s="13"/>
      <c r="F84" s="13">
        <f t="shared" si="8"/>
        <v>0</v>
      </c>
    </row>
    <row r="85" spans="1:6" ht="31" x14ac:dyDescent="0.35">
      <c r="A85" s="5" t="s">
        <v>168</v>
      </c>
      <c r="B85" s="6" t="s">
        <v>113</v>
      </c>
      <c r="C85" s="5" t="s">
        <v>8</v>
      </c>
      <c r="D85" s="37">
        <v>8</v>
      </c>
      <c r="E85" s="13"/>
      <c r="F85" s="13">
        <f t="shared" si="8"/>
        <v>0</v>
      </c>
    </row>
    <row r="86" spans="1:6" ht="46.5" x14ac:dyDescent="0.35">
      <c r="A86" s="5" t="s">
        <v>169</v>
      </c>
      <c r="B86" s="6" t="s">
        <v>213</v>
      </c>
      <c r="C86" s="5" t="s">
        <v>21</v>
      </c>
      <c r="D86" s="9">
        <v>0.96</v>
      </c>
      <c r="E86" s="13"/>
      <c r="F86" s="13">
        <f t="shared" si="8"/>
        <v>0</v>
      </c>
    </row>
    <row r="87" spans="1:6" x14ac:dyDescent="0.35">
      <c r="A87" s="5" t="s">
        <v>170</v>
      </c>
      <c r="B87" s="6" t="s">
        <v>4</v>
      </c>
      <c r="C87" s="5" t="s">
        <v>5</v>
      </c>
      <c r="D87" s="37">
        <v>8</v>
      </c>
      <c r="E87" s="13"/>
      <c r="F87" s="13">
        <f t="shared" si="8"/>
        <v>0</v>
      </c>
    </row>
    <row r="88" spans="1:6" ht="46.5" x14ac:dyDescent="0.35">
      <c r="A88" s="5" t="s">
        <v>171</v>
      </c>
      <c r="B88" s="6" t="s">
        <v>114</v>
      </c>
      <c r="C88" s="5" t="s">
        <v>20</v>
      </c>
      <c r="D88" s="9">
        <v>0.24</v>
      </c>
      <c r="E88" s="13"/>
      <c r="F88" s="13">
        <f t="shared" si="8"/>
        <v>0</v>
      </c>
    </row>
    <row r="89" spans="1:6" x14ac:dyDescent="0.35">
      <c r="A89" s="5" t="s">
        <v>172</v>
      </c>
      <c r="B89" s="6" t="s">
        <v>6</v>
      </c>
      <c r="C89" s="5" t="s">
        <v>8</v>
      </c>
      <c r="D89" s="37">
        <v>8</v>
      </c>
      <c r="E89" s="13"/>
      <c r="F89" s="13">
        <f t="shared" si="8"/>
        <v>0</v>
      </c>
    </row>
    <row r="90" spans="1:6" x14ac:dyDescent="0.35">
      <c r="A90" s="5" t="s">
        <v>173</v>
      </c>
      <c r="B90" s="6" t="s">
        <v>7</v>
      </c>
      <c r="C90" s="5" t="s">
        <v>8</v>
      </c>
      <c r="D90" s="37">
        <v>8</v>
      </c>
      <c r="E90" s="13"/>
      <c r="F90" s="13">
        <f t="shared" si="8"/>
        <v>0</v>
      </c>
    </row>
    <row r="91" spans="1:6" ht="46.5" x14ac:dyDescent="0.35">
      <c r="A91" s="5" t="s">
        <v>174</v>
      </c>
      <c r="B91" s="6" t="s">
        <v>115</v>
      </c>
      <c r="C91" s="5" t="s">
        <v>21</v>
      </c>
      <c r="D91" s="9">
        <v>0.25</v>
      </c>
      <c r="E91" s="13"/>
      <c r="F91" s="13">
        <f t="shared" si="8"/>
        <v>0</v>
      </c>
    </row>
    <row r="92" spans="1:6" ht="31" x14ac:dyDescent="0.35">
      <c r="A92" s="5" t="s">
        <v>175</v>
      </c>
      <c r="B92" s="6" t="s">
        <v>116</v>
      </c>
      <c r="C92" s="39" t="s">
        <v>218</v>
      </c>
      <c r="D92" s="9">
        <v>1.53</v>
      </c>
      <c r="E92" s="13"/>
      <c r="F92" s="13">
        <f t="shared" si="8"/>
        <v>0</v>
      </c>
    </row>
    <row r="93" spans="1:6" ht="31" x14ac:dyDescent="0.35">
      <c r="A93" s="5" t="s">
        <v>176</v>
      </c>
      <c r="B93" s="6" t="s">
        <v>117</v>
      </c>
      <c r="C93" s="5" t="s">
        <v>8</v>
      </c>
      <c r="D93" s="37">
        <v>8</v>
      </c>
      <c r="E93" s="13"/>
      <c r="F93" s="13">
        <f t="shared" si="8"/>
        <v>0</v>
      </c>
    </row>
    <row r="94" spans="1:6" ht="46.5" x14ac:dyDescent="0.35">
      <c r="A94" s="5" t="s">
        <v>177</v>
      </c>
      <c r="B94" s="6" t="s">
        <v>118</v>
      </c>
      <c r="C94" s="5" t="s">
        <v>1</v>
      </c>
      <c r="D94" s="36">
        <v>0.5</v>
      </c>
      <c r="E94" s="13"/>
      <c r="F94" s="13">
        <f t="shared" si="8"/>
        <v>0</v>
      </c>
    </row>
    <row r="95" spans="1:6" ht="46.5" x14ac:dyDescent="0.35">
      <c r="A95" s="5" t="s">
        <v>178</v>
      </c>
      <c r="B95" s="40" t="s">
        <v>119</v>
      </c>
      <c r="C95" s="5" t="s">
        <v>1</v>
      </c>
      <c r="D95" s="36">
        <v>0.5</v>
      </c>
      <c r="E95" s="13"/>
      <c r="F95" s="13">
        <f t="shared" si="8"/>
        <v>0</v>
      </c>
    </row>
    <row r="96" spans="1:6" x14ac:dyDescent="0.35">
      <c r="A96" s="5" t="s">
        <v>179</v>
      </c>
      <c r="B96" s="6" t="s">
        <v>120</v>
      </c>
      <c r="C96" s="5" t="s">
        <v>5</v>
      </c>
      <c r="D96" s="37">
        <v>1</v>
      </c>
      <c r="E96" s="13"/>
      <c r="F96" s="13">
        <f t="shared" si="8"/>
        <v>0</v>
      </c>
    </row>
    <row r="97" spans="1:7" x14ac:dyDescent="0.35">
      <c r="A97" s="5" t="s">
        <v>180</v>
      </c>
      <c r="B97" s="6" t="s">
        <v>121</v>
      </c>
      <c r="C97" s="5" t="s">
        <v>5</v>
      </c>
      <c r="D97" s="37">
        <v>1</v>
      </c>
      <c r="E97" s="13"/>
      <c r="F97" s="13">
        <f t="shared" si="8"/>
        <v>0</v>
      </c>
    </row>
    <row r="98" spans="1:7" x14ac:dyDescent="0.35">
      <c r="A98" s="5" t="s">
        <v>181</v>
      </c>
      <c r="B98" s="6" t="s">
        <v>122</v>
      </c>
      <c r="C98" s="5" t="s">
        <v>5</v>
      </c>
      <c r="D98" s="37">
        <v>1</v>
      </c>
      <c r="E98" s="13"/>
      <c r="F98" s="13">
        <f t="shared" si="8"/>
        <v>0</v>
      </c>
    </row>
    <row r="99" spans="1:7" ht="16.5" customHeight="1" x14ac:dyDescent="0.35">
      <c r="A99" s="43" t="s">
        <v>38</v>
      </c>
      <c r="B99" s="45" t="s">
        <v>164</v>
      </c>
      <c r="C99" s="46"/>
      <c r="D99" s="46"/>
      <c r="E99" s="47"/>
      <c r="F99" s="51"/>
      <c r="G99" s="7"/>
    </row>
    <row r="100" spans="1:7" ht="15" customHeight="1" x14ac:dyDescent="0.35">
      <c r="A100" s="43"/>
      <c r="B100" s="48"/>
      <c r="C100" s="49"/>
      <c r="D100" s="49"/>
      <c r="E100" s="50"/>
      <c r="F100" s="52"/>
      <c r="G100" s="7"/>
    </row>
    <row r="101" spans="1:7" ht="31" x14ac:dyDescent="0.35">
      <c r="A101" s="32" t="s">
        <v>182</v>
      </c>
      <c r="B101" s="6" t="s">
        <v>215</v>
      </c>
      <c r="C101" s="5" t="s">
        <v>2</v>
      </c>
      <c r="D101" s="37">
        <v>195</v>
      </c>
      <c r="E101" s="13"/>
      <c r="F101" s="13">
        <f>ROUND(D101*E101,2)</f>
        <v>0</v>
      </c>
    </row>
    <row r="102" spans="1:7" ht="31" x14ac:dyDescent="0.35">
      <c r="A102" s="32" t="s">
        <v>183</v>
      </c>
      <c r="B102" s="6" t="s">
        <v>132</v>
      </c>
      <c r="C102" s="5" t="s">
        <v>2</v>
      </c>
      <c r="D102" s="37">
        <v>163</v>
      </c>
      <c r="E102" s="13"/>
      <c r="F102" s="13">
        <f t="shared" ref="F102:F112" si="9">ROUND(D102*E102,2)</f>
        <v>0</v>
      </c>
    </row>
    <row r="103" spans="1:7" x14ac:dyDescent="0.35">
      <c r="A103" s="32" t="s">
        <v>184</v>
      </c>
      <c r="B103" s="6" t="s">
        <v>133</v>
      </c>
      <c r="C103" s="5" t="s">
        <v>2</v>
      </c>
      <c r="D103" s="37">
        <v>163</v>
      </c>
      <c r="E103" s="13"/>
      <c r="F103" s="13">
        <f t="shared" si="9"/>
        <v>0</v>
      </c>
    </row>
    <row r="104" spans="1:7" ht="31" x14ac:dyDescent="0.35">
      <c r="A104" s="32" t="s">
        <v>185</v>
      </c>
      <c r="B104" s="6" t="s">
        <v>216</v>
      </c>
      <c r="C104" s="5" t="s">
        <v>2</v>
      </c>
      <c r="D104" s="37">
        <v>64</v>
      </c>
      <c r="E104" s="13"/>
      <c r="F104" s="13">
        <f t="shared" si="9"/>
        <v>0</v>
      </c>
    </row>
    <row r="105" spans="1:7" ht="46.5" x14ac:dyDescent="0.35">
      <c r="A105" s="32" t="s">
        <v>186</v>
      </c>
      <c r="B105" s="6" t="s">
        <v>134</v>
      </c>
      <c r="C105" s="5" t="s">
        <v>5</v>
      </c>
      <c r="D105" s="37">
        <v>8</v>
      </c>
      <c r="E105" s="13"/>
      <c r="F105" s="13">
        <f t="shared" si="9"/>
        <v>0</v>
      </c>
    </row>
    <row r="106" spans="1:7" ht="36.5" customHeight="1" x14ac:dyDescent="0.35">
      <c r="A106" s="32" t="s">
        <v>187</v>
      </c>
      <c r="B106" s="6" t="s">
        <v>135</v>
      </c>
      <c r="C106" s="5" t="s">
        <v>8</v>
      </c>
      <c r="D106" s="37">
        <v>8</v>
      </c>
      <c r="E106" s="13"/>
      <c r="F106" s="13">
        <f t="shared" si="9"/>
        <v>0</v>
      </c>
    </row>
    <row r="107" spans="1:7" ht="31" x14ac:dyDescent="0.35">
      <c r="A107" s="32" t="s">
        <v>188</v>
      </c>
      <c r="B107" s="6" t="s">
        <v>136</v>
      </c>
      <c r="C107" s="5" t="s">
        <v>8</v>
      </c>
      <c r="D107" s="37">
        <v>8</v>
      </c>
      <c r="E107" s="13"/>
      <c r="F107" s="13">
        <f t="shared" si="9"/>
        <v>0</v>
      </c>
    </row>
    <row r="108" spans="1:7" ht="31" x14ac:dyDescent="0.35">
      <c r="A108" s="32" t="s">
        <v>189</v>
      </c>
      <c r="B108" s="6" t="s">
        <v>137</v>
      </c>
      <c r="C108" s="5" t="s">
        <v>8</v>
      </c>
      <c r="D108" s="37">
        <v>8</v>
      </c>
      <c r="E108" s="13"/>
      <c r="F108" s="13">
        <f t="shared" si="9"/>
        <v>0</v>
      </c>
    </row>
    <row r="109" spans="1:7" x14ac:dyDescent="0.35">
      <c r="A109" s="32" t="s">
        <v>190</v>
      </c>
      <c r="B109" s="6" t="s">
        <v>138</v>
      </c>
      <c r="C109" s="5" t="s">
        <v>8</v>
      </c>
      <c r="D109" s="37">
        <v>8</v>
      </c>
      <c r="E109" s="13"/>
      <c r="F109" s="13">
        <f t="shared" si="9"/>
        <v>0</v>
      </c>
    </row>
    <row r="110" spans="1:7" ht="31.25" customHeight="1" x14ac:dyDescent="0.35">
      <c r="A110" s="32" t="s">
        <v>191</v>
      </c>
      <c r="B110" s="6" t="s">
        <v>139</v>
      </c>
      <c r="C110" s="5" t="s">
        <v>8</v>
      </c>
      <c r="D110" s="37">
        <v>1</v>
      </c>
      <c r="E110" s="13"/>
      <c r="F110" s="13">
        <f t="shared" si="9"/>
        <v>0</v>
      </c>
    </row>
    <row r="111" spans="1:7" ht="58.25" customHeight="1" x14ac:dyDescent="0.35">
      <c r="A111" s="32" t="s">
        <v>192</v>
      </c>
      <c r="B111" s="8" t="s">
        <v>217</v>
      </c>
      <c r="C111" s="5" t="s">
        <v>5</v>
      </c>
      <c r="D111" s="37">
        <v>8</v>
      </c>
      <c r="E111" s="13"/>
      <c r="F111" s="13">
        <f t="shared" si="9"/>
        <v>0</v>
      </c>
    </row>
    <row r="112" spans="1:7" ht="31" x14ac:dyDescent="0.35">
      <c r="A112" s="32" t="s">
        <v>193</v>
      </c>
      <c r="B112" s="8" t="s">
        <v>201</v>
      </c>
      <c r="C112" s="5" t="s">
        <v>5</v>
      </c>
      <c r="D112" s="37">
        <v>8</v>
      </c>
      <c r="E112" s="13"/>
      <c r="F112" s="13">
        <f t="shared" si="9"/>
        <v>0</v>
      </c>
    </row>
    <row r="113" spans="1:7" x14ac:dyDescent="0.35">
      <c r="A113" s="32" t="s">
        <v>194</v>
      </c>
      <c r="B113" s="8" t="s">
        <v>140</v>
      </c>
      <c r="C113" s="5" t="s">
        <v>5</v>
      </c>
      <c r="D113" s="37">
        <v>8</v>
      </c>
      <c r="E113" s="13"/>
      <c r="F113" s="13">
        <f>ROUND(D113*E113,2)</f>
        <v>0</v>
      </c>
    </row>
    <row r="114" spans="1:7" x14ac:dyDescent="0.35">
      <c r="A114" s="17" t="s">
        <v>39</v>
      </c>
      <c r="B114" s="18" t="s">
        <v>222</v>
      </c>
      <c r="C114" s="19" t="s">
        <v>5</v>
      </c>
      <c r="D114" s="19">
        <v>1</v>
      </c>
      <c r="E114" s="20"/>
      <c r="F114" s="13">
        <f>ROUND(D114*E114,2)</f>
        <v>0</v>
      </c>
    </row>
    <row r="115" spans="1:7" x14ac:dyDescent="0.35">
      <c r="A115" s="17" t="s">
        <v>40</v>
      </c>
      <c r="B115" s="21" t="s">
        <v>30</v>
      </c>
      <c r="C115" s="20"/>
      <c r="D115" s="20"/>
      <c r="E115" s="20"/>
      <c r="F115" s="22">
        <f>SUM(F14:F113)</f>
        <v>0</v>
      </c>
    </row>
    <row r="116" spans="1:7" x14ac:dyDescent="0.35">
      <c r="A116" s="17" t="s">
        <v>154</v>
      </c>
      <c r="B116" s="21" t="s">
        <v>31</v>
      </c>
      <c r="C116" s="20"/>
      <c r="D116" s="20"/>
      <c r="E116" s="20"/>
      <c r="F116" s="22">
        <f>F114+F115</f>
        <v>0</v>
      </c>
    </row>
    <row r="117" spans="1:7" x14ac:dyDescent="0.35">
      <c r="A117" s="17" t="s">
        <v>155</v>
      </c>
      <c r="B117" s="21" t="s">
        <v>32</v>
      </c>
      <c r="C117" s="20"/>
      <c r="D117" s="20"/>
      <c r="E117" s="20"/>
      <c r="F117" s="22">
        <f>ROUND(F116*0.21,2)</f>
        <v>0</v>
      </c>
    </row>
    <row r="118" spans="1:7" x14ac:dyDescent="0.35">
      <c r="A118" s="17" t="s">
        <v>195</v>
      </c>
      <c r="B118" s="21" t="s">
        <v>33</v>
      </c>
      <c r="C118" s="20"/>
      <c r="D118" s="20"/>
      <c r="E118" s="20"/>
      <c r="F118" s="22">
        <f>F116+F117</f>
        <v>0</v>
      </c>
    </row>
    <row r="119" spans="1:7" x14ac:dyDescent="0.35">
      <c r="B119" s="64"/>
      <c r="C119" s="64"/>
      <c r="D119" s="64"/>
    </row>
    <row r="120" spans="1:7" ht="15.5" customHeight="1" x14ac:dyDescent="0.35">
      <c r="A120" s="65" t="s">
        <v>165</v>
      </c>
      <c r="B120" s="65"/>
      <c r="C120" s="65"/>
      <c r="D120" s="65"/>
      <c r="E120" s="65"/>
      <c r="F120" s="65"/>
      <c r="G120" s="11"/>
    </row>
    <row r="121" spans="1:7" x14ac:dyDescent="0.35">
      <c r="A121" s="65"/>
      <c r="B121" s="65"/>
      <c r="C121" s="65"/>
      <c r="D121" s="65"/>
      <c r="E121" s="65"/>
      <c r="F121" s="65"/>
      <c r="G121" s="11"/>
    </row>
    <row r="122" spans="1:7" x14ac:dyDescent="0.35">
      <c r="A122" s="65"/>
      <c r="B122" s="65"/>
      <c r="C122" s="65"/>
      <c r="D122" s="65"/>
      <c r="E122" s="65"/>
      <c r="F122" s="65"/>
      <c r="G122" s="11"/>
    </row>
    <row r="123" spans="1:7" x14ac:dyDescent="0.35">
      <c r="A123" s="65"/>
      <c r="B123" s="65"/>
      <c r="C123" s="65"/>
      <c r="D123" s="65"/>
      <c r="E123" s="65"/>
      <c r="F123" s="65"/>
    </row>
    <row r="124" spans="1:7" x14ac:dyDescent="0.35">
      <c r="A124" s="65" t="s">
        <v>224</v>
      </c>
      <c r="B124" s="66"/>
      <c r="C124" s="66"/>
      <c r="D124" s="66"/>
      <c r="E124" s="66"/>
      <c r="F124" s="66"/>
    </row>
    <row r="125" spans="1:7" x14ac:dyDescent="0.35">
      <c r="A125" s="66"/>
      <c r="B125" s="66"/>
      <c r="C125" s="66"/>
      <c r="D125" s="66"/>
      <c r="E125" s="66"/>
      <c r="F125" s="66"/>
    </row>
    <row r="126" spans="1:7" x14ac:dyDescent="0.35">
      <c r="A126" s="66"/>
      <c r="B126" s="66"/>
      <c r="C126" s="66"/>
      <c r="D126" s="66"/>
      <c r="E126" s="66"/>
      <c r="F126" s="66"/>
    </row>
    <row r="127" spans="1:7" x14ac:dyDescent="0.35">
      <c r="A127" s="66"/>
      <c r="B127" s="66"/>
      <c r="C127" s="66"/>
      <c r="D127" s="66"/>
      <c r="E127" s="66"/>
      <c r="F127" s="66"/>
    </row>
    <row r="128" spans="1:7" x14ac:dyDescent="0.35">
      <c r="A128" s="65" t="s">
        <v>223</v>
      </c>
      <c r="B128" s="65"/>
      <c r="C128" s="65"/>
      <c r="D128" s="65"/>
      <c r="E128" s="65"/>
      <c r="F128" s="65"/>
    </row>
    <row r="129" spans="1:6" x14ac:dyDescent="0.35">
      <c r="A129" s="65"/>
      <c r="B129" s="65"/>
      <c r="C129" s="65"/>
      <c r="D129" s="65"/>
      <c r="E129" s="65"/>
      <c r="F129" s="65"/>
    </row>
    <row r="130" spans="1:6" x14ac:dyDescent="0.35">
      <c r="A130" s="65"/>
      <c r="B130" s="65"/>
      <c r="C130" s="65"/>
      <c r="D130" s="65"/>
      <c r="E130" s="65"/>
      <c r="F130" s="65"/>
    </row>
    <row r="131" spans="1:6" x14ac:dyDescent="0.35">
      <c r="A131" s="65"/>
      <c r="B131" s="65"/>
      <c r="C131" s="65"/>
      <c r="D131" s="65"/>
      <c r="E131" s="65"/>
      <c r="F131" s="65"/>
    </row>
    <row r="132" spans="1:6" x14ac:dyDescent="0.35">
      <c r="A132" s="67"/>
      <c r="B132" s="67"/>
      <c r="C132" s="67"/>
      <c r="D132" s="67"/>
      <c r="E132" s="67"/>
      <c r="F132" s="67"/>
    </row>
    <row r="133" spans="1:6" x14ac:dyDescent="0.35">
      <c r="A133" s="67"/>
      <c r="B133" s="67"/>
      <c r="C133" s="67"/>
      <c r="D133" s="67"/>
      <c r="E133" s="67"/>
      <c r="F133" s="67"/>
    </row>
    <row r="134" spans="1:6" x14ac:dyDescent="0.35">
      <c r="A134" s="68"/>
      <c r="B134" s="68"/>
      <c r="C134" s="68"/>
      <c r="D134" s="68"/>
      <c r="E134" s="68"/>
      <c r="F134" s="68"/>
    </row>
    <row r="135" spans="1:6" x14ac:dyDescent="0.35">
      <c r="A135" s="24"/>
      <c r="B135" s="24"/>
      <c r="C135" s="24"/>
      <c r="D135" s="24"/>
      <c r="E135" s="24"/>
      <c r="F135" s="24"/>
    </row>
    <row r="136" spans="1:6" ht="21" customHeight="1" x14ac:dyDescent="0.35">
      <c r="A136" s="14" t="s">
        <v>43</v>
      </c>
      <c r="D136" s="63"/>
      <c r="E136" s="63"/>
    </row>
    <row r="137" spans="1:6" x14ac:dyDescent="0.35">
      <c r="A137" s="14" t="s">
        <v>41</v>
      </c>
      <c r="D137" s="63"/>
      <c r="E137" s="63"/>
    </row>
    <row r="138" spans="1:6" x14ac:dyDescent="0.35">
      <c r="F138" s="25" t="s">
        <v>42</v>
      </c>
    </row>
  </sheetData>
  <mergeCells count="44">
    <mergeCell ref="B69:E69"/>
    <mergeCell ref="B55:E55"/>
    <mergeCell ref="A120:F123"/>
    <mergeCell ref="D136:E136"/>
    <mergeCell ref="A99:A100"/>
    <mergeCell ref="A70:A71"/>
    <mergeCell ref="B58:E58"/>
    <mergeCell ref="B59:E59"/>
    <mergeCell ref="D137:E137"/>
    <mergeCell ref="B70:E71"/>
    <mergeCell ref="F70:F71"/>
    <mergeCell ref="B99:E100"/>
    <mergeCell ref="F99:F100"/>
    <mergeCell ref="B119:D119"/>
    <mergeCell ref="A124:F127"/>
    <mergeCell ref="A128:F134"/>
    <mergeCell ref="B1:F1"/>
    <mergeCell ref="B16:E17"/>
    <mergeCell ref="F16:F17"/>
    <mergeCell ref="A7:F7"/>
    <mergeCell ref="A5:F5"/>
    <mergeCell ref="A3:F3"/>
    <mergeCell ref="A4:F4"/>
    <mergeCell ref="D9:F9"/>
    <mergeCell ref="B8:D8"/>
    <mergeCell ref="C9:C10"/>
    <mergeCell ref="B9:B10"/>
    <mergeCell ref="A9:A10"/>
    <mergeCell ref="B12:F13"/>
    <mergeCell ref="A35:A36"/>
    <mergeCell ref="A41:A42"/>
    <mergeCell ref="B11:F11"/>
    <mergeCell ref="A12:A13"/>
    <mergeCell ref="A16:A17"/>
    <mergeCell ref="B24:E25"/>
    <mergeCell ref="F24:F25"/>
    <mergeCell ref="B29:E30"/>
    <mergeCell ref="F29:F30"/>
    <mergeCell ref="A24:A25"/>
    <mergeCell ref="A29:A30"/>
    <mergeCell ref="B35:E36"/>
    <mergeCell ref="F35:F36"/>
    <mergeCell ref="B41:E42"/>
    <mergeCell ref="F41:F42"/>
  </mergeCells>
  <phoneticPr fontId="5" type="noConversion"/>
  <pageMargins left="0.7" right="0.7" top="0.75" bottom="0.75" header="0.3" footer="0.3"/>
  <pageSetup paperSize="9" orientation="portrait" r:id="rId1"/>
  <ignoredErrors>
    <ignoredError sqref="F1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Company>Uab"SISTELA"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Alisa</dc:creator>
  <cp:lastModifiedBy>Karolina Rimkuvienė</cp:lastModifiedBy>
  <cp:lastPrinted>2024-06-05T11:44:50Z</cp:lastPrinted>
  <dcterms:created xsi:type="dcterms:W3CDTF">2010-02-09T07:20:51Z</dcterms:created>
  <dcterms:modified xsi:type="dcterms:W3CDTF">2024-10-16T09:36:22Z</dcterms:modified>
</cp:coreProperties>
</file>