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LTVILN-001SV001\Vartotoju grupes\01 Rinkotyra\KONKURSAI\2021\Vilniaus_MSA Naujasodžio gatvės statyba 07-27\EL komerciniai pasiulymai\"/>
    </mc:Choice>
  </mc:AlternateContent>
  <xr:revisionPtr revIDLastSave="0" documentId="13_ncr:1_{2DB48141-A29F-4B5F-BC1C-2CCD36EF037F}" xr6:coauthVersionLast="46" xr6:coauthVersionMax="47" xr10:uidLastSave="{00000000-0000-0000-0000-000000000000}"/>
  <bookViews>
    <workbookView xWindow="3120" yWindow="570" windowWidth="9600" windowHeight="15630" xr2:uid="{00000000-000D-0000-FFFF-FFFF00000000}"/>
  </bookViews>
  <sheets>
    <sheet name="1 LAPAS" sheetId="3" r:id="rId1"/>
  </sheets>
  <calcPr calcId="181029"/>
</workbook>
</file>

<file path=xl/calcChain.xml><?xml version="1.0" encoding="utf-8"?>
<calcChain xmlns="http://schemas.openxmlformats.org/spreadsheetml/2006/main">
  <c r="J59" i="3" l="1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60" i="3" s="1"/>
  <c r="J61" i="3" s="1"/>
  <c r="J62" i="3" s="1"/>
</calcChain>
</file>

<file path=xl/sharedStrings.xml><?xml version="1.0" encoding="utf-8"?>
<sst xmlns="http://schemas.openxmlformats.org/spreadsheetml/2006/main" count="151" uniqueCount="86">
  <si>
    <t>Pavadinimas ir techninės charakteristikos</t>
  </si>
  <si>
    <t>Žymuo</t>
  </si>
  <si>
    <t>Kiekis</t>
  </si>
  <si>
    <t>vieneto</t>
  </si>
  <si>
    <t>Pozicija,
eil. Nr.</t>
  </si>
  <si>
    <t>viso 
kiekio</t>
  </si>
  <si>
    <t>Mato
vnt.</t>
  </si>
  <si>
    <t>m</t>
  </si>
  <si>
    <t>vnt.</t>
  </si>
  <si>
    <t>m.</t>
  </si>
  <si>
    <t>Jėgos kabelis aliumininėmis gyslomis 4x25mm² su XLPE izoliacija ir PVC apvalkalu, įtampai 0,6/1kV, darbo temperatūra +90°C</t>
  </si>
  <si>
    <t xml:space="preserve">Plastmasinis vamzdis Ø75mm </t>
  </si>
  <si>
    <t>psl. 7</t>
  </si>
  <si>
    <t>psl. 14</t>
  </si>
  <si>
    <t>psl. 5</t>
  </si>
  <si>
    <t>Galinė kabelinė mova Al. kabeliui 4x25mm²</t>
  </si>
  <si>
    <t>Antgalis kabelio gyslų Ø 25mm² prijungimui</t>
  </si>
  <si>
    <t>Signalinė juosta su užrašu “Dėmesio , el. kabelis”</t>
  </si>
  <si>
    <t xml:space="preserve">Hermetikas kabelio sandarinimui vamzdyje </t>
  </si>
  <si>
    <t>Cinkuota plieninė juosta 25x4mm</t>
  </si>
  <si>
    <t>Plieninis cinkuotas elektrodas diam. 17,5mm/6vnt. x 1,5m; su sujungimo movomis</t>
  </si>
  <si>
    <t xml:space="preserve">Gnybtas kryžmam plieninės juostos sujungimui </t>
  </si>
  <si>
    <t>Įkalimo galvutė</t>
  </si>
  <si>
    <t>Antikorozinė pasta</t>
  </si>
  <si>
    <t>Dažai atramų numeravimui</t>
  </si>
  <si>
    <t>psl. 11</t>
  </si>
  <si>
    <t>2,5mX3 vnt.</t>
  </si>
  <si>
    <t>kompl.</t>
  </si>
  <si>
    <t>psl. 12</t>
  </si>
  <si>
    <t>kg.</t>
  </si>
  <si>
    <t>DARBŲ KIEKIŲ ŽINIARAŠTIS</t>
  </si>
  <si>
    <t xml:space="preserve">Kabelio tiesimas plast. vamzdyje Ø75mm </t>
  </si>
  <si>
    <t>Įžeminimo kontūro įrengimas iš surenkamųjų įkalamų elektrodų</t>
  </si>
  <si>
    <t>Medžiagų montavimo darbai pagal medžiagų žiniaraštį.</t>
  </si>
  <si>
    <t>Apšviestumo matavimai; kabelio izoliacijos matavimai</t>
  </si>
  <si>
    <t>Atramų numeravimas</t>
  </si>
  <si>
    <t>Užmaunama gembė atramai; Cinkuota; L-1,0 m; H-1,5 m.</t>
  </si>
  <si>
    <t>Užmaunama gembė atramai su atšaka fotojutiklio montavimui; Cinkuota; L-1,0 m; H-1,5 m.</t>
  </si>
  <si>
    <t xml:space="preserve">Pamatas, skirtas  8-12 m aukščio atramų montavimui 1,46 m gylio, su nuožulniomis angomis el. kabelių įvedimui. </t>
  </si>
  <si>
    <t xml:space="preserve">Gatvės apšvietimo šviestuvas su šviesos diodais (LED) ≥  21.0 W, skirtas montavimui ant konsolės 42÷60mm, komplekte su montavimo ant konsolės mazgu, uždaras, ll saugos klasė; IP66/66; IK-  ne mažiau 0,8; Spalvinė temperatūra 3000 K;  Veikimo trukmė ne mažiau 100000 val.; Maitinimo šaltinis su programuojama pritemdymo funkcija ir pritemdymo valdymo galimybe per išorinius įrenginius. Lengvai prieinamas maitinimo blokas, atskiras nuo optinės dalies; aptakus (be briaunų) ll saugos klasė. </t>
  </si>
  <si>
    <t>Apšvietimo maitinimo punktas, komplektuojamas pagal UAB „Vilniaus apšvietimas“ technines specifikacijas, komplekte su pagrindu spintos montavimui žemės paviršiuje.</t>
  </si>
  <si>
    <t>Šviesos jutiklis IP67 montuojamas atramoje</t>
  </si>
  <si>
    <t>Jėgos kabelis aliumininėmis gyslomis 4x35mm² su XLPE izoliacija ir PVC apvalkalu, įtampai 0,6/1kV, darbo temperatūra +90°C</t>
  </si>
  <si>
    <t>Jėgos  kabelis Cu 3x1,5 mm² (atramoje ir iki šviesos jutiklio atramoje)</t>
  </si>
  <si>
    <t>Plastmasinis vamzdis Ø50mm (šviesos jutiklio kabelio montavimui)</t>
  </si>
  <si>
    <t xml:space="preserve">Plastmasinis vamzdis atsparus UV spindulių poveikiui, montuojamas ant atramos Ø50 mm </t>
  </si>
  <si>
    <t>Plastmasinis sustiprintas vamzdis Ø110mm tiesimui po važiojamąja  gatvės dalimi</t>
  </si>
  <si>
    <t>Galinė kabelinė mova Al. kabeliui 4x35mm²</t>
  </si>
  <si>
    <t>Antgalis kabelio gyslų Ø 35mm² prijungimui</t>
  </si>
  <si>
    <t>Laikiklis Ø40 vamzdžio tvirtinimui ant atramos</t>
  </si>
  <si>
    <t>Skardinis 3 mm storio, cinkuotas ir milteliniu būdu dažytas profilis el. kabelio apsaugai ant atramos, H-2,5 m; l -65 mm x 50 mm, Su tvirtinimo detalėmis</t>
  </si>
  <si>
    <t>Izoliuotas gnybtas kabelinės linijos sujungimui su kabeline linija AMKA 3*25 +35</t>
  </si>
  <si>
    <t>Gnybtas kabelinės linijos nulinio laidininko sujungimui sujungimui su kabeline linija AMKA 3*25 +35</t>
  </si>
  <si>
    <t>Plieninis cinkuotas elektrodas diam. 17,5mm/9vnt. x 1,5m; su sujungimo movomis</t>
  </si>
  <si>
    <t>Juosta antikorozinė - vulkanizuojanti</t>
  </si>
  <si>
    <t>Dažai antikorozinei atramų apsaugai</t>
  </si>
  <si>
    <t xml:space="preserve">Tranšėjos kasimas rankiniu būdu iki 1 m gylio, vieno kabelio tiesimui.   </t>
  </si>
  <si>
    <t>Tranšėjos kasimas iki 1 m gylio, vieno kabelio tiesimui mechanizuotu būdu.</t>
  </si>
  <si>
    <t>Trasos nužymėjimas.</t>
  </si>
  <si>
    <t>Esamo šviestuvo ir gembės išmontavimas nuo g/b atramos, išvežimas į bendrovės aikštelę.</t>
  </si>
  <si>
    <t xml:space="preserve">El. kabelio  (Al. 4x25mm²) montavimas ant esamos g/b atramos, vamzdyje Ø40 mm., Kabelio apsaugojimas skardos profiliu. </t>
  </si>
  <si>
    <t xml:space="preserve">Kabelio tiesimas plast. vamzdyje Ø50mm </t>
  </si>
  <si>
    <t xml:space="preserve">Kabelio tiesimas plast. vamzdyje Ø110mm </t>
  </si>
  <si>
    <t xml:space="preserve">Viršutinio sluoksnio sutvarkymas po kabelio tiesimo. </t>
  </si>
  <si>
    <t>Grunto sutankinimas</t>
  </si>
  <si>
    <t xml:space="preserve">Apšvietimo atramų apdirbimas antikorozine danga iki  h-1,3 m </t>
  </si>
  <si>
    <t>Įžeminimo kontūro varžos matavimas</t>
  </si>
  <si>
    <t>Apšvietimo maitinimo punkto montavimas žemės paviršiuje, prijungimas, bandymai, matavimai.</t>
  </si>
  <si>
    <t>Kitus tinklus eksploatuojančių organizacijų atstovų iškvietimas.</t>
  </si>
  <si>
    <t>psl. 4</t>
  </si>
  <si>
    <t>psl. 9</t>
  </si>
  <si>
    <t>psl. 13</t>
  </si>
  <si>
    <t>psl. 16</t>
  </si>
  <si>
    <t>psl. 15</t>
  </si>
  <si>
    <t>psl. 17</t>
  </si>
  <si>
    <t>NAUJASODŽIO GATVĖS NUO SENOJO GARDINO PL. IKI ŽEMĖS SKLYPO NAUJASODŽIO G. 54 VILNIAUS MIESTE STATYBOS PROJEKTAS</t>
  </si>
  <si>
    <t>Esamos orinės kabelinės linijos išmontavimas nuo esamų g/b atramų. AMKA 3X25 +35 mm² (5 protarpiai)</t>
  </si>
  <si>
    <t>taškai.</t>
  </si>
  <si>
    <t>m².</t>
  </si>
  <si>
    <t xml:space="preserve">m². </t>
  </si>
  <si>
    <t>Kaina, eurais</t>
  </si>
  <si>
    <t xml:space="preserve">Metalinė cinkuota dažyta 6,5 m aukščio virš žemės, gatvių apšvietimo atrama, įleidžiamom durelėm aps. klasės. IP54; su JOR-99969 kontaktine grupe, su saugikliu 6A; Papildomai iki h-1.3 m apdorota antikorozine danga. </t>
  </si>
  <si>
    <t>obj.</t>
  </si>
  <si>
    <t>Viso</t>
  </si>
  <si>
    <t>PVM (21proc.)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</si>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</sst>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.5"/>
      <name val="Calibri"/>
      <family val="2"/>
      <charset val="186"/>
      <scheme val="minor"/>
    </font>
    <font>
      <sz val="8"/>
      <color theme="1" tint="4.9989318521683403E-2"/>
      <name val="Calibri"/>
      <family val="2"/>
      <charset val="186"/>
      <scheme val="minor"/>
    </font>
    <font>
      <sz val="11"/>
      <color theme="1" tint="4.9989318521683403E-2"/>
      <name val="Calibri"/>
      <family val="2"/>
      <charset val="186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wrapText="1"/>
    </xf>
    <xf numFmtId="1" fontId="3" fillId="0" borderId="0" xfId="0" applyNumberFormat="1" applyFont="1" applyFill="1"/>
    <xf numFmtId="0" fontId="0" fillId="0" borderId="1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0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/>
    <xf numFmtId="0" fontId="9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67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tabSelected="1" view="pageBreakPreview" zoomScale="115" zoomScaleNormal="115" zoomScaleSheetLayoutView="115" zoomScalePageLayoutView="130" workbookViewId="0">
      <selection activeCell="I10" sqref="I10"/>
    </sheetView>
  </sheetViews>
  <sheetFormatPr defaultRowHeight="15" x14ac:dyDescent="0.25"/>
  <cols>
    <col min="1" max="1" width="9.140625" style="17"/>
    <col min="2" max="2" width="7.28515625" customWidth="1"/>
    <col min="3" max="3" width="24" customWidth="1"/>
    <col min="4" max="4" width="15.5703125" customWidth="1"/>
    <col min="5" max="5" width="9" style="12" customWidth="1"/>
    <col min="6" max="6" width="11" customWidth="1"/>
    <col min="7" max="7" width="7.140625" customWidth="1"/>
    <col min="8" max="8" width="6.7109375" customWidth="1"/>
    <col min="9" max="9" width="9.140625" customWidth="1"/>
    <col min="10" max="10" width="9" customWidth="1"/>
    <col min="12" max="12" width="20" customWidth="1"/>
  </cols>
  <sheetData>
    <row r="1" spans="1:12" ht="15.75" thickBot="1" x14ac:dyDescent="0.3">
      <c r="C1" s="23" t="s">
        <v>75</v>
      </c>
      <c r="D1" s="24"/>
      <c r="E1" s="25"/>
      <c r="F1" s="25"/>
      <c r="G1" s="25"/>
      <c r="H1" s="25"/>
    </row>
    <row r="2" spans="1:12" ht="15.75" thickBot="1" x14ac:dyDescent="0.3">
      <c r="C2" s="25"/>
      <c r="D2" s="25"/>
      <c r="E2" s="25"/>
      <c r="F2" s="25"/>
      <c r="G2" s="25"/>
      <c r="H2" s="25"/>
    </row>
    <row r="3" spans="1:12" ht="15" customHeight="1" x14ac:dyDescent="0.25">
      <c r="A3" s="29" t="s">
        <v>4</v>
      </c>
      <c r="B3" s="39" t="s">
        <v>0</v>
      </c>
      <c r="C3" s="40"/>
      <c r="D3" s="41"/>
      <c r="E3" s="34" t="s">
        <v>1</v>
      </c>
      <c r="F3" s="37"/>
      <c r="G3" s="35" t="s">
        <v>6</v>
      </c>
      <c r="H3" s="34" t="s">
        <v>2</v>
      </c>
      <c r="I3" s="34" t="s">
        <v>80</v>
      </c>
      <c r="J3" s="34"/>
    </row>
    <row r="4" spans="1:12" s="1" customFormat="1" ht="22.5" x14ac:dyDescent="0.25">
      <c r="A4" s="30"/>
      <c r="B4" s="42"/>
      <c r="C4" s="43"/>
      <c r="D4" s="44"/>
      <c r="E4" s="34"/>
      <c r="F4" s="38"/>
      <c r="G4" s="36"/>
      <c r="H4" s="34"/>
      <c r="I4" s="3" t="s">
        <v>3</v>
      </c>
      <c r="J4" s="4" t="s">
        <v>5</v>
      </c>
    </row>
    <row r="5" spans="1:12" s="2" customFormat="1" x14ac:dyDescent="0.25">
      <c r="A5" s="31"/>
      <c r="B5" s="32"/>
      <c r="C5" s="32"/>
      <c r="D5" s="32"/>
      <c r="E5" s="32"/>
      <c r="F5" s="32"/>
      <c r="G5" s="32"/>
      <c r="H5" s="32"/>
      <c r="I5" s="32"/>
      <c r="J5" s="33"/>
    </row>
    <row r="6" spans="1:12" s="2" customFormat="1" ht="73.5" customHeight="1" x14ac:dyDescent="0.25">
      <c r="A6" s="16">
        <v>1</v>
      </c>
      <c r="B6" s="26" t="s">
        <v>81</v>
      </c>
      <c r="C6" s="27"/>
      <c r="D6" s="28"/>
      <c r="E6" s="11" t="s">
        <v>69</v>
      </c>
      <c r="F6" s="6"/>
      <c r="G6" s="6" t="s">
        <v>8</v>
      </c>
      <c r="H6" s="54">
        <v>9</v>
      </c>
      <c r="I6" s="51">
        <v>262.81</v>
      </c>
      <c r="J6" s="56">
        <f t="shared" ref="J6:J38" si="0">+ROUND(I6*H6,2)</f>
        <v>2365.29</v>
      </c>
      <c r="L6" s="9"/>
    </row>
    <row r="7" spans="1:12" s="2" customFormat="1" ht="34.5" customHeight="1" x14ac:dyDescent="0.25">
      <c r="A7" s="16">
        <v>2</v>
      </c>
      <c r="B7" s="26" t="s">
        <v>36</v>
      </c>
      <c r="C7" s="27"/>
      <c r="D7" s="28"/>
      <c r="E7" s="11" t="s">
        <v>14</v>
      </c>
      <c r="F7" s="6"/>
      <c r="G7" s="6" t="s">
        <v>8</v>
      </c>
      <c r="H7" s="54">
        <v>8</v>
      </c>
      <c r="I7" s="51">
        <v>62.75</v>
      </c>
      <c r="J7" s="56">
        <f t="shared" si="0"/>
        <v>502</v>
      </c>
      <c r="L7" s="9"/>
    </row>
    <row r="8" spans="1:12" s="2" customFormat="1" ht="33" customHeight="1" x14ac:dyDescent="0.25">
      <c r="A8" s="16">
        <v>3</v>
      </c>
      <c r="B8" s="26" t="s">
        <v>37</v>
      </c>
      <c r="C8" s="27"/>
      <c r="D8" s="28"/>
      <c r="E8" s="11" t="s">
        <v>14</v>
      </c>
      <c r="F8" s="6"/>
      <c r="G8" s="7" t="s">
        <v>8</v>
      </c>
      <c r="H8" s="54">
        <v>1</v>
      </c>
      <c r="I8" s="51">
        <v>115.74</v>
      </c>
      <c r="J8" s="56">
        <f t="shared" si="0"/>
        <v>115.74</v>
      </c>
      <c r="L8" s="10"/>
    </row>
    <row r="9" spans="1:12" s="2" customFormat="1" ht="48" customHeight="1" x14ac:dyDescent="0.25">
      <c r="A9" s="16">
        <v>4</v>
      </c>
      <c r="B9" s="26" t="s">
        <v>38</v>
      </c>
      <c r="C9" s="27"/>
      <c r="D9" s="28"/>
      <c r="E9" s="11" t="s">
        <v>12</v>
      </c>
      <c r="F9" s="6"/>
      <c r="G9" s="7" t="s">
        <v>8</v>
      </c>
      <c r="H9" s="54">
        <v>9</v>
      </c>
      <c r="I9" s="51">
        <v>64.150000000000006</v>
      </c>
      <c r="J9" s="56">
        <f t="shared" si="0"/>
        <v>577.35</v>
      </c>
    </row>
    <row r="10" spans="1:12" s="2" customFormat="1" ht="155.25" customHeight="1" x14ac:dyDescent="0.25">
      <c r="A10" s="16">
        <v>5</v>
      </c>
      <c r="B10" s="26" t="s">
        <v>39</v>
      </c>
      <c r="C10" s="27"/>
      <c r="D10" s="28"/>
      <c r="E10" s="11" t="s">
        <v>70</v>
      </c>
      <c r="F10" s="6"/>
      <c r="G10" s="7" t="s">
        <v>8</v>
      </c>
      <c r="H10" s="54">
        <v>9</v>
      </c>
      <c r="I10" s="52">
        <v>383.49</v>
      </c>
      <c r="J10" s="57">
        <f t="shared" si="0"/>
        <v>3451.41</v>
      </c>
    </row>
    <row r="11" spans="1:12" s="2" customFormat="1" ht="66.75" customHeight="1" x14ac:dyDescent="0.25">
      <c r="A11" s="16">
        <v>6</v>
      </c>
      <c r="B11" s="26" t="s">
        <v>40</v>
      </c>
      <c r="C11" s="27"/>
      <c r="D11" s="28"/>
      <c r="E11" s="11" t="s">
        <v>70</v>
      </c>
      <c r="F11" s="6"/>
      <c r="G11" s="6" t="s">
        <v>27</v>
      </c>
      <c r="H11" s="54">
        <v>1</v>
      </c>
      <c r="I11" s="52">
        <v>4880.79</v>
      </c>
      <c r="J11" s="57">
        <f t="shared" si="0"/>
        <v>4880.79</v>
      </c>
    </row>
    <row r="12" spans="1:12" s="2" customFormat="1" ht="25.5" customHeight="1" x14ac:dyDescent="0.25">
      <c r="A12" s="16">
        <v>7</v>
      </c>
      <c r="B12" s="26" t="s">
        <v>41</v>
      </c>
      <c r="C12" s="27"/>
      <c r="D12" s="28"/>
      <c r="E12" s="11" t="s">
        <v>25</v>
      </c>
      <c r="F12" s="6"/>
      <c r="G12" s="6" t="s">
        <v>8</v>
      </c>
      <c r="H12" s="54">
        <v>1</v>
      </c>
      <c r="I12" s="52">
        <v>48.81</v>
      </c>
      <c r="J12" s="57">
        <f t="shared" si="0"/>
        <v>48.81</v>
      </c>
    </row>
    <row r="13" spans="1:12" s="2" customFormat="1" ht="50.25" customHeight="1" x14ac:dyDescent="0.25">
      <c r="A13" s="16">
        <v>8</v>
      </c>
      <c r="B13" s="26" t="s">
        <v>10</v>
      </c>
      <c r="C13" s="27"/>
      <c r="D13" s="28"/>
      <c r="E13" s="11" t="s">
        <v>25</v>
      </c>
      <c r="F13" s="6"/>
      <c r="G13" s="7" t="s">
        <v>9</v>
      </c>
      <c r="H13" s="54">
        <v>329</v>
      </c>
      <c r="I13" s="52">
        <v>2.4500000000000002</v>
      </c>
      <c r="J13" s="57">
        <f t="shared" si="0"/>
        <v>806.05</v>
      </c>
    </row>
    <row r="14" spans="1:12" s="2" customFormat="1" ht="46.5" customHeight="1" x14ac:dyDescent="0.25">
      <c r="A14" s="16">
        <v>9</v>
      </c>
      <c r="B14" s="26" t="s">
        <v>42</v>
      </c>
      <c r="C14" s="27"/>
      <c r="D14" s="28"/>
      <c r="E14" s="11" t="s">
        <v>25</v>
      </c>
      <c r="F14" s="6"/>
      <c r="G14" s="7" t="s">
        <v>9</v>
      </c>
      <c r="H14" s="54">
        <v>3</v>
      </c>
      <c r="I14" s="52">
        <v>2.86</v>
      </c>
      <c r="J14" s="57">
        <f t="shared" si="0"/>
        <v>8.58</v>
      </c>
    </row>
    <row r="15" spans="1:12" s="2" customFormat="1" ht="30.75" customHeight="1" x14ac:dyDescent="0.25">
      <c r="A15" s="16">
        <v>10</v>
      </c>
      <c r="B15" s="26" t="s">
        <v>43</v>
      </c>
      <c r="C15" s="27"/>
      <c r="D15" s="28"/>
      <c r="E15" s="11" t="s">
        <v>28</v>
      </c>
      <c r="F15" s="6"/>
      <c r="G15" s="7" t="s">
        <v>9</v>
      </c>
      <c r="H15" s="54">
        <v>113</v>
      </c>
      <c r="I15" s="52">
        <v>0.76</v>
      </c>
      <c r="J15" s="57">
        <f t="shared" si="0"/>
        <v>85.88</v>
      </c>
    </row>
    <row r="16" spans="1:12" s="2" customFormat="1" ht="33" customHeight="1" x14ac:dyDescent="0.25">
      <c r="A16" s="16">
        <v>11</v>
      </c>
      <c r="B16" s="26" t="s">
        <v>44</v>
      </c>
      <c r="C16" s="45"/>
      <c r="D16" s="46"/>
      <c r="E16" s="11" t="s">
        <v>71</v>
      </c>
      <c r="F16" s="6"/>
      <c r="G16" s="6" t="s">
        <v>7</v>
      </c>
      <c r="H16" s="54">
        <v>19</v>
      </c>
      <c r="I16" s="52">
        <v>1</v>
      </c>
      <c r="J16" s="57">
        <f t="shared" si="0"/>
        <v>19</v>
      </c>
    </row>
    <row r="17" spans="1:10" s="2" customFormat="1" ht="18" customHeight="1" x14ac:dyDescent="0.25">
      <c r="A17" s="16">
        <v>12</v>
      </c>
      <c r="B17" s="26" t="s">
        <v>11</v>
      </c>
      <c r="C17" s="45"/>
      <c r="D17" s="46"/>
      <c r="E17" s="11" t="s">
        <v>71</v>
      </c>
      <c r="F17" s="6"/>
      <c r="G17" s="6" t="s">
        <v>9</v>
      </c>
      <c r="H17" s="54">
        <v>270</v>
      </c>
      <c r="I17" s="52">
        <v>1.89</v>
      </c>
      <c r="J17" s="57">
        <f t="shared" si="0"/>
        <v>510.3</v>
      </c>
    </row>
    <row r="18" spans="1:10" s="2" customFormat="1" ht="30" customHeight="1" x14ac:dyDescent="0.25">
      <c r="A18" s="16">
        <v>13</v>
      </c>
      <c r="B18" s="26" t="s">
        <v>45</v>
      </c>
      <c r="C18" s="27"/>
      <c r="D18" s="28"/>
      <c r="E18" s="11" t="s">
        <v>71</v>
      </c>
      <c r="F18" s="6"/>
      <c r="G18" s="6" t="s">
        <v>9</v>
      </c>
      <c r="H18" s="54">
        <v>12</v>
      </c>
      <c r="I18" s="51">
        <v>1.26</v>
      </c>
      <c r="J18" s="56">
        <f t="shared" si="0"/>
        <v>15.12</v>
      </c>
    </row>
    <row r="19" spans="1:10" s="2" customFormat="1" ht="33" customHeight="1" x14ac:dyDescent="0.25">
      <c r="A19" s="16">
        <v>14</v>
      </c>
      <c r="B19" s="26" t="s">
        <v>46</v>
      </c>
      <c r="C19" s="27"/>
      <c r="D19" s="28"/>
      <c r="E19" s="11" t="s">
        <v>13</v>
      </c>
      <c r="F19" s="6"/>
      <c r="G19" s="6" t="s">
        <v>9</v>
      </c>
      <c r="H19" s="54">
        <v>7</v>
      </c>
      <c r="I19" s="51">
        <v>7.41</v>
      </c>
      <c r="J19" s="56">
        <f t="shared" si="0"/>
        <v>51.87</v>
      </c>
    </row>
    <row r="20" spans="1:10" s="2" customFormat="1" ht="17.25" customHeight="1" x14ac:dyDescent="0.25">
      <c r="A20" s="16">
        <v>15</v>
      </c>
      <c r="B20" s="26" t="s">
        <v>15</v>
      </c>
      <c r="C20" s="27"/>
      <c r="D20" s="28"/>
      <c r="E20" s="11" t="s">
        <v>73</v>
      </c>
      <c r="F20" s="6"/>
      <c r="G20" s="7" t="s">
        <v>8</v>
      </c>
      <c r="H20" s="54">
        <v>20</v>
      </c>
      <c r="I20" s="51">
        <v>3.59</v>
      </c>
      <c r="J20" s="56">
        <f t="shared" si="0"/>
        <v>71.8</v>
      </c>
    </row>
    <row r="21" spans="1:10" s="2" customFormat="1" ht="18" customHeight="1" x14ac:dyDescent="0.25">
      <c r="A21" s="16">
        <v>16</v>
      </c>
      <c r="B21" s="26" t="s">
        <v>16</v>
      </c>
      <c r="C21" s="27"/>
      <c r="D21" s="28"/>
      <c r="E21" s="11" t="s">
        <v>74</v>
      </c>
      <c r="F21" s="6"/>
      <c r="G21" s="7" t="s">
        <v>8</v>
      </c>
      <c r="H21" s="54">
        <v>80</v>
      </c>
      <c r="I21" s="51">
        <v>0.43</v>
      </c>
      <c r="J21" s="56">
        <f t="shared" si="0"/>
        <v>34.4</v>
      </c>
    </row>
    <row r="22" spans="1:10" s="2" customFormat="1" ht="18" customHeight="1" x14ac:dyDescent="0.25">
      <c r="A22" s="16">
        <v>17</v>
      </c>
      <c r="B22" s="26" t="s">
        <v>47</v>
      </c>
      <c r="C22" s="27"/>
      <c r="D22" s="28"/>
      <c r="E22" s="11" t="s">
        <v>73</v>
      </c>
      <c r="F22" s="6"/>
      <c r="G22" s="6" t="s">
        <v>8</v>
      </c>
      <c r="H22" s="54">
        <v>2</v>
      </c>
      <c r="I22" s="52">
        <v>3.59</v>
      </c>
      <c r="J22" s="57">
        <f t="shared" si="0"/>
        <v>7.18</v>
      </c>
    </row>
    <row r="23" spans="1:10" s="2" customFormat="1" ht="18.75" customHeight="1" x14ac:dyDescent="0.25">
      <c r="A23" s="16">
        <v>18</v>
      </c>
      <c r="B23" s="26" t="s">
        <v>48</v>
      </c>
      <c r="C23" s="27"/>
      <c r="D23" s="28"/>
      <c r="E23" s="11" t="s">
        <v>74</v>
      </c>
      <c r="F23" s="6"/>
      <c r="G23" s="6" t="s">
        <v>8</v>
      </c>
      <c r="H23" s="54">
        <v>8</v>
      </c>
      <c r="I23" s="51">
        <v>0.49</v>
      </c>
      <c r="J23" s="56">
        <f t="shared" si="0"/>
        <v>3.92</v>
      </c>
    </row>
    <row r="24" spans="1:10" s="2" customFormat="1" ht="18.75" customHeight="1" x14ac:dyDescent="0.25">
      <c r="A24" s="16">
        <v>19</v>
      </c>
      <c r="B24" s="26" t="s">
        <v>17</v>
      </c>
      <c r="C24" s="27"/>
      <c r="D24" s="28"/>
      <c r="E24" s="11" t="s">
        <v>73</v>
      </c>
      <c r="F24" s="5" t="s">
        <v>26</v>
      </c>
      <c r="G24" s="7" t="s">
        <v>7</v>
      </c>
      <c r="H24" s="54">
        <v>277</v>
      </c>
      <c r="I24" s="51">
        <v>1.23</v>
      </c>
      <c r="J24" s="56">
        <f t="shared" si="0"/>
        <v>340.71</v>
      </c>
    </row>
    <row r="25" spans="1:10" s="2" customFormat="1" ht="18" customHeight="1" x14ac:dyDescent="0.25">
      <c r="A25" s="16">
        <v>20</v>
      </c>
      <c r="B25" s="26" t="s">
        <v>49</v>
      </c>
      <c r="C25" s="27"/>
      <c r="D25" s="28"/>
      <c r="E25" s="11" t="s">
        <v>73</v>
      </c>
      <c r="F25" s="6"/>
      <c r="G25" s="7" t="s">
        <v>8</v>
      </c>
      <c r="H25" s="54">
        <v>4</v>
      </c>
      <c r="I25" s="51">
        <v>4.32</v>
      </c>
      <c r="J25" s="58">
        <f t="shared" si="0"/>
        <v>17.28</v>
      </c>
    </row>
    <row r="26" spans="1:10" s="2" customFormat="1" ht="48" customHeight="1" x14ac:dyDescent="0.25">
      <c r="A26" s="16">
        <v>21</v>
      </c>
      <c r="B26" s="26" t="s">
        <v>50</v>
      </c>
      <c r="C26" s="27"/>
      <c r="D26" s="28"/>
      <c r="E26" s="11" t="s">
        <v>73</v>
      </c>
      <c r="F26" s="6"/>
      <c r="G26" s="7" t="s">
        <v>27</v>
      </c>
      <c r="H26" s="54">
        <v>1</v>
      </c>
      <c r="I26" s="51">
        <v>76.7</v>
      </c>
      <c r="J26" s="56">
        <f t="shared" si="0"/>
        <v>76.7</v>
      </c>
    </row>
    <row r="27" spans="1:10" s="2" customFormat="1" ht="18" customHeight="1" x14ac:dyDescent="0.25">
      <c r="A27" s="16">
        <v>22</v>
      </c>
      <c r="B27" s="26" t="s">
        <v>18</v>
      </c>
      <c r="C27" s="27"/>
      <c r="D27" s="28"/>
      <c r="E27" s="11" t="s">
        <v>73</v>
      </c>
      <c r="F27" s="6"/>
      <c r="G27" s="6" t="s">
        <v>29</v>
      </c>
      <c r="H27" s="54">
        <v>2</v>
      </c>
      <c r="I27" s="52">
        <v>1.29</v>
      </c>
      <c r="J27" s="57">
        <f t="shared" si="0"/>
        <v>2.58</v>
      </c>
    </row>
    <row r="28" spans="1:10" s="2" customFormat="1" ht="30.75" customHeight="1" x14ac:dyDescent="0.25">
      <c r="A28" s="16">
        <v>23</v>
      </c>
      <c r="B28" s="26" t="s">
        <v>51</v>
      </c>
      <c r="C28" s="27"/>
      <c r="D28" s="28"/>
      <c r="E28" s="11" t="s">
        <v>73</v>
      </c>
      <c r="F28" s="6"/>
      <c r="G28" s="7" t="s">
        <v>8</v>
      </c>
      <c r="H28" s="54">
        <v>3</v>
      </c>
      <c r="I28" s="51">
        <v>3.49</v>
      </c>
      <c r="J28" s="56">
        <f t="shared" si="0"/>
        <v>10.47</v>
      </c>
    </row>
    <row r="29" spans="1:10" s="2" customFormat="1" ht="32.25" customHeight="1" x14ac:dyDescent="0.25">
      <c r="A29" s="16">
        <v>24</v>
      </c>
      <c r="B29" s="26" t="s">
        <v>52</v>
      </c>
      <c r="C29" s="27"/>
      <c r="D29" s="28"/>
      <c r="E29" s="11" t="s">
        <v>73</v>
      </c>
      <c r="F29" s="6"/>
      <c r="G29" s="7" t="s">
        <v>8</v>
      </c>
      <c r="H29" s="54">
        <v>1</v>
      </c>
      <c r="I29" s="51">
        <v>3.49</v>
      </c>
      <c r="J29" s="56">
        <f t="shared" si="0"/>
        <v>3.49</v>
      </c>
    </row>
    <row r="30" spans="1:10" s="2" customFormat="1" ht="18" customHeight="1" x14ac:dyDescent="0.25">
      <c r="A30" s="16">
        <v>25</v>
      </c>
      <c r="B30" s="26" t="s">
        <v>19</v>
      </c>
      <c r="C30" s="27"/>
      <c r="D30" s="28"/>
      <c r="E30" s="11" t="s">
        <v>73</v>
      </c>
      <c r="F30" s="6"/>
      <c r="G30" s="7" t="s">
        <v>9</v>
      </c>
      <c r="H30" s="54">
        <v>30</v>
      </c>
      <c r="I30" s="51">
        <v>2.65</v>
      </c>
      <c r="J30" s="56">
        <f t="shared" si="0"/>
        <v>79.5</v>
      </c>
    </row>
    <row r="31" spans="1:10" s="2" customFormat="1" ht="32.25" customHeight="1" x14ac:dyDescent="0.25">
      <c r="A31" s="16">
        <v>26</v>
      </c>
      <c r="B31" s="26" t="s">
        <v>20</v>
      </c>
      <c r="C31" s="27"/>
      <c r="D31" s="28"/>
      <c r="E31" s="11" t="s">
        <v>73</v>
      </c>
      <c r="F31" s="6"/>
      <c r="G31" s="7" t="s">
        <v>27</v>
      </c>
      <c r="H31" s="54">
        <v>9</v>
      </c>
      <c r="I31" s="52">
        <v>63.17</v>
      </c>
      <c r="J31" s="57">
        <f t="shared" si="0"/>
        <v>568.53</v>
      </c>
    </row>
    <row r="32" spans="1:10" s="2" customFormat="1" ht="33" customHeight="1" x14ac:dyDescent="0.25">
      <c r="A32" s="16">
        <v>27</v>
      </c>
      <c r="B32" s="26" t="s">
        <v>53</v>
      </c>
      <c r="C32" s="27"/>
      <c r="D32" s="28"/>
      <c r="E32" s="11" t="s">
        <v>73</v>
      </c>
      <c r="F32" s="6"/>
      <c r="G32" s="6" t="s">
        <v>27</v>
      </c>
      <c r="H32" s="54">
        <v>1</v>
      </c>
      <c r="I32" s="51">
        <v>94.75</v>
      </c>
      <c r="J32" s="56">
        <f t="shared" si="0"/>
        <v>94.75</v>
      </c>
    </row>
    <row r="33" spans="1:10" s="2" customFormat="1" ht="18" customHeight="1" x14ac:dyDescent="0.25">
      <c r="A33" s="16">
        <v>28</v>
      </c>
      <c r="B33" s="26" t="s">
        <v>21</v>
      </c>
      <c r="C33" s="27"/>
      <c r="D33" s="28"/>
      <c r="E33" s="11" t="s">
        <v>73</v>
      </c>
      <c r="F33" s="6"/>
      <c r="G33" s="6" t="s">
        <v>8</v>
      </c>
      <c r="H33" s="54">
        <v>10</v>
      </c>
      <c r="I33" s="51">
        <v>4.18</v>
      </c>
      <c r="J33" s="56">
        <f t="shared" si="0"/>
        <v>41.8</v>
      </c>
    </row>
    <row r="34" spans="1:10" s="2" customFormat="1" ht="18" customHeight="1" x14ac:dyDescent="0.25">
      <c r="A34" s="16">
        <v>29</v>
      </c>
      <c r="B34" s="26" t="s">
        <v>22</v>
      </c>
      <c r="C34" s="27"/>
      <c r="D34" s="28"/>
      <c r="E34" s="11" t="s">
        <v>73</v>
      </c>
      <c r="F34" s="6"/>
      <c r="G34" s="7" t="s">
        <v>8</v>
      </c>
      <c r="H34" s="54">
        <v>10</v>
      </c>
      <c r="I34" s="51">
        <v>3.22</v>
      </c>
      <c r="J34" s="56">
        <f t="shared" si="0"/>
        <v>32.200000000000003</v>
      </c>
    </row>
    <row r="35" spans="1:10" s="2" customFormat="1" ht="18" customHeight="1" x14ac:dyDescent="0.25">
      <c r="A35" s="16">
        <v>30</v>
      </c>
      <c r="B35" s="26" t="s">
        <v>23</v>
      </c>
      <c r="C35" s="27"/>
      <c r="D35" s="28"/>
      <c r="E35" s="11" t="s">
        <v>73</v>
      </c>
      <c r="F35" s="6"/>
      <c r="G35" s="7" t="s">
        <v>29</v>
      </c>
      <c r="H35" s="54">
        <v>1</v>
      </c>
      <c r="I35" s="51">
        <v>1.61</v>
      </c>
      <c r="J35" s="56">
        <f t="shared" si="0"/>
        <v>1.61</v>
      </c>
    </row>
    <row r="36" spans="1:10" s="2" customFormat="1" ht="18" customHeight="1" x14ac:dyDescent="0.25">
      <c r="A36" s="16">
        <v>31</v>
      </c>
      <c r="B36" s="26" t="s">
        <v>54</v>
      </c>
      <c r="C36" s="27"/>
      <c r="D36" s="28"/>
      <c r="E36" s="11" t="s">
        <v>73</v>
      </c>
      <c r="F36" s="6"/>
      <c r="G36" s="7" t="s">
        <v>8</v>
      </c>
      <c r="H36" s="54">
        <v>10</v>
      </c>
      <c r="I36" s="51">
        <v>8.3699999999999992</v>
      </c>
      <c r="J36" s="56">
        <f t="shared" si="0"/>
        <v>83.7</v>
      </c>
    </row>
    <row r="37" spans="1:10" s="2" customFormat="1" ht="18" customHeight="1" x14ac:dyDescent="0.25">
      <c r="A37" s="16">
        <v>32</v>
      </c>
      <c r="B37" s="26" t="s">
        <v>24</v>
      </c>
      <c r="C37" s="27"/>
      <c r="D37" s="28"/>
      <c r="E37" s="11" t="s">
        <v>72</v>
      </c>
      <c r="F37" s="6"/>
      <c r="G37" s="7" t="s">
        <v>8</v>
      </c>
      <c r="H37" s="54">
        <v>1</v>
      </c>
      <c r="I37" s="51">
        <v>5.69</v>
      </c>
      <c r="J37" s="56">
        <f t="shared" si="0"/>
        <v>5.69</v>
      </c>
    </row>
    <row r="38" spans="1:10" s="2" customFormat="1" ht="18" customHeight="1" x14ac:dyDescent="0.25">
      <c r="A38" s="16">
        <v>33</v>
      </c>
      <c r="B38" s="26" t="s">
        <v>55</v>
      </c>
      <c r="C38" s="27"/>
      <c r="D38" s="28"/>
      <c r="E38" s="11" t="s">
        <v>72</v>
      </c>
      <c r="F38" s="6"/>
      <c r="G38" s="7" t="s">
        <v>29</v>
      </c>
      <c r="H38" s="54">
        <v>1</v>
      </c>
      <c r="I38" s="51">
        <v>83.67</v>
      </c>
      <c r="J38" s="56">
        <f t="shared" si="0"/>
        <v>83.67</v>
      </c>
    </row>
    <row r="39" spans="1:10" s="2" customFormat="1" ht="18" customHeight="1" x14ac:dyDescent="0.25">
      <c r="A39" s="16"/>
      <c r="B39" s="26"/>
      <c r="C39" s="27"/>
      <c r="D39" s="28"/>
      <c r="E39" s="11"/>
      <c r="F39" s="6"/>
      <c r="G39" s="7"/>
      <c r="H39" s="54"/>
      <c r="I39" s="51"/>
      <c r="J39" s="56"/>
    </row>
    <row r="40" spans="1:10" s="2" customFormat="1" ht="18" customHeight="1" x14ac:dyDescent="0.25">
      <c r="A40" s="16"/>
      <c r="B40" s="26" t="s">
        <v>30</v>
      </c>
      <c r="C40" s="27"/>
      <c r="D40" s="28"/>
      <c r="E40" s="11"/>
      <c r="F40" s="6"/>
      <c r="G40" s="7"/>
      <c r="H40" s="54"/>
      <c r="I40" s="51"/>
      <c r="J40" s="56"/>
    </row>
    <row r="41" spans="1:10" s="2" customFormat="1" ht="34.5" customHeight="1" x14ac:dyDescent="0.25">
      <c r="A41" s="16">
        <v>1</v>
      </c>
      <c r="B41" s="26" t="s">
        <v>57</v>
      </c>
      <c r="C41" s="27"/>
      <c r="D41" s="28"/>
      <c r="E41" s="11"/>
      <c r="F41" s="6"/>
      <c r="G41" s="7" t="s">
        <v>9</v>
      </c>
      <c r="H41" s="54">
        <v>242</v>
      </c>
      <c r="I41" s="51">
        <v>4.83</v>
      </c>
      <c r="J41" s="56">
        <f t="shared" ref="J41:J59" si="1">+ROUND(I41*H41,2)</f>
        <v>1168.8599999999999</v>
      </c>
    </row>
    <row r="42" spans="1:10" s="2" customFormat="1" ht="33.75" customHeight="1" x14ac:dyDescent="0.25">
      <c r="A42" s="16">
        <v>2</v>
      </c>
      <c r="B42" s="26" t="s">
        <v>56</v>
      </c>
      <c r="C42" s="27"/>
      <c r="D42" s="28"/>
      <c r="E42" s="11"/>
      <c r="F42" s="6"/>
      <c r="G42" s="7" t="s">
        <v>9</v>
      </c>
      <c r="H42" s="54">
        <v>35</v>
      </c>
      <c r="I42" s="52">
        <v>8.0500000000000007</v>
      </c>
      <c r="J42" s="57">
        <f t="shared" si="1"/>
        <v>281.75</v>
      </c>
    </row>
    <row r="43" spans="1:10" s="2" customFormat="1" ht="19.5" customHeight="1" x14ac:dyDescent="0.25">
      <c r="A43" s="16">
        <v>3</v>
      </c>
      <c r="B43" s="26" t="s">
        <v>58</v>
      </c>
      <c r="C43" s="27"/>
      <c r="D43" s="28"/>
      <c r="E43" s="11"/>
      <c r="F43" s="6"/>
      <c r="G43" s="6" t="s">
        <v>77</v>
      </c>
      <c r="H43" s="54">
        <v>19</v>
      </c>
      <c r="I43" s="51">
        <v>12.87</v>
      </c>
      <c r="J43" s="56">
        <f t="shared" si="1"/>
        <v>244.53</v>
      </c>
    </row>
    <row r="44" spans="1:10" s="2" customFormat="1" ht="31.5" customHeight="1" x14ac:dyDescent="0.25">
      <c r="A44" s="16">
        <v>4</v>
      </c>
      <c r="B44" s="26" t="s">
        <v>59</v>
      </c>
      <c r="C44" s="27"/>
      <c r="D44" s="28"/>
      <c r="E44" s="11"/>
      <c r="F44" s="6"/>
      <c r="G44" s="7" t="s">
        <v>27</v>
      </c>
      <c r="H44" s="54">
        <v>5</v>
      </c>
      <c r="I44" s="51">
        <v>26.82</v>
      </c>
      <c r="J44" s="56">
        <f t="shared" si="1"/>
        <v>134.1</v>
      </c>
    </row>
    <row r="45" spans="1:10" s="2" customFormat="1" ht="30.75" customHeight="1" x14ac:dyDescent="0.25">
      <c r="A45" s="16">
        <v>5</v>
      </c>
      <c r="B45" s="26" t="s">
        <v>76</v>
      </c>
      <c r="C45" s="27"/>
      <c r="D45" s="28"/>
      <c r="E45" s="11"/>
      <c r="F45" s="6"/>
      <c r="G45" s="7" t="s">
        <v>7</v>
      </c>
      <c r="H45" s="54">
        <v>181</v>
      </c>
      <c r="I45" s="51">
        <v>3.22</v>
      </c>
      <c r="J45" s="56">
        <f t="shared" si="1"/>
        <v>582.82000000000005</v>
      </c>
    </row>
    <row r="46" spans="1:10" s="2" customFormat="1" ht="45.75" customHeight="1" x14ac:dyDescent="0.25">
      <c r="A46" s="16">
        <v>6</v>
      </c>
      <c r="B46" s="26" t="s">
        <v>60</v>
      </c>
      <c r="C46" s="27"/>
      <c r="D46" s="28"/>
      <c r="E46" s="11"/>
      <c r="F46" s="6"/>
      <c r="G46" s="6" t="s">
        <v>8</v>
      </c>
      <c r="H46" s="54">
        <v>1</v>
      </c>
      <c r="I46" s="51">
        <v>12.87</v>
      </c>
      <c r="J46" s="56">
        <f t="shared" si="1"/>
        <v>12.87</v>
      </c>
    </row>
    <row r="47" spans="1:10" s="2" customFormat="1" ht="21" customHeight="1" x14ac:dyDescent="0.25">
      <c r="A47" s="16">
        <v>7</v>
      </c>
      <c r="B47" s="26" t="s">
        <v>31</v>
      </c>
      <c r="C47" s="27"/>
      <c r="D47" s="28"/>
      <c r="E47" s="11"/>
      <c r="F47" s="6"/>
      <c r="G47" s="6" t="s">
        <v>9</v>
      </c>
      <c r="H47" s="54">
        <v>270</v>
      </c>
      <c r="I47" s="51">
        <v>0.75</v>
      </c>
      <c r="J47" s="56">
        <f t="shared" si="1"/>
        <v>202.5</v>
      </c>
    </row>
    <row r="48" spans="1:10" s="2" customFormat="1" ht="38.25" customHeight="1" x14ac:dyDescent="0.25">
      <c r="A48" s="16">
        <v>8</v>
      </c>
      <c r="B48" s="26" t="s">
        <v>61</v>
      </c>
      <c r="C48" s="27"/>
      <c r="D48" s="28"/>
      <c r="E48" s="11"/>
      <c r="F48" s="6"/>
      <c r="G48" s="6" t="s">
        <v>9</v>
      </c>
      <c r="H48" s="54">
        <v>19</v>
      </c>
      <c r="I48" s="51">
        <v>0.75</v>
      </c>
      <c r="J48" s="56">
        <f t="shared" si="1"/>
        <v>14.25</v>
      </c>
    </row>
    <row r="49" spans="1:10" s="2" customFormat="1" ht="19.5" customHeight="1" x14ac:dyDescent="0.25">
      <c r="A49" s="16">
        <v>9</v>
      </c>
      <c r="B49" s="26" t="s">
        <v>62</v>
      </c>
      <c r="C49" s="27"/>
      <c r="D49" s="28"/>
      <c r="E49" s="11"/>
      <c r="F49" s="6"/>
      <c r="G49" s="6" t="s">
        <v>9</v>
      </c>
      <c r="H49" s="54">
        <v>7</v>
      </c>
      <c r="I49" s="51">
        <v>0.75</v>
      </c>
      <c r="J49" s="56">
        <f t="shared" si="1"/>
        <v>5.25</v>
      </c>
    </row>
    <row r="50" spans="1:10" s="2" customFormat="1" ht="19.5" customHeight="1" x14ac:dyDescent="0.25">
      <c r="A50" s="16">
        <v>10</v>
      </c>
      <c r="B50" s="47" t="s">
        <v>63</v>
      </c>
      <c r="C50" s="48"/>
      <c r="D50" s="49"/>
      <c r="E50" s="18"/>
      <c r="F50" s="19"/>
      <c r="G50" s="20" t="s">
        <v>78</v>
      </c>
      <c r="H50" s="55">
        <v>277</v>
      </c>
      <c r="I50" s="53">
        <v>8.0500000000000007</v>
      </c>
      <c r="J50" s="59">
        <f t="shared" si="1"/>
        <v>2229.85</v>
      </c>
    </row>
    <row r="51" spans="1:10" s="2" customFormat="1" ht="18" customHeight="1" x14ac:dyDescent="0.25">
      <c r="A51" s="16">
        <v>11</v>
      </c>
      <c r="B51" s="50" t="s">
        <v>64</v>
      </c>
      <c r="C51" s="50"/>
      <c r="D51" s="50"/>
      <c r="E51" s="11"/>
      <c r="F51" s="6"/>
      <c r="G51" s="7" t="s">
        <v>79</v>
      </c>
      <c r="H51" s="54">
        <v>168</v>
      </c>
      <c r="I51" s="51">
        <v>0.8</v>
      </c>
      <c r="J51" s="56">
        <f t="shared" si="1"/>
        <v>134.4</v>
      </c>
    </row>
    <row r="52" spans="1:10" s="2" customFormat="1" ht="30.75" customHeight="1" x14ac:dyDescent="0.25">
      <c r="A52" s="16">
        <v>12</v>
      </c>
      <c r="B52" s="26" t="s">
        <v>65</v>
      </c>
      <c r="C52" s="27"/>
      <c r="D52" s="28"/>
      <c r="E52" s="11"/>
      <c r="F52" s="6"/>
      <c r="G52" s="7" t="s">
        <v>27</v>
      </c>
      <c r="H52" s="54">
        <v>9</v>
      </c>
      <c r="I52" s="52">
        <v>22.53</v>
      </c>
      <c r="J52" s="57">
        <f t="shared" si="1"/>
        <v>202.77</v>
      </c>
    </row>
    <row r="53" spans="1:10" s="2" customFormat="1" ht="29.25" customHeight="1" x14ac:dyDescent="0.25">
      <c r="A53" s="16">
        <v>13</v>
      </c>
      <c r="B53" s="26" t="s">
        <v>32</v>
      </c>
      <c r="C53" s="27"/>
      <c r="D53" s="28"/>
      <c r="E53" s="11"/>
      <c r="F53" s="6"/>
      <c r="G53" s="6" t="s">
        <v>27</v>
      </c>
      <c r="H53" s="54">
        <v>10</v>
      </c>
      <c r="I53" s="51">
        <v>40.76</v>
      </c>
      <c r="J53" s="56">
        <f t="shared" si="1"/>
        <v>407.6</v>
      </c>
    </row>
    <row r="54" spans="1:10" s="2" customFormat="1" ht="18" customHeight="1" x14ac:dyDescent="0.25">
      <c r="A54" s="16">
        <v>14</v>
      </c>
      <c r="B54" s="26" t="s">
        <v>66</v>
      </c>
      <c r="C54" s="27"/>
      <c r="D54" s="28"/>
      <c r="E54" s="11"/>
      <c r="F54" s="6"/>
      <c r="G54" s="6" t="s">
        <v>27</v>
      </c>
      <c r="H54" s="54">
        <v>10</v>
      </c>
      <c r="I54" s="51">
        <v>12.87</v>
      </c>
      <c r="J54" s="56">
        <f t="shared" si="1"/>
        <v>128.69999999999999</v>
      </c>
    </row>
    <row r="55" spans="1:10" s="2" customFormat="1" ht="31.5" customHeight="1" x14ac:dyDescent="0.25">
      <c r="A55" s="16">
        <v>15</v>
      </c>
      <c r="B55" s="26" t="s">
        <v>67</v>
      </c>
      <c r="C55" s="27"/>
      <c r="D55" s="28"/>
      <c r="E55" s="11"/>
      <c r="F55" s="6"/>
      <c r="G55" s="6" t="s">
        <v>27</v>
      </c>
      <c r="H55" s="54">
        <v>1</v>
      </c>
      <c r="I55" s="51">
        <v>128.72</v>
      </c>
      <c r="J55" s="56">
        <f t="shared" si="1"/>
        <v>128.72</v>
      </c>
    </row>
    <row r="56" spans="1:10" s="2" customFormat="1" ht="34.5" customHeight="1" x14ac:dyDescent="0.25">
      <c r="A56" s="16">
        <v>16</v>
      </c>
      <c r="B56" s="26" t="s">
        <v>33</v>
      </c>
      <c r="C56" s="27"/>
      <c r="D56" s="28"/>
      <c r="E56" s="11"/>
      <c r="F56" s="6"/>
      <c r="G56" s="7" t="s">
        <v>27</v>
      </c>
      <c r="H56" s="54">
        <v>1</v>
      </c>
      <c r="I56" s="51">
        <v>390.46</v>
      </c>
      <c r="J56" s="56">
        <f t="shared" si="1"/>
        <v>390.46</v>
      </c>
    </row>
    <row r="57" spans="1:10" s="2" customFormat="1" ht="21" customHeight="1" x14ac:dyDescent="0.25">
      <c r="A57" s="16">
        <v>17</v>
      </c>
      <c r="B57" s="26" t="s">
        <v>34</v>
      </c>
      <c r="C57" s="27"/>
      <c r="D57" s="28"/>
      <c r="E57" s="11"/>
      <c r="F57" s="6"/>
      <c r="G57" s="7" t="s">
        <v>27</v>
      </c>
      <c r="H57" s="54">
        <v>1</v>
      </c>
      <c r="I57" s="51">
        <v>128.72</v>
      </c>
      <c r="J57" s="56">
        <f t="shared" si="1"/>
        <v>128.72</v>
      </c>
    </row>
    <row r="58" spans="1:10" s="2" customFormat="1" ht="29.25" customHeight="1" x14ac:dyDescent="0.25">
      <c r="A58" s="16">
        <v>18</v>
      </c>
      <c r="B58" s="26" t="s">
        <v>68</v>
      </c>
      <c r="C58" s="27"/>
      <c r="D58" s="28"/>
      <c r="E58" s="11"/>
      <c r="F58" s="6"/>
      <c r="G58" s="7" t="s">
        <v>27</v>
      </c>
      <c r="H58" s="54">
        <v>2</v>
      </c>
      <c r="I58" s="52">
        <v>160.91</v>
      </c>
      <c r="J58" s="57">
        <f t="shared" si="1"/>
        <v>321.82</v>
      </c>
    </row>
    <row r="59" spans="1:10" s="2" customFormat="1" ht="17.25" customHeight="1" x14ac:dyDescent="0.25">
      <c r="A59" s="16">
        <v>19</v>
      </c>
      <c r="B59" s="26" t="s">
        <v>35</v>
      </c>
      <c r="C59" s="27"/>
      <c r="D59" s="28"/>
      <c r="E59" s="11"/>
      <c r="F59" s="6"/>
      <c r="G59" s="6" t="s">
        <v>82</v>
      </c>
      <c r="H59" s="54">
        <v>1</v>
      </c>
      <c r="I59" s="51">
        <v>26.82</v>
      </c>
      <c r="J59" s="56">
        <f t="shared" si="1"/>
        <v>26.82</v>
      </c>
    </row>
    <row r="60" spans="1:10" s="2" customFormat="1" ht="18" customHeight="1" x14ac:dyDescent="0.25">
      <c r="A60" s="16"/>
      <c r="B60" s="13"/>
      <c r="C60" s="14"/>
      <c r="D60" s="15"/>
      <c r="E60" s="11"/>
      <c r="F60" s="21" t="s">
        <v>83</v>
      </c>
      <c r="G60" s="7"/>
      <c r="H60" s="8"/>
      <c r="I60" s="22"/>
      <c r="J60" s="60">
        <f>+SUM(J6:J59)</f>
        <v>21744.959999999995</v>
      </c>
    </row>
    <row r="61" spans="1:10" s="2" customFormat="1" ht="27" customHeight="1" x14ac:dyDescent="0.25">
      <c r="A61" s="16"/>
      <c r="B61" s="13"/>
      <c r="C61" s="14"/>
      <c r="D61" s="15"/>
      <c r="E61" s="11"/>
      <c r="F61" s="21" t="s">
        <v>84</v>
      </c>
      <c r="G61" s="7"/>
      <c r="H61" s="8"/>
      <c r="I61" s="22"/>
      <c r="J61" s="60">
        <f>+ROUND(J60*0.21,2)</f>
        <v>4566.4399999999996</v>
      </c>
    </row>
    <row r="62" spans="1:10" s="2" customFormat="1" ht="18" customHeight="1" x14ac:dyDescent="0.25">
      <c r="A62" s="16"/>
      <c r="B62" s="13"/>
      <c r="C62" s="14"/>
      <c r="D62" s="15"/>
      <c r="E62" s="11"/>
      <c r="F62" s="21" t="s">
        <v>85</v>
      </c>
      <c r="G62" s="7"/>
      <c r="H62" s="8"/>
      <c r="I62" s="22"/>
      <c r="J62" s="60">
        <f>+J61+J60</f>
        <v>26311.399999999994</v>
      </c>
    </row>
  </sheetData>
  <mergeCells count="63">
    <mergeCell ref="B59:D59"/>
    <mergeCell ref="B54:D54"/>
    <mergeCell ref="B55:D55"/>
    <mergeCell ref="B56:D56"/>
    <mergeCell ref="B57:D57"/>
    <mergeCell ref="B58:D58"/>
    <mergeCell ref="B49:D49"/>
    <mergeCell ref="B50:D50"/>
    <mergeCell ref="B51:D51"/>
    <mergeCell ref="B52:D52"/>
    <mergeCell ref="B53:D53"/>
    <mergeCell ref="B47:D47"/>
    <mergeCell ref="B31:D31"/>
    <mergeCell ref="B32:D32"/>
    <mergeCell ref="B33:D33"/>
    <mergeCell ref="B39:D39"/>
    <mergeCell ref="B41:D41"/>
    <mergeCell ref="B42:D42"/>
    <mergeCell ref="B40:D40"/>
    <mergeCell ref="B43:D43"/>
    <mergeCell ref="B44:D44"/>
    <mergeCell ref="B45:D45"/>
    <mergeCell ref="B46:D46"/>
    <mergeCell ref="B34:D34"/>
    <mergeCell ref="B35:D35"/>
    <mergeCell ref="B36:D36"/>
    <mergeCell ref="B37:D37"/>
    <mergeCell ref="B28:D28"/>
    <mergeCell ref="B29:D29"/>
    <mergeCell ref="B30:D30"/>
    <mergeCell ref="B20:D20"/>
    <mergeCell ref="B21:D21"/>
    <mergeCell ref="B22:D22"/>
    <mergeCell ref="B23:D23"/>
    <mergeCell ref="B24:D24"/>
    <mergeCell ref="B25:D25"/>
    <mergeCell ref="B26:D26"/>
    <mergeCell ref="B18:D18"/>
    <mergeCell ref="B19:D19"/>
    <mergeCell ref="B16:D16"/>
    <mergeCell ref="B17:D17"/>
    <mergeCell ref="B27:D27"/>
    <mergeCell ref="B11:D11"/>
    <mergeCell ref="B15:D15"/>
    <mergeCell ref="B14:D14"/>
    <mergeCell ref="B12:D12"/>
    <mergeCell ref="B13:D13"/>
    <mergeCell ref="C1:H2"/>
    <mergeCell ref="B38:D38"/>
    <mergeCell ref="B48:D48"/>
    <mergeCell ref="A3:A4"/>
    <mergeCell ref="A5:J5"/>
    <mergeCell ref="I3:J3"/>
    <mergeCell ref="G3:G4"/>
    <mergeCell ref="B6:D6"/>
    <mergeCell ref="B7:D7"/>
    <mergeCell ref="B10:D10"/>
    <mergeCell ref="F3:F4"/>
    <mergeCell ref="B3:D4"/>
    <mergeCell ref="B8:D8"/>
    <mergeCell ref="B9:D9"/>
    <mergeCell ref="H3:H4"/>
    <mergeCell ref="E3:E4"/>
  </mergeCells>
  <pageMargins left="0.78740157480314965" right="0.39370078740157483" top="0.74803149606299213" bottom="0.74803149606299213" header="0.31496062992125984" footer="0.31496062992125984"/>
  <pageSetup paperSize="9" scale="77" orientation="portrait" r:id="rId1"/>
  <headerFooter differentFirst="1">
    <oddFooter>&amp;CVP 15.140/09,10-00-TP-S-SŽ&amp;RLaida 0
Lapas&amp;P iš lapų&amp;N</oddFooter>
    <firstHeader xml:space="preserve">&amp;L&amp;G&amp;R&amp;"-,Bold"&amp;8&amp;K04-018GURIŲ G. - JUODOJO KELIO IR TOLIMOSIOS G. - JUODOJO KELIO 
SANKRYŽŲ VILNIUJE REKONSTRAVIMO PROJEKTAS 
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LAPAS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Medelinskiene</dc:creator>
  <cp:lastModifiedBy>Rimvydas Petrikonis</cp:lastModifiedBy>
  <cp:lastPrinted>2020-03-09T10:06:55Z</cp:lastPrinted>
  <dcterms:created xsi:type="dcterms:W3CDTF">2016-09-20T11:01:11Z</dcterms:created>
  <dcterms:modified xsi:type="dcterms:W3CDTF">2021-08-03T05:26:31Z</dcterms:modified>
</cp:coreProperties>
</file>