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C:\Users\svajunas\Desktop\DARBAS laikina2\Maisto produktai\X dalis\"/>
    </mc:Choice>
  </mc:AlternateContent>
  <xr:revisionPtr revIDLastSave="0" documentId="13_ncr:1_{2ED0F117-0BBF-4CB6-B1CF-B07FD6BC7576}"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Sheet1!$A$37:$AI$74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39" i="3" l="1"/>
  <c r="U39" i="3"/>
  <c r="V39" i="3"/>
  <c r="W39" i="3"/>
  <c r="X39" i="3"/>
  <c r="Y39" i="3"/>
  <c r="Z39" i="3"/>
  <c r="AA39" i="3"/>
  <c r="AB39" i="3"/>
  <c r="AC39" i="3"/>
  <c r="AD39" i="3"/>
  <c r="AE39" i="3"/>
  <c r="T40" i="3"/>
  <c r="U40" i="3"/>
  <c r="V40" i="3"/>
  <c r="W40" i="3"/>
  <c r="X40" i="3"/>
  <c r="Y40" i="3"/>
  <c r="Z40" i="3"/>
  <c r="AA40" i="3"/>
  <c r="AB40" i="3"/>
  <c r="AC40" i="3"/>
  <c r="AD40" i="3"/>
  <c r="AE40" i="3"/>
  <c r="T41" i="3"/>
  <c r="U41" i="3"/>
  <c r="V41" i="3"/>
  <c r="W41" i="3"/>
  <c r="X41" i="3"/>
  <c r="Y41" i="3"/>
  <c r="Z41" i="3"/>
  <c r="AA41" i="3"/>
  <c r="AB41" i="3"/>
  <c r="AC41" i="3"/>
  <c r="AD41" i="3"/>
  <c r="AE41" i="3"/>
  <c r="T42" i="3"/>
  <c r="U42" i="3"/>
  <c r="V42" i="3"/>
  <c r="W42" i="3"/>
  <c r="X42" i="3"/>
  <c r="Y42" i="3"/>
  <c r="Z42" i="3"/>
  <c r="AA42" i="3"/>
  <c r="AB42" i="3"/>
  <c r="AC42" i="3"/>
  <c r="AD42" i="3"/>
  <c r="AE42" i="3"/>
  <c r="T43" i="3"/>
  <c r="U43" i="3"/>
  <c r="V43" i="3"/>
  <c r="W43" i="3"/>
  <c r="X43" i="3"/>
  <c r="Y43" i="3"/>
  <c r="Z43" i="3"/>
  <c r="AA43" i="3"/>
  <c r="AB43" i="3"/>
  <c r="AC43" i="3"/>
  <c r="AD43" i="3"/>
  <c r="AE43" i="3"/>
  <c r="T44" i="3"/>
  <c r="U44" i="3"/>
  <c r="V44" i="3"/>
  <c r="W44" i="3"/>
  <c r="X44" i="3"/>
  <c r="Y44" i="3"/>
  <c r="Z44" i="3"/>
  <c r="AA44" i="3"/>
  <c r="AB44" i="3"/>
  <c r="AC44" i="3"/>
  <c r="AD44" i="3"/>
  <c r="AE44" i="3"/>
  <c r="T45" i="3"/>
  <c r="U45" i="3"/>
  <c r="V45" i="3"/>
  <c r="W45" i="3"/>
  <c r="X45" i="3"/>
  <c r="Y45" i="3"/>
  <c r="Z45" i="3"/>
  <c r="AA45" i="3"/>
  <c r="AB45" i="3"/>
  <c r="AC45" i="3"/>
  <c r="AD45" i="3"/>
  <c r="AE45" i="3"/>
  <c r="T46" i="3"/>
  <c r="U46" i="3"/>
  <c r="V46" i="3"/>
  <c r="W46" i="3"/>
  <c r="X46" i="3"/>
  <c r="Y46" i="3"/>
  <c r="Z46" i="3"/>
  <c r="AA46" i="3"/>
  <c r="AB46" i="3"/>
  <c r="AC46" i="3"/>
  <c r="AD46" i="3"/>
  <c r="AE46" i="3"/>
  <c r="T47" i="3"/>
  <c r="U47" i="3"/>
  <c r="V47" i="3"/>
  <c r="W47" i="3"/>
  <c r="X47" i="3"/>
  <c r="Y47" i="3"/>
  <c r="Z47" i="3"/>
  <c r="AA47" i="3"/>
  <c r="AB47" i="3"/>
  <c r="AC47" i="3"/>
  <c r="AD47" i="3"/>
  <c r="AE47" i="3"/>
  <c r="T48" i="3"/>
  <c r="U48" i="3"/>
  <c r="V48" i="3"/>
  <c r="W48" i="3"/>
  <c r="X48" i="3"/>
  <c r="Y48" i="3"/>
  <c r="Z48" i="3"/>
  <c r="AA48" i="3"/>
  <c r="AB48" i="3"/>
  <c r="AC48" i="3"/>
  <c r="AD48" i="3"/>
  <c r="AE48" i="3"/>
  <c r="T49" i="3"/>
  <c r="U49" i="3"/>
  <c r="V49" i="3"/>
  <c r="W49" i="3"/>
  <c r="X49" i="3"/>
  <c r="Y49" i="3"/>
  <c r="Z49" i="3"/>
  <c r="AA49" i="3"/>
  <c r="AB49" i="3"/>
  <c r="AC49" i="3"/>
  <c r="AD49" i="3"/>
  <c r="AE49" i="3"/>
  <c r="T50" i="3"/>
  <c r="U50" i="3"/>
  <c r="V50" i="3"/>
  <c r="W50" i="3"/>
  <c r="X50" i="3"/>
  <c r="Y50" i="3"/>
  <c r="Z50" i="3"/>
  <c r="AA50" i="3"/>
  <c r="AB50" i="3"/>
  <c r="AC50" i="3"/>
  <c r="AD50" i="3"/>
  <c r="AE50" i="3"/>
  <c r="T51" i="3"/>
  <c r="U51" i="3"/>
  <c r="V51" i="3"/>
  <c r="W51" i="3"/>
  <c r="X51" i="3"/>
  <c r="Y51" i="3"/>
  <c r="Z51" i="3"/>
  <c r="AA51" i="3"/>
  <c r="AB51" i="3"/>
  <c r="AC51" i="3"/>
  <c r="AD51" i="3"/>
  <c r="AE51" i="3"/>
  <c r="T52" i="3"/>
  <c r="U52" i="3"/>
  <c r="V52" i="3"/>
  <c r="W52" i="3"/>
  <c r="X52" i="3"/>
  <c r="Y52" i="3"/>
  <c r="Z52" i="3"/>
  <c r="AA52" i="3"/>
  <c r="AB52" i="3"/>
  <c r="AC52" i="3"/>
  <c r="AD52" i="3"/>
  <c r="AE52" i="3"/>
  <c r="T53" i="3"/>
  <c r="U53" i="3"/>
  <c r="V53" i="3"/>
  <c r="W53" i="3"/>
  <c r="X53" i="3"/>
  <c r="Y53" i="3"/>
  <c r="Z53" i="3"/>
  <c r="AA53" i="3"/>
  <c r="AB53" i="3"/>
  <c r="AC53" i="3"/>
  <c r="AD53" i="3"/>
  <c r="AE53" i="3"/>
  <c r="T54" i="3"/>
  <c r="U54" i="3"/>
  <c r="V54" i="3"/>
  <c r="W54" i="3"/>
  <c r="X54" i="3"/>
  <c r="Y54" i="3"/>
  <c r="Z54" i="3"/>
  <c r="AA54" i="3"/>
  <c r="AB54" i="3"/>
  <c r="AC54" i="3"/>
  <c r="AD54" i="3"/>
  <c r="AE54" i="3"/>
  <c r="T55" i="3"/>
  <c r="U55" i="3"/>
  <c r="V55" i="3"/>
  <c r="W55" i="3"/>
  <c r="X55" i="3"/>
  <c r="Y55" i="3"/>
  <c r="Z55" i="3"/>
  <c r="AA55" i="3"/>
  <c r="AB55" i="3"/>
  <c r="AC55" i="3"/>
  <c r="AD55" i="3"/>
  <c r="AE55" i="3"/>
  <c r="T56" i="3"/>
  <c r="U56" i="3"/>
  <c r="V56" i="3"/>
  <c r="W56" i="3"/>
  <c r="X56" i="3"/>
  <c r="Y56" i="3"/>
  <c r="Z56" i="3"/>
  <c r="AF56" i="3" s="1"/>
  <c r="AA56" i="3"/>
  <c r="AB56" i="3"/>
  <c r="AC56" i="3"/>
  <c r="AD56" i="3"/>
  <c r="AE56" i="3"/>
  <c r="T57" i="3"/>
  <c r="U57" i="3"/>
  <c r="V57" i="3"/>
  <c r="W57" i="3"/>
  <c r="X57" i="3"/>
  <c r="Y57" i="3"/>
  <c r="Z57" i="3"/>
  <c r="AA57" i="3"/>
  <c r="AB57" i="3"/>
  <c r="AC57" i="3"/>
  <c r="AD57" i="3"/>
  <c r="AE57" i="3"/>
  <c r="T58" i="3"/>
  <c r="U58" i="3"/>
  <c r="V58" i="3"/>
  <c r="W58" i="3"/>
  <c r="X58" i="3"/>
  <c r="Y58" i="3"/>
  <c r="Z58" i="3"/>
  <c r="AA58" i="3"/>
  <c r="AB58" i="3"/>
  <c r="AC58" i="3"/>
  <c r="AD58" i="3"/>
  <c r="AE58" i="3"/>
  <c r="T59" i="3"/>
  <c r="U59" i="3"/>
  <c r="V59" i="3"/>
  <c r="W59" i="3"/>
  <c r="X59" i="3"/>
  <c r="Y59" i="3"/>
  <c r="Z59" i="3"/>
  <c r="AA59" i="3"/>
  <c r="AB59" i="3"/>
  <c r="AC59" i="3"/>
  <c r="AD59" i="3"/>
  <c r="AE59" i="3"/>
  <c r="T60" i="3"/>
  <c r="U60" i="3"/>
  <c r="V60" i="3"/>
  <c r="W60" i="3"/>
  <c r="X60" i="3"/>
  <c r="Y60" i="3"/>
  <c r="Z60" i="3"/>
  <c r="AA60" i="3"/>
  <c r="AB60" i="3"/>
  <c r="AC60" i="3"/>
  <c r="AD60" i="3"/>
  <c r="AE60" i="3"/>
  <c r="T61" i="3"/>
  <c r="U61" i="3"/>
  <c r="V61" i="3"/>
  <c r="W61" i="3"/>
  <c r="X61" i="3"/>
  <c r="Y61" i="3"/>
  <c r="Z61" i="3"/>
  <c r="AA61" i="3"/>
  <c r="AB61" i="3"/>
  <c r="AC61" i="3"/>
  <c r="AD61" i="3"/>
  <c r="AE61" i="3"/>
  <c r="T62" i="3"/>
  <c r="U62" i="3"/>
  <c r="V62" i="3"/>
  <c r="W62" i="3"/>
  <c r="X62" i="3"/>
  <c r="Y62" i="3"/>
  <c r="Z62" i="3"/>
  <c r="AA62" i="3"/>
  <c r="AB62" i="3"/>
  <c r="AC62" i="3"/>
  <c r="AD62" i="3"/>
  <c r="AE62" i="3"/>
  <c r="T63" i="3"/>
  <c r="U63" i="3"/>
  <c r="V63" i="3"/>
  <c r="W63" i="3"/>
  <c r="X63" i="3"/>
  <c r="Y63" i="3"/>
  <c r="Z63" i="3"/>
  <c r="AA63" i="3"/>
  <c r="AB63" i="3"/>
  <c r="AC63" i="3"/>
  <c r="AD63" i="3"/>
  <c r="AE63" i="3"/>
  <c r="T64" i="3"/>
  <c r="U64" i="3"/>
  <c r="V64" i="3"/>
  <c r="W64" i="3"/>
  <c r="X64" i="3"/>
  <c r="Y64" i="3"/>
  <c r="Z64" i="3"/>
  <c r="AA64" i="3"/>
  <c r="AB64" i="3"/>
  <c r="AC64" i="3"/>
  <c r="AD64" i="3"/>
  <c r="AE64" i="3"/>
  <c r="T65" i="3"/>
  <c r="U65" i="3"/>
  <c r="V65" i="3"/>
  <c r="W65" i="3"/>
  <c r="X65" i="3"/>
  <c r="Y65" i="3"/>
  <c r="Z65" i="3"/>
  <c r="AA65" i="3"/>
  <c r="AB65" i="3"/>
  <c r="AC65" i="3"/>
  <c r="AD65" i="3"/>
  <c r="AE65" i="3"/>
  <c r="T66" i="3"/>
  <c r="U66" i="3"/>
  <c r="V66" i="3"/>
  <c r="W66" i="3"/>
  <c r="X66" i="3"/>
  <c r="Y66" i="3"/>
  <c r="Z66" i="3"/>
  <c r="AA66" i="3"/>
  <c r="AB66" i="3"/>
  <c r="AC66" i="3"/>
  <c r="AD66" i="3"/>
  <c r="AE66" i="3"/>
  <c r="T67" i="3"/>
  <c r="U67" i="3"/>
  <c r="V67" i="3"/>
  <c r="W67" i="3"/>
  <c r="X67" i="3"/>
  <c r="Y67" i="3"/>
  <c r="Z67" i="3"/>
  <c r="AA67" i="3"/>
  <c r="AB67" i="3"/>
  <c r="AC67" i="3"/>
  <c r="AD67" i="3"/>
  <c r="AE67" i="3"/>
  <c r="T68" i="3"/>
  <c r="U68" i="3"/>
  <c r="V68" i="3"/>
  <c r="W68" i="3"/>
  <c r="X68" i="3"/>
  <c r="Y68" i="3"/>
  <c r="Z68" i="3"/>
  <c r="AA68" i="3"/>
  <c r="AB68" i="3"/>
  <c r="AC68" i="3"/>
  <c r="AD68" i="3"/>
  <c r="AE68" i="3"/>
  <c r="T69" i="3"/>
  <c r="U69" i="3"/>
  <c r="V69" i="3"/>
  <c r="W69" i="3"/>
  <c r="X69" i="3"/>
  <c r="Y69" i="3"/>
  <c r="Z69" i="3"/>
  <c r="AA69" i="3"/>
  <c r="AB69" i="3"/>
  <c r="AC69" i="3"/>
  <c r="AD69" i="3"/>
  <c r="AE69" i="3"/>
  <c r="T70" i="3"/>
  <c r="U70" i="3"/>
  <c r="V70" i="3"/>
  <c r="W70" i="3"/>
  <c r="X70" i="3"/>
  <c r="Y70" i="3"/>
  <c r="Z70" i="3"/>
  <c r="AA70" i="3"/>
  <c r="AB70" i="3"/>
  <c r="AC70" i="3"/>
  <c r="AD70" i="3"/>
  <c r="AE70" i="3"/>
  <c r="AE38" i="3"/>
  <c r="AD38" i="3"/>
  <c r="AC38" i="3"/>
  <c r="AB38" i="3"/>
  <c r="AA38" i="3"/>
  <c r="Z38" i="3"/>
  <c r="Y38" i="3"/>
  <c r="X38" i="3"/>
  <c r="W38" i="3"/>
  <c r="V38" i="3"/>
  <c r="U38" i="3"/>
  <c r="T38" i="3"/>
  <c r="O70" i="3"/>
  <c r="J70" i="3"/>
  <c r="O69" i="3"/>
  <c r="J69" i="3"/>
  <c r="O68" i="3"/>
  <c r="J68" i="3"/>
  <c r="O67" i="3"/>
  <c r="J67" i="3"/>
  <c r="O66" i="3"/>
  <c r="J66" i="3"/>
  <c r="O65" i="3"/>
  <c r="J65" i="3"/>
  <c r="O64" i="3"/>
  <c r="J64" i="3"/>
  <c r="O63" i="3"/>
  <c r="J63" i="3"/>
  <c r="O62" i="3"/>
  <c r="J62" i="3"/>
  <c r="O61" i="3"/>
  <c r="J61" i="3"/>
  <c r="O60" i="3"/>
  <c r="J60" i="3"/>
  <c r="O59" i="3"/>
  <c r="J59" i="3"/>
  <c r="O58" i="3"/>
  <c r="J58" i="3"/>
  <c r="O57" i="3"/>
  <c r="J57" i="3"/>
  <c r="O56" i="3"/>
  <c r="J56" i="3"/>
  <c r="O55" i="3"/>
  <c r="J55" i="3"/>
  <c r="O54" i="3"/>
  <c r="J54" i="3"/>
  <c r="O53" i="3"/>
  <c r="J53" i="3"/>
  <c r="O52" i="3"/>
  <c r="J52" i="3"/>
  <c r="O51" i="3"/>
  <c r="J51" i="3"/>
  <c r="O50" i="3"/>
  <c r="J50" i="3"/>
  <c r="O49" i="3"/>
  <c r="J49" i="3"/>
  <c r="O48" i="3"/>
  <c r="J48" i="3"/>
  <c r="O47" i="3"/>
  <c r="J47" i="3"/>
  <c r="O46" i="3"/>
  <c r="J46" i="3"/>
  <c r="O45" i="3"/>
  <c r="J45" i="3"/>
  <c r="O44" i="3"/>
  <c r="J44" i="3"/>
  <c r="O43" i="3"/>
  <c r="J43" i="3"/>
  <c r="O42" i="3"/>
  <c r="J42" i="3"/>
  <c r="O41" i="3"/>
  <c r="J41" i="3"/>
  <c r="O40" i="3"/>
  <c r="J40" i="3"/>
  <c r="O39" i="3"/>
  <c r="J39" i="3"/>
  <c r="O38" i="3"/>
  <c r="J38" i="3"/>
  <c r="AF50" i="3" l="1"/>
  <c r="AF58" i="3"/>
  <c r="AF46" i="3"/>
  <c r="AF42" i="3"/>
  <c r="AF70" i="3"/>
  <c r="AF69" i="3"/>
  <c r="AF68" i="3"/>
  <c r="AF67" i="3"/>
  <c r="AF66" i="3"/>
  <c r="AF65" i="3"/>
  <c r="AF64" i="3"/>
  <c r="AF63" i="3"/>
  <c r="AF62" i="3"/>
  <c r="AF61" i="3"/>
  <c r="AF60" i="3"/>
  <c r="AF59" i="3"/>
  <c r="AF57" i="3"/>
  <c r="AF55" i="3"/>
  <c r="AF54" i="3"/>
  <c r="AF53" i="3"/>
  <c r="AF52" i="3"/>
  <c r="AF51" i="3"/>
  <c r="AF49" i="3"/>
  <c r="AF48" i="3"/>
  <c r="AF47" i="3"/>
  <c r="AF45" i="3"/>
  <c r="AF44" i="3"/>
  <c r="AF43" i="3"/>
  <c r="AF41" i="3"/>
  <c r="AF40" i="3"/>
  <c r="AF39" i="3"/>
  <c r="AF38" i="3"/>
  <c r="AF71" i="3" s="1"/>
  <c r="AF72" i="3" l="1"/>
  <c r="AF73" i="3" s="1"/>
</calcChain>
</file>

<file path=xl/sharedStrings.xml><?xml version="1.0" encoding="utf-8"?>
<sst xmlns="http://schemas.openxmlformats.org/spreadsheetml/2006/main" count="222" uniqueCount="162">
  <si>
    <t>Eil. Nr.</t>
  </si>
  <si>
    <t>kg</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</si>
  <si>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</si>
  <si>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Atviro konkurso sąlygų 1 priedas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</si>
  <si>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</si>
  <si>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</si>
  <si>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</si>
  <si>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</si>
  <si>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</si>
  <si>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</si>
  <si>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</si>
  <si>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</si>
  <si>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Subtiekėjų pavadinimas, adresas </t>
  </si>
  <si>
    <t>**Pildyti tuomet, jei sutarties vykdymui bus pasitelkti subtiekėjai, kurių pajėgumais tiekėjas remiasi, kad atitiktų pirkimo dokumentuose nustatytus reikalavimus (VPĮ 49 str. 1 d.).</t>
  </si>
  <si>
    <t xml:space="preserve">Eil. Nr. </t>
  </si>
  <si>
    <t>Subtiekėjų pavadinimas, adresas</t>
  </si>
  <si>
    <t>***Pildyti tuomet, jei sutarties vykdymui bus pasitelkti subtiekėjai, kurių pajėgumais tiekėjas nesiremia. Subtiekėjų, kurių pajėgumais tiekėjas nesiremia, EBVPD nereikalaujamas.</t>
  </si>
  <si>
    <t>Pateikto dokumento pavadinimas</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</si>
  <si>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</si>
  <si>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</si>
  <si>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</si>
  <si>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</si>
  <si>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Šiuo pasiūlymu pažymime, kad sutinkame su visomis pirkimo sąlygomis, nustatytomis:</t>
  </si>
  <si>
    <r>
      <t xml:space="preserve">1) </t>
    </r>
    <r>
      <rPr>
        <sz val="12"/>
        <color rgb="FF000000"/>
        <rFont val="Times New Roman"/>
        <family val="1"/>
      </rPr>
      <t>atviro konkurso skelbime, paskelbtame Viešųjų pirkimų įstatymo nustatyta tvarka;</t>
    </r>
  </si>
  <si>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</si>
  <si>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</si>
  <si>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</si>
  <si>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</si>
  <si>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</si>
  <si>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</si>
  <si>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</si>
  <si>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</si>
  <si>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t xml:space="preserve">Kiekis Kauno r. ugdymo įstaigų </t>
  </si>
  <si>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</si>
  <si>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PASIŪLYMAS  IR TECHNINĖ SPECIFIKACIJA</t>
  </si>
  <si>
    <t>Pavadinimas</t>
  </si>
  <si>
    <t>Reikalavimai  produktams</t>
  </si>
  <si>
    <t>Mato vnt</t>
  </si>
  <si>
    <t>I</t>
  </si>
  <si>
    <t>II</t>
  </si>
  <si>
    <t>III</t>
  </si>
  <si>
    <t>IV</t>
  </si>
  <si>
    <t>VISO</t>
  </si>
  <si>
    <t>Kiekis Čekiškės soc.gl.n.</t>
  </si>
  <si>
    <t>Moliūgai</t>
  </si>
  <si>
    <t>Moliūgai sviestiniai</t>
  </si>
  <si>
    <t>1-os klasės, atitinkančios maistinių bulvių kokybės reikalavimus, patvirtintus ŽŪ ministro 2002-05-23 įsakymu Nr. 193 “Dėl maistinių bulvių kokybės reikalavimų patvirtinimo”</t>
  </si>
  <si>
    <t>Saldžiosios bulvės (batatai)</t>
  </si>
  <si>
    <t>Avokadas</t>
  </si>
  <si>
    <t>vnt</t>
  </si>
  <si>
    <t>Pomidorai</t>
  </si>
  <si>
    <t>Pomidorai slyviniai</t>
  </si>
  <si>
    <t>Pomidorai vynuoginiai/vyšniniai</t>
  </si>
  <si>
    <t>Agurkai</t>
  </si>
  <si>
    <t>Kinietiškos salotos</t>
  </si>
  <si>
    <t>Česnakai</t>
  </si>
  <si>
    <t xml:space="preserve">Paprika </t>
  </si>
  <si>
    <t>Salierų stiebai</t>
  </si>
  <si>
    <t>Salierų gumbai (šaknys)</t>
  </si>
  <si>
    <t>Krapai</t>
  </si>
  <si>
    <t>Petražolės</t>
  </si>
  <si>
    <t>Petražolių šaknys</t>
  </si>
  <si>
    <t>Svogūnų laiškai</t>
  </si>
  <si>
    <t>Salotos lapinės</t>
  </si>
  <si>
    <t>Salotos Isberg</t>
  </si>
  <si>
    <t>Salotos Sultenė</t>
  </si>
  <si>
    <t>Šviežia mėta</t>
  </si>
  <si>
    <t>Šviežias bazilikas</t>
  </si>
  <si>
    <t>Šviežias čiobrelis</t>
  </si>
  <si>
    <t>Ridikai (balti)</t>
  </si>
  <si>
    <t>Ridikėliai</t>
  </si>
  <si>
    <t>Porai</t>
  </si>
  <si>
    <t>Žiediniai kopūstai</t>
  </si>
  <si>
    <t>Pievagrybiai</t>
  </si>
  <si>
    <t>Kaliaropės</t>
  </si>
  <si>
    <t>Cukinija</t>
  </si>
  <si>
    <t>Brokoliai</t>
  </si>
  <si>
    <t>Špinatai</t>
  </si>
  <si>
    <t>Tiekėjo siūlomi parametrai (tikslus Prekės pavadinimas, tikslus gamintojo pavadinimas)</t>
  </si>
  <si>
    <t>Tiekėjas kartu su pasiūlymu privalo pateikti konkrečius duomenis apie siūlomas Prekes: tikslus Prekės pavadinimas, tikslus gamintojo pavadinimas. Komisija turi teisę reikalauti tiekėjo pateikti atskirų siūlomų Prekių pavyzdžius, kviestis ekspertus jų įvertinimui, atlikti siūlomų Prekių laboratorinius tyrimus, prašyti kokybės pažymėjimų ir kitos informacijos apie siūlomas Prekes.</t>
  </si>
  <si>
    <r>
      <t xml:space="preserve">Prekės turi atitikti Lietuvos ar Europos Sąjungos standartus arba technines sąlygas, turėti kokybės pažymėjimus. Prekės privalo atitikti LR Sveikatos apsaugos ministro 2011 -11-11 įsakymo Nr. V-964 „Dėl maitinimo organizavimo ikimokyklinio ugdymo, bendrojo ugdymo mokyklose ir vaikų socialinės globos įstaigose tvarkos aprašo patvirtinimo“ reikalavimus su pakeitimais (išskyrus tas prekes, kurių neperka ugdymo įstaigos). Ekologiškoms prekėms privalomai pateikiamas ekologišką gamybą/prekybą patvirtinantis sertifikatas.  </t>
    </r>
    <r>
      <rPr>
        <b/>
        <u/>
        <sz val="11"/>
        <color indexed="8"/>
        <rFont val="Times New Roman"/>
        <family val="1"/>
        <charset val="186"/>
      </rPr>
      <t>Reikalavimai tiekimui:</t>
    </r>
    <r>
      <rPr>
        <sz val="11"/>
        <color indexed="8"/>
        <rFont val="Times New Roman"/>
        <family val="1"/>
        <charset val="186"/>
      </rPr>
      <t xml:space="preserve"> Vaisiai ir daržovės turi būti pristatomi į visas ugdymo įstaigas ir Čekiškės socialinės globos ir priežiūros namams be papildomo apmokėjimo, ne rečiau kaip 2 kartus per savaitę (esant išimtiniems atvejams dėl nenumatytų aplinkybių turi būti pristatomi ir dažniau). Minimalus prekių pristatymo kiekis nenustatomas“. Pastaba: visų šviežių vaisių, uogų ir daržovių kainos pateikiamos atskirais ketvirčiais.</t>
    </r>
  </si>
  <si>
    <r>
      <t xml:space="preserve">Vieneto kaina be  PVM       </t>
    </r>
    <r>
      <rPr>
        <b/>
        <u/>
        <sz val="11"/>
        <rFont val="Times New Roman"/>
        <family val="1"/>
        <charset val="186"/>
      </rPr>
      <t xml:space="preserve">  I ketvirtis</t>
    </r>
  </si>
  <si>
    <r>
      <t xml:space="preserve">Vieneto kaina be  PVM    </t>
    </r>
    <r>
      <rPr>
        <b/>
        <u/>
        <sz val="11"/>
        <rFont val="Times New Roman"/>
        <family val="1"/>
        <charset val="186"/>
      </rPr>
      <t>II ketvirtis</t>
    </r>
  </si>
  <si>
    <r>
      <t xml:space="preserve">Vieneto kaina be  PVM        </t>
    </r>
    <r>
      <rPr>
        <b/>
        <u/>
        <sz val="11"/>
        <rFont val="Times New Roman"/>
        <family val="1"/>
        <charset val="186"/>
      </rPr>
      <t>IV ketvirtis</t>
    </r>
  </si>
  <si>
    <r>
      <t xml:space="preserve">Vieneto kaina su PVM        </t>
    </r>
    <r>
      <rPr>
        <b/>
        <u/>
        <sz val="11"/>
        <rFont val="Times New Roman"/>
        <family val="1"/>
        <charset val="186"/>
      </rPr>
      <t>IV ketvirtis</t>
    </r>
  </si>
  <si>
    <r>
      <t xml:space="preserve">Vieneto kaina su PVM       </t>
    </r>
    <r>
      <rPr>
        <b/>
        <u/>
        <sz val="11"/>
        <rFont val="Times New Roman"/>
        <family val="1"/>
        <charset val="186"/>
      </rPr>
      <t xml:space="preserve">    I ketvirtis</t>
    </r>
  </si>
  <si>
    <r>
      <t xml:space="preserve">Vieneto kaina su  PVM          </t>
    </r>
    <r>
      <rPr>
        <b/>
        <u/>
        <sz val="11"/>
        <rFont val="Times New Roman"/>
        <family val="1"/>
        <charset val="186"/>
      </rPr>
      <t>II ketvirtis</t>
    </r>
  </si>
  <si>
    <r>
      <t xml:space="preserve">Vieneto kaina su  PVM        </t>
    </r>
    <r>
      <rPr>
        <b/>
        <u/>
        <sz val="11"/>
        <rFont val="Times New Roman"/>
        <family val="1"/>
        <charset val="186"/>
      </rPr>
      <t>III ketvirtis</t>
    </r>
  </si>
  <si>
    <r>
      <t xml:space="preserve">Suma be PVM  Čekiškės SGN             </t>
    </r>
    <r>
      <rPr>
        <b/>
        <u/>
        <sz val="11"/>
        <rFont val="Times New Roman"/>
        <family val="1"/>
        <charset val="186"/>
      </rPr>
      <t xml:space="preserve">I ketvirtis </t>
    </r>
    <r>
      <rPr>
        <u/>
        <sz val="11"/>
        <rFont val="Times New Roman"/>
        <family val="1"/>
        <charset val="186"/>
      </rPr>
      <t xml:space="preserve"> </t>
    </r>
    <r>
      <rPr>
        <sz val="11"/>
        <rFont val="Times New Roman"/>
        <family val="1"/>
        <charset val="186"/>
      </rPr>
      <t xml:space="preserve">     (6 x 16)</t>
    </r>
  </si>
  <si>
    <r>
      <t xml:space="preserve">Suma be PVM  Čekiškės SGN             </t>
    </r>
    <r>
      <rPr>
        <b/>
        <u/>
        <sz val="11"/>
        <rFont val="Times New Roman"/>
        <family val="1"/>
        <charset val="186"/>
      </rPr>
      <t>II ketvirtis</t>
    </r>
    <r>
      <rPr>
        <sz val="11"/>
        <rFont val="Times New Roman"/>
        <family val="1"/>
        <charset val="186"/>
      </rPr>
      <t xml:space="preserve">       (7 x 17)</t>
    </r>
  </si>
  <si>
    <r>
      <t xml:space="preserve">Suma be PVM  Čekiškės SGN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(8 x 18)</t>
    </r>
  </si>
  <si>
    <r>
      <t xml:space="preserve">Suma be PVM  Čekiškės SGN            </t>
    </r>
    <r>
      <rPr>
        <b/>
        <u/>
        <sz val="11"/>
        <rFont val="Times New Roman"/>
        <family val="1"/>
        <charset val="186"/>
      </rPr>
      <t>IV ketvirtis</t>
    </r>
    <r>
      <rPr>
        <sz val="11"/>
        <rFont val="Times New Roman"/>
        <family val="1"/>
        <charset val="186"/>
      </rPr>
      <t xml:space="preserve">        (9 x 19)</t>
    </r>
  </si>
  <si>
    <r>
      <t xml:space="preserve">Vieneto kaina be  PVM    </t>
    </r>
    <r>
      <rPr>
        <b/>
        <sz val="11"/>
        <rFont val="Times New Roman"/>
        <family val="1"/>
        <charset val="186"/>
      </rPr>
      <t xml:space="preserve">III </t>
    </r>
    <r>
      <rPr>
        <b/>
        <u/>
        <sz val="11"/>
        <rFont val="Times New Roman"/>
        <family val="1"/>
        <charset val="186"/>
      </rPr>
      <t>ketvirtis</t>
    </r>
  </si>
  <si>
    <t>VISO suma be PVM               (24+25+26+27+28+29+30+31)</t>
  </si>
  <si>
    <r>
      <t xml:space="preserve">Suma  be PVM Kauno r. ugdymo įstaigų          </t>
    </r>
    <r>
      <rPr>
        <b/>
        <u/>
        <sz val="11"/>
        <rFont val="Times New Roman"/>
        <family val="1"/>
        <charset val="186"/>
      </rPr>
      <t>I ketvirtis</t>
    </r>
    <r>
      <rPr>
        <b/>
        <sz val="11"/>
        <rFont val="Times New Roman"/>
        <family val="1"/>
        <charset val="186"/>
      </rPr>
      <t xml:space="preserve"> </t>
    </r>
    <r>
      <rPr>
        <sz val="11"/>
        <rFont val="Times New Roman"/>
        <family val="1"/>
        <charset val="186"/>
      </rPr>
      <t>(11 x 16)</t>
    </r>
  </si>
  <si>
    <r>
      <t xml:space="preserve">Suma  be PVM Kauno r. ugdymo įstaigų         </t>
    </r>
    <r>
      <rPr>
        <b/>
        <u/>
        <sz val="11"/>
        <rFont val="Times New Roman"/>
        <family val="1"/>
        <charset val="186"/>
      </rPr>
      <t>II ketvirtis</t>
    </r>
    <r>
      <rPr>
        <b/>
        <sz val="11"/>
        <rFont val="Times New Roman"/>
        <family val="1"/>
        <charset val="186"/>
      </rPr>
      <t xml:space="preserve"> </t>
    </r>
    <r>
      <rPr>
        <sz val="11"/>
        <rFont val="Times New Roman"/>
        <family val="1"/>
        <charset val="186"/>
      </rPr>
      <t>(12 x 17)</t>
    </r>
  </si>
  <si>
    <r>
      <t xml:space="preserve">Suma  be PVM Kauno r. ugdymo įstaigų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(13 x 18)</t>
    </r>
  </si>
  <si>
    <r>
      <t xml:space="preserve">Suma  be PVM Kauno r. ugdymo įstaigų  </t>
    </r>
    <r>
      <rPr>
        <b/>
        <u/>
        <sz val="11"/>
        <rFont val="Times New Roman"/>
        <family val="1"/>
        <charset val="186"/>
      </rPr>
      <t>IV ketvirtis</t>
    </r>
    <r>
      <rPr>
        <sz val="11"/>
        <rFont val="Times New Roman"/>
        <family val="1"/>
        <charset val="186"/>
      </rPr>
      <t xml:space="preserve">    (14 x 19)</t>
    </r>
  </si>
  <si>
    <t xml:space="preserve">                                                                                                                                                                                     Iš viso suma be PVM</t>
  </si>
  <si>
    <t xml:space="preserve">                                                                                                                                                                                         Iš viso suma su PVM</t>
  </si>
  <si>
    <r>
      <t xml:space="preserve">                                                                                                                                                                                 PVM (proc. </t>
    </r>
    <r>
      <rPr>
        <b/>
        <i/>
        <sz val="11"/>
        <rFont val="Times New Roman"/>
        <family val="1"/>
      </rPr>
      <t>nurodyti</t>
    </r>
    <r>
      <rPr>
        <b/>
        <sz val="11"/>
        <rFont val="Times New Roman"/>
        <family val="1"/>
        <charset val="186"/>
      </rPr>
      <t>)</t>
    </r>
  </si>
  <si>
    <t>Pagal galiojantį bendrąjį prekybos standartą</t>
  </si>
  <si>
    <t>Šviežios morkytės</t>
  </si>
  <si>
    <t xml:space="preserve">Turi atitikti tiekiamų rinkai šviežių vaisių ir daržovių prekybos  standartus, nustatytus  2011 m.  birželio  7 d.  Komisijos  įgyvendinimo  reglamente  (ES) Nr. 543/2011. </t>
  </si>
  <si>
    <t xml:space="preserve">Turi atitikti tiekiamų rinkai šviežių  daržovių prekybos  standartus, nustatytus  2011 m.  birželio  7 d.  Komisijos  įgyvendinimo  reglamente  (ES) Nr. 543/2011. </t>
  </si>
  <si>
    <t xml:space="preserve">Turi atitikti tiekiamų rinkai šviežių daržovių prekybos  standartus, nustatytus  2011 m.  birželio  7 d.  Komisijos  įgyvendinimo  reglamente  (ES) Nr. 543/2011. </t>
  </si>
  <si>
    <t xml:space="preserve">Ne žemesnės kaip 2-os klasės. Turi atitikti tiekiamų rinkai šviežių daržovių prekybos  standartus, nustatytus  2011 m.  birželio  7 d.  Komisijos  įgyvendinimo  reglamente  (ES) Nr. 543/2011. </t>
  </si>
  <si>
    <t xml:space="preserve">Didelis (12 kalibras). Turi atitikti tiekiamų rinkai šviežių daržovių prekybos  standartus, nustatytus  2011 m.  birželio  7 d.  Komisijos  įgyvendinimo  reglamente  (ES) Nr. 543/2011. </t>
  </si>
  <si>
    <t xml:space="preserve">Ne žemesnės kaip 2-os klasės. Turi atitikti tiekiamų rinkai šviežių  daržovių prekybos  standartus, nustatytus  2011 m.  birželio  7 d.  Komisijos  įgyvendinimo  reglamente  (ES) Nr. 543/2011. </t>
  </si>
  <si>
    <t>Ne žemesnės kaip 2-os klasės, atitinkantys privalomuosius kokybės reikalavimus, patvirtintus ŽŪ ministro 2003-06-20 įsakymu Nr. 3D-241 “Dėl Lietuvos Respublikos Žemės ūkio ministro 2000 m. birželio 2 d. įsakymo Nr. 176 “Dėl privalomųjų porų, cukinijų, baklažanų ir pomidorų kokybės reikalavimų"</t>
  </si>
  <si>
    <t xml:space="preserve">Ne žemesnės kaip 2-os klasės. Turi atitikti tiekiamų rinkai šviežių vaisių ir daržovių prekybos  standartus, nustatytus  2011 m.  birželio  7 d.  Komisijos  įgyvendinimo  reglamente  (ES) Nr. 543/2011. </t>
  </si>
  <si>
    <t xml:space="preserve">Sausi.Turi atitikti tiekiamų rinkai šviežių daržovių prekybos  standartus, nustatytus  2011 m.  birželio  7 d.  Komisijos  įgyvendinimo  reglamente  (ES) Nr. 543/2011. </t>
  </si>
  <si>
    <t xml:space="preserve">Ne žemesnės kaip 2-os klasės.Turi atitikti tiekiamų rinkai šviežių daržovių prekybos  standartus, nustatytus  2011 m.  birželio  7 d.  Komisijos  įgyvendinimo  reglamente  (ES) Nr. 543/2011. </t>
  </si>
  <si>
    <t xml:space="preserve"> Be lapų. Turi atitikti tiekiamų rinkai šviežių daržovių prekybos  standartus, nustatytus  2011 m.  birželio  7 d.  Komisijos  įgyvendinimo  reglamente  (ES) Nr. 543/2011. </t>
  </si>
  <si>
    <t>Fasuotos po 100 - 120 g. Turi atitikti tiekiamų rinkai šviežių daržovių prekybos  standartus, nustatytus  2011 m.  birželio  7 d.  Komisijos  įgyvendinimo  reglamente  (ES) Nr. 543/2011.  Traškios, specialios veislės mažos morkytės, kurios yra nuplautos, nuvalytos ir iš karto paruoštos vartoti.</t>
  </si>
  <si>
    <t xml:space="preserve">Ne žemesnės kaip 2-os klasės, siūlyti vienos arba kelių spalvų už tą pačią kainą. Turi atitikti tiekiamų rinkai šviežių daržovių prekybos  standartus, nustatytus  2011 m.  birželio  7 d.  Komisijos  įgyvendinimo  reglamente  (ES) Nr. 543/2011. </t>
  </si>
  <si>
    <t>1 pirkimo dalis: švieži vaisiai ir daržovės  - šviežios daržovės(Prekės)</t>
  </si>
  <si>
    <r>
      <t>Dėl maisto produktų (vaisiai ir daržovės) Kauno rajono ugdymo įstaigoms ir Čekiškės socialinės globos ir priežiūros namams viešojo pirkimo 10 pirkimo dalies</t>
    </r>
    <r>
      <rPr>
        <b/>
        <sz val="12"/>
        <color theme="1"/>
        <rFont val="Times New Roman"/>
        <family val="1"/>
      </rPr>
      <t xml:space="preserve"> ,,Įvairios daržovės</t>
    </r>
    <r>
      <rPr>
        <sz val="12"/>
        <color theme="1"/>
        <rFont val="Times New Roman"/>
        <family val="1"/>
        <charset val="186"/>
      </rPr>
      <t xml:space="preserve">" </t>
    </r>
  </si>
  <si>
    <t>3. Pasiūlymas galioja iki 120 dienų</t>
  </si>
  <si>
    <t>Viešųjų pirkimų vadybininkė</t>
  </si>
  <si>
    <t>Įgaliojimas</t>
  </si>
  <si>
    <t>Pasiūlymo galiojimo užtikrinimas</t>
  </si>
  <si>
    <t>UAB “Viržis”</t>
  </si>
  <si>
    <t>Neveronys</t>
  </si>
  <si>
    <t>UAB “Viržis”, Įmonės kodas 159750366, PVM mokėtojo kodas LT597503610</t>
  </si>
  <si>
    <t xml:space="preserve">Daržų g. 9, Neveronys, LT-54477 Kauno r.  </t>
  </si>
  <si>
    <t>virzis5@gmail.com</t>
  </si>
  <si>
    <t xml:space="preserve">Moliūgai. Atitinka tiekiamų rinkai šviežių  daržovių prekybos  standartus, nustatytus  2011 m.  birželio  7 d.  Komisijos  įgyvendinimo  reglamente  (ES) Nr. 543/2011. Lietuvos ūkininkai; LAMMC Sodininkystės ir daržininkystės institutas; P.H. 'PAZAL' Pawel Zaleski; MB Fructus Bonus, UAB Baltic Fresh Fruit; UAB Litbana; UAB Fruitė
</t>
  </si>
  <si>
    <t xml:space="preserve">Moliūgai sviestiniai.  Atitinka tiekiamų rinkai šviežių  daržovių prekybos  standartus, nustatytus  2011 m.  birželio  7 d.  Komisijos  įgyvendinimo  reglamente  (ES) Nr. 543/2011. Lietuvos ūkininkai; LAMMC Sodininkystės ir daržininkystės institutas; P.H. 'PAZAL' Pawel Zaleski; MB Fructus Bonus, UAB Baltic Fresh Fruit; UAB Litbana; UAB Fruitė
</t>
  </si>
  <si>
    <t>Avokadas. didelis (12 kalibras).  Atitinka tiekiamų rinkai šviežių  daržovių prekybos  standartus, nustatytus  2011 m.  birželio  7 d.  Komisijos  įgyvendinimo  reglamente  (ES) Nr. 543/2011. P.H. 'PAZAL' Pawel Zaleski; MB Fructus Bonus, UAB Baltic Fresh Fruit; UAB Litbana; UAB Fruitė; R. Kručkausko  individuali įmonė</t>
  </si>
  <si>
    <t>Pomidorai. 2-os klasės.  Atitinka tiekiamų rinkai šviežių  daržovių prekybos  standartus, nustatytus  2011 m.  birželio  7 d.  Komisijos  įgyvendinimo  reglamente  (ES) Nr. 543/2011. P.H. 'PAZAL' Pawel Zaleski; MB Fructus Bonus, UAB Baltic Fresh Fruit; UAB Litbana; UAB Fruitė UAB Kietaviškių gausa, UAB Domeina</t>
  </si>
  <si>
    <t>Agurkai. Atitinka tiekiamų rinkai šviežių vaisių ir daržovių prekybos  standartus, nustatytus  2011 m.  birželio  7 d.  Komisijos  įgyvendinimo  reglamente  (ES) Nr. 543/2011. P.H. 'PAZAL' Pawel Zaleski; MB Fructus Bonus, UAB Baltic Fresh Fruit; UAB Litbana; UAB Fruitė UAB Kietaviškių gausa, UAB Domeina</t>
  </si>
  <si>
    <t>Kinietiškos salotos. 2-os klasės. Atitinka tiekiamų rinkai šviežių vaisių ir daržovių prekybos  standartus, nustatytus  2011 m.  birželio  7 d.  Komisijos  įgyvendinimo  reglamente  (ES) Nr. 543/2011. P.H. 'PAZAL' Pawel Zaleski; MB Fructus Bonus, UAB Baltic Fresh Fruit; UAB Litbana; R. Kručkausko  individuali įmonė; Lietuvos ūkininkai</t>
  </si>
  <si>
    <t>Petražolių šaknys. Atitinka tiekiamų rinkai šviežių  daržovių prekybos  standartus, nustatytus  2011 m.  birželio  7 d.  Komisijos  įgyvendinimo  reglamente  (ES) Nr. 543/2011. P.H. 'PAZAL' Pawel Zaleski; MB Fructus Bonus, UAB Baltic Fresh Fruit; UAB Litbana; UAB Fruitė; R. Kručkausko  individuali įmonė</t>
  </si>
  <si>
    <t>Petražolės. Atitinka tiekiamų rinkai šviežių  daržovių prekybos  standartus, nustatytus  2011 m.  birželio  7 d.  Komisijos  įgyvendinimo  reglamente  (ES) Nr. 543/2011. UAB Augma, MB Fructus Bonus, UAB Litbana, Fruit Era, UAB Baltic Fresh Fruit, P.H. 'PAZAL' Pawel Zaleski, UAB LEKSENA, Lietuvos ūkininkai.</t>
  </si>
  <si>
    <t>Pomidorai slyviniai. 2-os klasės. atitinkantys privalomuosius kokybės reikalavimus, patvirtintus ŽŪ ministro 2003-06-20 įsakymu Nr. 3D-241 “Dėl Lietuvos Respublikos Žemės ūkio ministro 2000 m. birželio 2 d. įsakymo Nr. 176 “Dėl privalomųjų porų, cukinijų, baklažanų ir pomidorų kokybės reikalavimų". P.H. 'PAZAL' Pawel Zaleski; MB Fructus Bonus, UAB Baltic Fresh Fruit; UAB Litbana; UAB Fruitė; R. Kručkausko  individuali įmonė, UAB Kietaviškių gausa</t>
  </si>
  <si>
    <t>Pomidorai vynuoginiai/vyšniniai. 2-os klasės. Atitinka tiekiamų rinkai šviežių daržovių prekybos  standartus, nustatytus  2011 m.  birželio  7 d.  Komisijos  įgyvendinimo  reglamente  (ES) Nr. 543/2011. P.H. 'PAZAL' Pawel Zaleski; MB Fructus Bonus, UAB Baltic Fresh Fruit; UAB Litbana; UAB Fruitė; R. Kručkausko  individuali įmonė, UAB Kietaviškių gausa</t>
  </si>
  <si>
    <t>Salierų gumbai (šaknys). Atitinka tiekiamų rinkai šviežių daržovių prekybos  standartus, nustatytus  2011 m.  birželio  7 d.  Komisijos  įgyvendinimo  reglamente  (ES) Nr. 543/2011. P.H. 'PAZAL' Pawel Zaleski; MB Fructus Bonus, UAB Baltic Fresh Fruit; UAB Litbana; UAB Fruitė; R. Kručkausko  individuali įmonė</t>
  </si>
  <si>
    <t>Krapai. Atitinka tiekiamų rinkai šviežių daržovių prekybos  standartus, nustatytus  2011 m.  birželio  7 d.  Komisijos  įgyvendinimo  reglamente  (ES) Nr. 543/2011. UAB Augma, MB Fructus Bonus, UAB Litbana, Fruit Era, UAB Baltic Fresh Fruit, P.H. 'PAZAL' Pawel Zaleski, UAB LEKSENA, Lietuvos ūkininkai.</t>
  </si>
  <si>
    <t>Svogūnų laiškai. Atitinka tiekiamų rinkai šviežių daržovių prekybos  standartus, nustatytus  2011 m.  birželio  7 d.  Komisijos  įgyvendinimo  reglamente  (ES) Nr. 543/2011. UAB Augma, MB Fructus Bonus, UAB Litbana, Fruit Era, UAB Baltic Fresh Fruit, P.H. 'PAZAL' Pawel Zaleski, UAB LEKSENA, Lietuvos ūkininkai.</t>
  </si>
  <si>
    <t>Ridikai (balti). Atitinka tiekiamų rinkai šviežių daržovių prekybos  standartus, nustatytus  2011 m.  birželio  7 d.  Komisijos  įgyvendinimo  reglamente  (ES) Nr. 543/2011. R. Kručkausko  individuali įmonė; UAB Laksena; P.H. 'PAZAL' Pawel Zaleski; MB Fructus Bonus, UAB Baltic Fresh Fruit; UAB Litbana; UAB Fruitė</t>
  </si>
  <si>
    <t>Ridikėliai. Atitinka tiekiamų rinkai šviežių daržovių prekybos  standartus, nustatytus  2011 m.  birželio  7 d.  Komisijos  įgyvendinimo  reglamente  (ES) Nr. 543/2011. R. Kručkausko  individuali įmonė; UAB Laksena; P.H. 'PAZAL' Pawel Zaleski; MB Fructus Bonus, UAB Baltic Fresh Fruit; UAB Litbana; UAB Fruitė</t>
  </si>
  <si>
    <t>Kaliaropės. Atitinka tiekiamų rinkai šviežių daržovių prekybos  standartus, nustatytus  2011 m.  birželio  7 d.  Komisijos  įgyvendinimo  reglamente  (ES) Nr. 543/2011. P.H. 'PAZAL' Pawel Zaleski; MB Fructus Bonus, UAB Baltic Fresh Fruit; UAB Litbana; UAB Fruitė; R. Kručkausko  individuali įmonė</t>
  </si>
  <si>
    <t>Brokoliai. Atitinka tiekiamų rinkai šviežių daržovių prekybos  standartus, nustatytus  2011 m.  birželio  7 d.  Komisijos  įgyvendinimo  reglamente  (ES) Nr. 543/2011. P.H. 'PAZAL' Pawel Zaleski; MB Fructus Bonus, UAB Baltic Fresh Fruit; UAB Litbana; UAB Fruitė; R. Kručkausko  individuali įmonė</t>
  </si>
  <si>
    <t>Saldžiosios bulvės (batatai). 1-os klasės. Atitinkančios maistinių bulvių kokybės reikalavimus, patvirtintus ŽŪ ministro 2002-05-23 įsakymu Nr. 193 “Dėl maistinių bulvių kokybės reikalavimų patvirtinimo”. P.H. 'PAZAL' Pawel Zaleski; MB Fructus Bonus, UAB Baltic Fresh Fruit; UAB Litbana; UAB Fruitė; R. Kručkausko  individuali įmonė</t>
  </si>
  <si>
    <t>Šviežios traškios morkytės. Fasuotos po 100g.  Specialios veislės mažos traškios morkytės, kurios yra nuplautos, nuvalytos ir iš karto paruoštos vartoti. Atitinka tiekiamų rinkai šviežių  daržovių prekybos  standartus, nustatytus  2011 m.  birželio  7 d.  Komisijos  įgyvendinimo  reglamente  (ES) Nr. 543/2011. UAB Litbana</t>
  </si>
  <si>
    <t>Paprika raudona, geltona, žalia. 2-os klasės.  Atitinka tiekiamų rinkai šviežių  daržovių prekybos  standartus, nustatytus  2011 m.  birželio  7 d.  Komisijos  įgyvendinimo  reglamente  (ES) Nr. 543/2011. P.H. 'PAZAL' Pawel Zaleski; MB Fructus Bonus, UAB Baltic Fresh Fruit; UAB Litbana; UAB Fruitė; R. Kručkausko  individuali įmonė</t>
  </si>
  <si>
    <t>Salierų stiebai. Atitinka tiekiamų rinkai šviežių daržovių prekybos  standartus, nustatytus  2011 m.  birželio  7 d.  Komisijos  įgyvendinimo  reglamente  (ES) Nr. 543/2011. P.H. 'PAZAL' Pawel Zaleski; MB Fructus Bonus, UAB Baltic Fresh Fruit; UAB Litbana; UAB Fruitė; R. Kručkausko  individuali įmonė, Lietuvos ūkininkai.</t>
  </si>
  <si>
    <t>Salotos lapinės. 2-os klasės. Atitinka tiekiamų rinkai šviežių daržovių prekybos  standartus, nustatytus  2011 m.  birželio  7 d.  Komisijos  įgyvendinimo  reglamente  (ES) Nr. 543/2011. P.H. 'PAZAL' Pawel Zaleski; MB Fructus Bonus, UAB Baltic Fresh Fruit; UAB Litbana; UAB Fruitė; R. Kručkausko  individuali įmonė, UAB LEKSENA, Lietuvos ūkininkai.</t>
  </si>
  <si>
    <t>Porai. Atitinka tiekiamų rinkai šviežių daržovių prekybos  standartus, nustatytus  2011 m.  birželio  7 d.  Komisijos  įgyvendinimo  reglamente  (ES) Nr. 543/2011. P.H. 'PAZAL' Pawel Zaleski; MB Fructus Bonus, UAB Baltic Fresh Fruit; UAB Litbana; UAB Fruitė; R. Kručkausko  individuali įmonė;  LAMMC Sodininkystės ir daržininkystės institutas; Lietuvos ūkininkai</t>
  </si>
  <si>
    <t>Žiediniai kopūstai. Be lapų. Atitinka tiekiamų rinkai šviežių daržovių prekybos  standartus, nustatytus  2011 m.  birželio  7 d.  Komisijos  įgyvendinimo  reglamente  (ES) Nr. 543/2011.  P.H. 'PAZAL' Pawel Zaleski; MB Fructus Bonus, UAB Baltic Fresh Fruit; UAB Litbana; UAB Fruitė; R. Kručkausko  individuali įmonė; Lietuvos ūkininkai.</t>
  </si>
  <si>
    <t>Cukinija. Atitinka tiekiamų rinkai šviežių daržovių prekybos  standartus, nustatytus  2011 m.  birželio  7 d.  Komisijos  įgyvendinimo  reglamente  (ES) Nr. 543/2011. P.H. 'PAZAL' Pawel Zaleski; MB Fructus Bonus, UAB Baltic Fresh Fruit; UAB Litbana; UAB Fruitė. R. Kručkausko  individuali įmonė;  LAMMC Sodininkystės ir daržininkystės institutas; Lietuvos ūkininkai</t>
  </si>
  <si>
    <t>Salotos Isberg. 2-os klasės. Atitinka tiekiamų rinkai šviežių daržovių prekybos  standartus, nustatytus  2011 m.  birželio  7 d.  Komisijos  įgyvendinimo  reglamente  (ES) Nr. 543/2011. P.H. 'PAZAL' Pawel Zaleski; MB Fructus Bonus, UAB Baltic Fresh Fruit; UAB Litbana; UAB Fruitė; R. Kručkausko  individuali įmonė, UAB LEKSENA, UAB Salpronė, Ūk. D.Ambraziūnas.</t>
  </si>
  <si>
    <t>Salotos Sultenė. Atitinka tiekiamų rinkai šviežių daržovių prekybos  standartus, nustatytus  2011 m.  birželio  7 d.  Komisijos  įgyvendinimo  reglamente  (ES) Nr. 543/2011. MB Fructus Bonus, UAB Litbana; UAB Fruitė;  UAB LEKSENA, UAB Salpronė, Ūk. D.Ambraziūnas.</t>
  </si>
  <si>
    <t>Špinatai. Atitinka tiekiamų rinkai šviežių daržovių prekybos  standartus, nustatytus  2011 m.  birželio  7 d.  Komisijos  įgyvendinimo  reglamente  (ES) Nr. 543/2011. UAB Augma, MB Fructus Bonus, UAB Litbana, Fruit Era, UAB Baltic Fresh Fruit, P.H. 'PAZAL' Pawel Zaleski, UAB LEKSENA, Lietuvos ūkininkai, UAB Salpronė</t>
  </si>
  <si>
    <t xml:space="preserve">Šviežia mėta. Pagal galiojantį bendrąjį prekybos standartą. MB Fructus Bonus, UAB Baltic Fresh Fruit; UAB Litbana; UAB Fruitė; </t>
  </si>
  <si>
    <t xml:space="preserve">Šviežias bazilikas.  Pagal galiojantį bendrąjį prekybos standartą. MB Fructus Bonus, UAB Baltic Fresh Fruit; UAB Litbana; UAB Fruitė; </t>
  </si>
  <si>
    <t xml:space="preserve">Šviežias čiobrelis. Pagal galiojantį bendrąjį prekybos standartą. MB Fructus Bonus, UAB Baltic Fresh Fruit; UAB Litbana; UAB Fruitė; </t>
  </si>
  <si>
    <t>Pievagrybiai. Pagal galiojantį bendrąjį prekybos standartą. Ūkininkas Pielikis</t>
  </si>
  <si>
    <t>Česnakai.  Sausi. Atitinka tiekiamų rinkai šviežių daržovių prekybos  standartus, nustatytus  2011 m.  birželio  7 d.  Komisijos  įgyvendinimo  reglamente  (ES) Nr. 543/2011. P.H. 'PAZAL' Pawel Zaleski; MB Fructus Bonus, UAB Baltic Fresh Fruit; UAB Litbana; UAB Fruitė; R. Kručkausko  individuali įmonė</t>
  </si>
  <si>
    <t>Bendra pasiūlymo kaina (žodžiais) be PVM - devyniasdešimt septyni tūkstančiai vienas šimtas dvylika eurų, 42 ct</t>
  </si>
  <si>
    <t>Bendra pasiūlymo kaina (žodžiais) su PVM - vienas šimtas septyniolika tūkstančių penki šimtai šeši eurai, 03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</si>
</sst>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font>
    <font>
      <sz val="12"/>
      <color rgb="FF000000"/>
      <name val="Times New Roman"/>
      <family val="1"/>
    </font>
    <font>
      <b/>
      <sz val="12"/>
      <name val="Times New Roman"/>
      <family val="1"/>
    </font>
    <font>
      <sz val="7"/>
      <name val="Times New Roman"/>
      <family val="1"/>
    </font>
    <font>
      <b/>
      <i/>
      <sz val="11"/>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u/>
      <sz val="11"/>
      <color indexed="8"/>
      <name val="Times New Roman"/>
      <family val="1"/>
      <charset val="186"/>
    </font>
    <font>
      <sz val="11"/>
      <color indexed="8"/>
      <name val="Times New Roman"/>
      <family val="1"/>
      <charset val="186"/>
    </font>
    <font>
      <b/>
      <sz val="10"/>
      <color rgb="FF000000"/>
      <name val="Times New Roman"/>
      <family val="1"/>
      <charset val="186"/>
    </font>
    <font>
      <sz val="10"/>
      <color rgb="FF000000"/>
      <name val="Times New Roman"/>
      <family val="1"/>
      <charset val="186"/>
    </font>
    <font>
      <b/>
      <sz val="12"/>
      <color theme="1"/>
      <name val="Times New Roman"/>
      <family val="1"/>
    </font>
    <font>
      <b/>
      <u/>
      <sz val="11"/>
      <name val="Times New Roman"/>
      <family val="1"/>
      <charset val="186"/>
    </font>
    <font>
      <u/>
      <sz val="11"/>
      <name val="Times New Roman"/>
      <family val="1"/>
      <charset val="186"/>
    </font>
    <font>
      <sz val="11"/>
      <color indexed="8"/>
      <name val="Calibri"/>
      <family val="2"/>
      <charset val="186"/>
    </font>
    <font>
      <sz val="10"/>
      <name val="Times New Roman"/>
      <family val="1"/>
      <charset val="186"/>
    </font>
    <font>
      <u/>
      <sz val="10"/>
      <color theme="10"/>
      <name val="Arial"/>
    </font>
  </fonts>
  <fills count="8">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26" fillId="0" borderId="0"/>
    <xf numFmtId="0" fontId="28" fillId="0" borderId="0" applyNumberFormat="0" applyFill="0" applyBorder="0" applyAlignment="0" applyProtection="0"/>
  </cellStyleXfs>
  <cellXfs count="247">
    <xf numFmtId="0" fontId="0" fillId="0" borderId="0" xfId="0"/>
    <xf numFmtId="0" fontId="3" fillId="0" borderId="0" xfId="1" applyFont="1"/>
    <xf numFmtId="0" fontId="4" fillId="0" borderId="0" xfId="1" applyFont="1"/>
    <xf numFmtId="0" fontId="3" fillId="0" borderId="1" xfId="1" applyFont="1" applyBorder="1" applyAlignment="1">
      <alignment vertical="center"/>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Protection="1">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10" fillId="0" borderId="0" xfId="0" applyFont="1" applyAlignment="1">
      <alignment horizontal="justify" vertical="center"/>
    </xf>
    <xf numFmtId="0" fontId="12" fillId="0" borderId="0" xfId="0" applyFont="1" applyAlignment="1">
      <alignment vertical="center"/>
    </xf>
    <xf numFmtId="0" fontId="10" fillId="0" borderId="0" xfId="0" applyFont="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9" fillId="0" borderId="0" xfId="0" applyFont="1" applyAlignment="1" applyProtection="1">
      <alignment vertical="center"/>
      <protection locked="0"/>
    </xf>
    <xf numFmtId="0" fontId="0" fillId="0" borderId="1" xfId="0" applyBorder="1"/>
    <xf numFmtId="0" fontId="3" fillId="0" borderId="5"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4" fillId="0" borderId="0" xfId="1" applyFont="1" applyAlignment="1">
      <alignment horizontal="left" wrapText="1"/>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0" fillId="0" borderId="0" xfId="0" applyFont="1" applyAlignment="1">
      <alignment horizontal="left" vertical="center"/>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7" fillId="0" borderId="1" xfId="0" applyFont="1" applyBorder="1" applyAlignment="1" applyProtection="1">
      <alignment horizontal="center"/>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18" fillId="0" borderId="2" xfId="0" applyFont="1" applyFill="1" applyBorder="1" applyAlignment="1">
      <alignment horizontal="left" wrapText="1"/>
    </xf>
    <xf numFmtId="0" fontId="18" fillId="0" borderId="2" xfId="0" applyFont="1" applyFill="1" applyBorder="1" applyAlignment="1">
      <alignment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0" xfId="0" applyFont="1" applyAlignment="1">
      <alignment horizontal="center"/>
    </xf>
    <xf numFmtId="0" fontId="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6" fillId="0" borderId="0" xfId="0" applyFont="1" applyBorder="1" applyAlignment="1" applyProtection="1">
      <alignment horizontal="center"/>
      <protection locked="0"/>
    </xf>
    <xf numFmtId="0" fontId="7" fillId="0" borderId="0" xfId="0" applyFont="1" applyBorder="1" applyAlignment="1" applyProtection="1">
      <alignment horizontal="left"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1"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10" fillId="0" borderId="0" xfId="0" applyFont="1" applyAlignment="1">
      <alignment horizontal="left" vertical="center"/>
    </xf>
    <xf numFmtId="0" fontId="6" fillId="0" borderId="0" xfId="0" applyFont="1" applyAlignment="1" applyProtection="1">
      <alignment horizontal="center" vertical="center" wrapText="1"/>
      <protection locked="0"/>
    </xf>
    <xf numFmtId="0" fontId="18" fillId="0" borderId="2" xfId="0" applyFont="1" applyFill="1" applyBorder="1" applyAlignment="1">
      <alignment vertical="top" wrapText="1"/>
    </xf>
    <xf numFmtId="0" fontId="17" fillId="0" borderId="13" xfId="0" applyFont="1" applyFill="1" applyBorder="1" applyAlignment="1">
      <alignment horizontal="center" vertical="center" wrapText="1"/>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left" wrapText="1"/>
      <protection locked="0"/>
    </xf>
    <xf numFmtId="0" fontId="6" fillId="0" borderId="0" xfId="0" applyFont="1" applyBorder="1" applyAlignment="1" applyProtection="1">
      <alignment horizontal="center" wrapText="1"/>
      <protection locked="0"/>
    </xf>
    <xf numFmtId="0" fontId="7" fillId="0" borderId="0" xfId="0" applyFont="1" applyBorder="1" applyAlignment="1" applyProtection="1">
      <alignment horizontal="center"/>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vertical="top" wrapText="1"/>
      <protection locked="0"/>
    </xf>
    <xf numFmtId="0" fontId="15" fillId="0" borderId="13" xfId="0" applyFont="1" applyBorder="1" applyAlignment="1">
      <alignment horizontal="center" vertical="center"/>
    </xf>
    <xf numFmtId="0" fontId="17" fillId="0" borderId="4" xfId="0" applyFont="1" applyFill="1" applyBorder="1" applyAlignment="1">
      <alignment horizontal="center" vertical="center" wrapText="1"/>
    </xf>
    <xf numFmtId="0" fontId="16" fillId="0"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3" fillId="6" borderId="0" xfId="1" applyFont="1" applyFill="1"/>
    <xf numFmtId="0" fontId="4" fillId="6" borderId="0" xfId="1" applyFont="1" applyFill="1"/>
    <xf numFmtId="0" fontId="4" fillId="0"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6" fillId="0" borderId="0" xfId="0" applyFont="1" applyAlignment="1" applyProtection="1">
      <alignment horizontal="center" vertical="center" wrapText="1"/>
      <protection locked="0"/>
    </xf>
    <xf numFmtId="0" fontId="16" fillId="0" borderId="1" xfId="0" applyFont="1" applyBorder="1" applyAlignment="1">
      <alignment horizontal="left" vertical="top" wrapText="1"/>
    </xf>
    <xf numFmtId="0" fontId="16" fillId="7" borderId="1" xfId="0" applyFont="1" applyFill="1" applyBorder="1" applyAlignment="1">
      <alignment horizontal="left" vertical="top" wrapText="1"/>
    </xf>
    <xf numFmtId="2" fontId="17" fillId="0" borderId="1" xfId="0" applyNumberFormat="1" applyFont="1" applyBorder="1" applyAlignment="1">
      <alignment horizontal="center" vertical="center" wrapText="1"/>
    </xf>
    <xf numFmtId="2" fontId="0" fillId="0" borderId="1" xfId="0" applyNumberFormat="1" applyBorder="1" applyAlignment="1">
      <alignment vertical="center"/>
    </xf>
    <xf numFmtId="2" fontId="0" fillId="0" borderId="22" xfId="0" applyNumberFormat="1" applyBorder="1"/>
    <xf numFmtId="2" fontId="0" fillId="0" borderId="1" xfId="0" applyNumberFormat="1" applyBorder="1"/>
    <xf numFmtId="0" fontId="27" fillId="0" borderId="1" xfId="0" applyFont="1" applyFill="1" applyBorder="1" applyAlignment="1">
      <alignment horizontal="left" vertical="top" wrapText="1"/>
    </xf>
    <xf numFmtId="2" fontId="0" fillId="0" borderId="11" xfId="0" applyNumberFormat="1" applyFill="1" applyBorder="1" applyAlignment="1">
      <alignment vertical="center"/>
    </xf>
    <xf numFmtId="2" fontId="0" fillId="0" borderId="0" xfId="0" applyNumberFormat="1"/>
    <xf numFmtId="0" fontId="6" fillId="7" borderId="0" xfId="0" applyFont="1" applyFill="1" applyProtection="1">
      <protection locked="0"/>
    </xf>
    <xf numFmtId="0" fontId="6" fillId="7" borderId="0" xfId="0" applyFont="1" applyFill="1" applyAlignment="1" applyProtection="1">
      <alignment horizontal="center" vertical="center" wrapText="1"/>
      <protection locked="0"/>
    </xf>
    <xf numFmtId="14" fontId="6" fillId="7" borderId="0" xfId="0" applyNumberFormat="1" applyFont="1" applyFill="1" applyAlignment="1" applyProtection="1">
      <alignment horizontal="center" vertical="center" wrapText="1"/>
      <protection locked="0"/>
    </xf>
    <xf numFmtId="0" fontId="0" fillId="7" borderId="0" xfId="0" applyFill="1"/>
    <xf numFmtId="0" fontId="4" fillId="7" borderId="0" xfId="1" applyFont="1" applyFill="1"/>
    <xf numFmtId="0" fontId="18" fillId="7" borderId="2" xfId="0" applyFont="1" applyFill="1" applyBorder="1" applyAlignment="1">
      <alignment horizontal="left" wrapText="1"/>
    </xf>
    <xf numFmtId="0" fontId="18" fillId="7" borderId="2" xfId="0" applyFont="1" applyFill="1" applyBorder="1" applyAlignment="1">
      <alignment wrapText="1"/>
    </xf>
    <xf numFmtId="0" fontId="10" fillId="7" borderId="0" xfId="0" applyFont="1" applyFill="1" applyAlignment="1">
      <alignment horizontal="left" vertical="center"/>
    </xf>
    <xf numFmtId="0" fontId="12" fillId="7" borderId="0" xfId="0" applyFont="1" applyFill="1" applyAlignment="1">
      <alignment vertical="center"/>
    </xf>
    <xf numFmtId="0" fontId="10" fillId="7" borderId="0" xfId="0" applyFont="1" applyFill="1" applyAlignment="1">
      <alignment vertical="center"/>
    </xf>
    <xf numFmtId="0" fontId="4" fillId="7" borderId="0" xfId="1" applyFont="1" applyFill="1" applyAlignment="1">
      <alignment horizontal="left" wrapText="1"/>
    </xf>
    <xf numFmtId="0" fontId="15" fillId="7" borderId="13" xfId="0" applyFont="1" applyFill="1" applyBorder="1" applyAlignment="1">
      <alignment horizontal="center" vertical="center"/>
    </xf>
    <xf numFmtId="2" fontId="0" fillId="7" borderId="1" xfId="0" applyNumberFormat="1" applyFill="1" applyBorder="1" applyAlignment="1">
      <alignment vertical="center"/>
    </xf>
    <xf numFmtId="0" fontId="3" fillId="7" borderId="5" xfId="1" applyFont="1" applyFill="1" applyBorder="1" applyAlignment="1">
      <alignment vertical="center"/>
    </xf>
    <xf numFmtId="0" fontId="3" fillId="7" borderId="5" xfId="1" applyFont="1" applyFill="1" applyBorder="1" applyAlignment="1">
      <alignment horizontal="center" vertical="center"/>
    </xf>
    <xf numFmtId="0" fontId="3" fillId="7" borderId="0" xfId="1" applyFont="1" applyFill="1" applyBorder="1" applyAlignment="1">
      <alignment vertical="center"/>
    </xf>
    <xf numFmtId="0" fontId="7" fillId="7"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left" wrapText="1"/>
      <protection locked="0"/>
    </xf>
    <xf numFmtId="0" fontId="6" fillId="7" borderId="5" xfId="0" applyFont="1" applyFill="1" applyBorder="1" applyAlignment="1" applyProtection="1">
      <alignment horizontal="center" wrapText="1"/>
      <protection locked="0"/>
    </xf>
    <xf numFmtId="0" fontId="6" fillId="7" borderId="0"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horizontal="center"/>
      <protection locked="0"/>
    </xf>
    <xf numFmtId="0" fontId="6" fillId="7" borderId="1"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wrapText="1"/>
      <protection locked="0"/>
    </xf>
    <xf numFmtId="0" fontId="6" fillId="7" borderId="5" xfId="0" applyFont="1" applyFill="1" applyBorder="1" applyAlignment="1" applyProtection="1">
      <alignment horizontal="left" wrapText="1"/>
      <protection locked="0"/>
    </xf>
    <xf numFmtId="0" fontId="6" fillId="7" borderId="0" xfId="0" applyFont="1" applyFill="1" applyBorder="1" applyAlignment="1" applyProtection="1">
      <alignment wrapText="1"/>
      <protection locked="0"/>
    </xf>
    <xf numFmtId="0" fontId="9" fillId="7" borderId="0" xfId="0" applyFont="1" applyFill="1" applyAlignment="1" applyProtection="1">
      <alignment vertical="center"/>
      <protection locked="0"/>
    </xf>
    <xf numFmtId="0" fontId="6" fillId="0" borderId="1" xfId="0" applyFont="1" applyBorder="1" applyAlignment="1" applyProtection="1">
      <alignment horizontal="left" vertical="center"/>
      <protection locked="0"/>
    </xf>
    <xf numFmtId="0" fontId="18" fillId="6" borderId="2" xfId="0" applyFont="1" applyFill="1" applyBorder="1" applyAlignment="1">
      <alignment vertical="top"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28" fillId="0" borderId="4" xfId="3" applyBorder="1" applyAlignment="1" applyProtection="1">
      <alignment horizontal="left" vertical="center" wrapText="1"/>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3" fillId="0" borderId="0" xfId="1"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4" fillId="5" borderId="15"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20" xfId="1" applyFont="1" applyFill="1" applyBorder="1" applyAlignment="1">
      <alignment horizontal="center" vertical="center" wrapText="1"/>
    </xf>
    <xf numFmtId="0" fontId="3" fillId="0" borderId="5" xfId="1" applyFont="1" applyBorder="1" applyAlignment="1">
      <alignment horizontal="center" vertical="center"/>
    </xf>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left" wrapText="1"/>
      <protection locked="0"/>
    </xf>
    <xf numFmtId="0" fontId="7"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7" fillId="0" borderId="0"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3" fillId="0" borderId="0" xfId="0" applyFont="1" applyAlignment="1">
      <alignment wrapText="1"/>
    </xf>
    <xf numFmtId="0" fontId="3" fillId="0" borderId="0" xfId="0" applyFont="1" applyAlignment="1">
      <alignment horizontal="center" wrapText="1"/>
    </xf>
    <xf numFmtId="0" fontId="5" fillId="0" borderId="0" xfId="0" applyFont="1" applyAlignment="1">
      <alignment horizontal="center"/>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protection locked="0"/>
    </xf>
    <xf numFmtId="0" fontId="4" fillId="0" borderId="0" xfId="1" applyFont="1" applyFill="1" applyBorder="1" applyAlignment="1">
      <alignment horizontal="center" vertical="center" wrapText="1"/>
    </xf>
    <xf numFmtId="0" fontId="4" fillId="7" borderId="16" xfId="1" applyFont="1" applyFill="1" applyBorder="1" applyAlignment="1">
      <alignment horizontal="center" vertical="top" wrapText="1"/>
    </xf>
    <xf numFmtId="0" fontId="4" fillId="7" borderId="18" xfId="1" applyFont="1" applyFill="1" applyBorder="1" applyAlignment="1">
      <alignment horizontal="center" vertical="top" wrapText="1"/>
    </xf>
    <xf numFmtId="0" fontId="4" fillId="7" borderId="21" xfId="1" applyFont="1" applyFill="1" applyBorder="1" applyAlignment="1">
      <alignment horizontal="center" vertical="top" wrapText="1"/>
    </xf>
    <xf numFmtId="0" fontId="4" fillId="3" borderId="1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4" fillId="0" borderId="16" xfId="1" applyFont="1" applyFill="1" applyBorder="1" applyAlignment="1">
      <alignment horizontal="center" vertical="top" wrapText="1"/>
    </xf>
    <xf numFmtId="0" fontId="4" fillId="0" borderId="18" xfId="1" applyFont="1" applyFill="1" applyBorder="1" applyAlignment="1">
      <alignment horizontal="center" vertical="top" wrapText="1"/>
    </xf>
    <xf numFmtId="0" fontId="4" fillId="0" borderId="21" xfId="1" applyFont="1" applyFill="1" applyBorder="1" applyAlignment="1">
      <alignment horizontal="center" vertical="top" wrapText="1"/>
    </xf>
    <xf numFmtId="0" fontId="4" fillId="0" borderId="14" xfId="1" applyFont="1" applyFill="1" applyBorder="1" applyAlignment="1">
      <alignment horizontal="center" vertical="top" wrapText="1"/>
    </xf>
    <xf numFmtId="0" fontId="4" fillId="0" borderId="17" xfId="1" applyFont="1" applyFill="1" applyBorder="1" applyAlignment="1">
      <alignment horizontal="center" vertical="top" wrapText="1"/>
    </xf>
    <xf numFmtId="0" fontId="4" fillId="0" borderId="19" xfId="1" applyFont="1" applyFill="1" applyBorder="1" applyAlignment="1">
      <alignment horizontal="center" vertical="top" wrapText="1"/>
    </xf>
    <xf numFmtId="0" fontId="4" fillId="0" borderId="15" xfId="1" applyFont="1" applyFill="1" applyBorder="1" applyAlignment="1">
      <alignment horizontal="center" vertical="top" wrapText="1"/>
    </xf>
    <xf numFmtId="0" fontId="4" fillId="0" borderId="11" xfId="1" applyFont="1" applyFill="1" applyBorder="1" applyAlignment="1">
      <alignment horizontal="center" vertical="top" wrapText="1"/>
    </xf>
    <xf numFmtId="0" fontId="4" fillId="0" borderId="20" xfId="1" applyFont="1" applyFill="1" applyBorder="1" applyAlignment="1">
      <alignment horizontal="center" vertical="top" wrapText="1"/>
    </xf>
    <xf numFmtId="0" fontId="4" fillId="7" borderId="14" xfId="1" applyFont="1" applyFill="1" applyBorder="1" applyAlignment="1">
      <alignment horizontal="center" vertical="top" wrapText="1"/>
    </xf>
    <xf numFmtId="0" fontId="4" fillId="7" borderId="17" xfId="1" applyFont="1" applyFill="1" applyBorder="1" applyAlignment="1">
      <alignment horizontal="center" vertical="top" wrapText="1"/>
    </xf>
    <xf numFmtId="0" fontId="4" fillId="7" borderId="19" xfId="1" applyFont="1" applyFill="1" applyBorder="1" applyAlignment="1">
      <alignment horizontal="center" vertical="top" wrapText="1"/>
    </xf>
    <xf numFmtId="0" fontId="4" fillId="7" borderId="15" xfId="1" applyFont="1" applyFill="1" applyBorder="1" applyAlignment="1">
      <alignment horizontal="center" vertical="top" wrapText="1"/>
    </xf>
    <xf numFmtId="0" fontId="4" fillId="7" borderId="11" xfId="1" applyFont="1" applyFill="1" applyBorder="1" applyAlignment="1">
      <alignment horizontal="center" vertical="top" wrapText="1"/>
    </xf>
    <xf numFmtId="0" fontId="4" fillId="7" borderId="20" xfId="1" applyFont="1" applyFill="1" applyBorder="1" applyAlignment="1">
      <alignment horizontal="center" vertical="top" wrapText="1"/>
    </xf>
    <xf numFmtId="0" fontId="4" fillId="3" borderId="14"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9" xfId="1" applyFont="1" applyFill="1" applyBorder="1" applyAlignment="1">
      <alignment horizontal="center" vertical="center" wrapText="1"/>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15</xdr:col>
      <xdr:colOff>459442</xdr:colOff>
      <xdr:row>0</xdr:row>
      <xdr:rowOff>134471</xdr:rowOff>
    </xdr:from>
    <xdr:ext cx="434340" cy="678183"/>
    <xdr:pic>
      <xdr:nvPicPr>
        <xdr:cNvPr id="2" name="Picture 2" descr="15408">
          <a:extLst>
            <a:ext uri="{FF2B5EF4-FFF2-40B4-BE49-F238E27FC236}">
              <a16:creationId xmlns:a16="http://schemas.microsoft.com/office/drawing/2014/main" id="{855732F8-3FE4-4844-B973-3D3AFF656D06}"/>
            </a:ext>
          </a:extLst>
        </xdr:cNvPr>
        <xdr:cNvPicPr>
          <a:picLocks noChangeAspect="1"/>
        </xdr:cNvPicPr>
      </xdr:nvPicPr>
      <xdr:blipFill>
        <a:blip xmlns:r="http://schemas.openxmlformats.org/officeDocument/2006/relationships" r:embed="rId1" cstate="print"/>
        <a:srcRect/>
        <a:stretch>
          <a:fillRect/>
        </a:stretch>
      </xdr:blipFill>
      <xdr:spPr>
        <a:xfrm>
          <a:off x="11373971" y="134471"/>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3"/>
  <sheetViews>
    <sheetView tabSelected="1" topLeftCell="A4" zoomScale="80" zoomScaleNormal="80" workbookViewId="0">
      <selection activeCell="B117" sqref="B117:O117"/>
    </sheetView>
  </sheetViews>
  <sheetFormatPr defaultColWidth="8.85546875" defaultRowHeight="12.75" x14ac:dyDescent="0.2"/>
  <cols>
    <col min="1" max="1" width="6" customWidth="1"/>
    <col min="2" max="4" width="23.140625" customWidth="1"/>
    <col min="5" max="5" width="7.42578125" customWidth="1"/>
    <col min="6" max="15" width="8" customWidth="1"/>
    <col min="16" max="16" width="10.28515625" customWidth="1"/>
    <col min="17" max="17" width="9.140625" customWidth="1"/>
    <col min="18" max="18" width="8.85546875" customWidth="1"/>
    <col min="19" max="19" width="11.28515625" customWidth="1"/>
    <col min="20" max="22" width="11.28515625" style="119" customWidth="1"/>
    <col min="23" max="23" width="11.85546875" style="119" customWidth="1"/>
    <col min="24" max="26" width="11.85546875" customWidth="1"/>
    <col min="27" max="30" width="11.42578125" customWidth="1"/>
    <col min="31" max="31" width="14.42578125" customWidth="1"/>
    <col min="32" max="32" width="19.28515625" customWidth="1"/>
    <col min="33" max="33" width="9.5703125" bestFit="1" customWidth="1"/>
  </cols>
  <sheetData>
    <row r="1" spans="1:31" ht="15.75" x14ac:dyDescent="0.2">
      <c r="B1" s="145" t="s">
        <v>3</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row>
    <row r="2" spans="1:31" ht="15.75" x14ac:dyDescent="0.25">
      <c r="B2" s="5"/>
      <c r="C2" s="5"/>
      <c r="D2" s="5"/>
      <c r="E2" s="6"/>
      <c r="F2" s="5"/>
      <c r="G2" s="5"/>
      <c r="H2" s="5"/>
      <c r="I2" s="5"/>
      <c r="J2" s="5"/>
      <c r="K2" s="5"/>
      <c r="L2" s="5"/>
      <c r="M2" s="5"/>
      <c r="N2" s="5"/>
      <c r="O2" s="5"/>
      <c r="P2" s="5"/>
      <c r="Q2" s="5"/>
      <c r="R2" s="5"/>
      <c r="S2" s="5"/>
      <c r="T2" s="116"/>
      <c r="U2" s="116"/>
      <c r="V2" s="116"/>
      <c r="W2" s="116"/>
      <c r="X2" s="5"/>
      <c r="Y2" s="5"/>
      <c r="Z2" s="5"/>
      <c r="AA2" s="5"/>
      <c r="AB2" s="5"/>
      <c r="AC2" s="5"/>
      <c r="AD2" s="5"/>
      <c r="AE2" s="5"/>
    </row>
    <row r="3" spans="1:31" ht="15.75" x14ac:dyDescent="0.25">
      <c r="B3" s="5"/>
      <c r="C3" s="5"/>
      <c r="D3" s="5"/>
      <c r="E3" s="6"/>
      <c r="F3" s="5"/>
      <c r="G3" s="5"/>
      <c r="H3" s="5"/>
      <c r="I3" s="5"/>
      <c r="J3" s="5"/>
      <c r="K3" s="5"/>
      <c r="L3" s="5"/>
      <c r="M3" s="5"/>
      <c r="N3" s="5"/>
      <c r="O3" s="5"/>
      <c r="P3" s="5"/>
      <c r="Q3" s="5"/>
      <c r="R3" s="5"/>
      <c r="S3" s="5"/>
      <c r="T3" s="116"/>
      <c r="U3" s="116"/>
      <c r="V3" s="116"/>
      <c r="W3" s="116"/>
      <c r="X3" s="5"/>
      <c r="Y3" s="5"/>
      <c r="Z3" s="5"/>
      <c r="AA3" s="5"/>
      <c r="AB3" s="5"/>
      <c r="AC3" s="5"/>
      <c r="AD3" s="5"/>
      <c r="AE3" s="5"/>
    </row>
    <row r="4" spans="1:31" ht="15.75" x14ac:dyDescent="0.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row>
    <row r="5" spans="1:31" ht="15.75" x14ac:dyDescent="0.2">
      <c r="B5" s="146" t="s">
        <v>122</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row>
    <row r="6" spans="1:31" ht="15.75" x14ac:dyDescent="0.25">
      <c r="B6" s="5"/>
      <c r="C6" s="5"/>
      <c r="D6" s="5"/>
      <c r="E6" s="6"/>
      <c r="F6" s="5"/>
      <c r="G6" s="5"/>
      <c r="H6" s="5"/>
      <c r="I6" s="5"/>
      <c r="J6" s="5"/>
      <c r="K6" s="5"/>
      <c r="L6" s="5"/>
      <c r="M6" s="5"/>
      <c r="N6" s="5"/>
      <c r="O6" s="5"/>
      <c r="P6" s="5"/>
      <c r="Q6" s="5"/>
      <c r="R6" s="5"/>
      <c r="S6" s="5"/>
      <c r="T6" s="116"/>
      <c r="U6" s="116"/>
      <c r="V6" s="116"/>
      <c r="W6" s="116"/>
      <c r="X6" s="5"/>
      <c r="Y6" s="5"/>
      <c r="Z6" s="5"/>
      <c r="AA6" s="5"/>
      <c r="AB6" s="5"/>
      <c r="AC6" s="5"/>
      <c r="AD6" s="5"/>
      <c r="AE6" s="5"/>
    </row>
    <row r="7" spans="1:31" ht="15.75" x14ac:dyDescent="0.2">
      <c r="B7" s="147" t="s">
        <v>2</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row>
    <row r="8" spans="1:31" ht="15.75" x14ac:dyDescent="0.25">
      <c r="B8" s="5"/>
      <c r="C8" s="5"/>
      <c r="D8" s="5"/>
      <c r="E8" s="6"/>
      <c r="F8" s="5"/>
      <c r="G8" s="5"/>
      <c r="H8" s="5"/>
      <c r="I8" s="5"/>
      <c r="J8" s="5"/>
      <c r="K8" s="5"/>
      <c r="L8" s="5"/>
      <c r="M8" s="5"/>
      <c r="N8" s="5"/>
      <c r="O8" s="5"/>
      <c r="P8" s="5"/>
      <c r="Q8" s="5"/>
      <c r="R8" s="5"/>
      <c r="S8" s="5"/>
      <c r="T8" s="116"/>
      <c r="U8" s="116"/>
      <c r="V8" s="116"/>
      <c r="W8" s="116"/>
      <c r="X8" s="5"/>
      <c r="Y8" s="5"/>
      <c r="Z8" s="5"/>
      <c r="AA8" s="5"/>
      <c r="AB8" s="5"/>
      <c r="AC8" s="5"/>
      <c r="AD8" s="5"/>
      <c r="AE8" s="5"/>
    </row>
    <row r="9" spans="1:31" ht="36" customHeight="1" x14ac:dyDescent="0.2">
      <c r="A9" s="1"/>
      <c r="B9" s="146" t="s">
        <v>34</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row>
    <row r="10" spans="1:31" ht="30.75" customHeight="1" x14ac:dyDescent="0.25">
      <c r="A10" s="2"/>
      <c r="B10" s="148" t="s">
        <v>117</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row>
    <row r="11" spans="1:31" ht="15.75" x14ac:dyDescent="0.2">
      <c r="A11" s="38"/>
      <c r="B11" s="7"/>
      <c r="C11" s="54"/>
      <c r="D11" s="54"/>
      <c r="E11" s="9"/>
      <c r="F11" s="7"/>
      <c r="G11" s="54"/>
      <c r="H11" s="54"/>
      <c r="I11" s="54"/>
      <c r="J11" s="54"/>
      <c r="K11" s="54"/>
      <c r="L11" s="54"/>
      <c r="M11" s="54"/>
      <c r="N11" s="54"/>
      <c r="O11" s="54"/>
      <c r="P11" s="88"/>
      <c r="Q11" s="88"/>
      <c r="R11" s="88"/>
      <c r="S11" s="55"/>
      <c r="T11" s="117"/>
      <c r="U11" s="117"/>
      <c r="V11" s="117"/>
      <c r="W11" s="117"/>
      <c r="X11" s="88"/>
      <c r="Y11" s="88"/>
      <c r="Z11" s="88"/>
      <c r="AA11" s="7"/>
      <c r="AB11" s="88"/>
      <c r="AC11" s="88"/>
      <c r="AD11" s="88"/>
      <c r="AE11" s="7"/>
    </row>
    <row r="12" spans="1:31" ht="15.75" x14ac:dyDescent="0.2">
      <c r="A12" s="39"/>
      <c r="B12" s="7"/>
      <c r="C12" s="54"/>
      <c r="D12" s="43">
        <v>44487</v>
      </c>
      <c r="E12" s="7" t="s">
        <v>4</v>
      </c>
      <c r="F12" s="43"/>
      <c r="G12" s="43"/>
      <c r="H12" s="43"/>
      <c r="I12" s="43"/>
      <c r="J12" s="43"/>
      <c r="K12" s="43"/>
      <c r="L12" s="43"/>
      <c r="M12" s="43"/>
      <c r="N12" s="43"/>
      <c r="O12" s="43"/>
      <c r="P12" s="43"/>
      <c r="Q12" s="43"/>
      <c r="R12" s="43"/>
      <c r="S12" s="43"/>
      <c r="T12" s="118"/>
      <c r="U12" s="118"/>
      <c r="V12" s="118"/>
      <c r="W12" s="117"/>
      <c r="X12" s="88"/>
      <c r="Y12" s="88"/>
      <c r="Z12" s="88"/>
      <c r="AA12" s="7"/>
      <c r="AB12" s="88"/>
      <c r="AC12" s="88"/>
      <c r="AD12" s="88"/>
      <c r="AE12" s="7"/>
    </row>
    <row r="13" spans="1:31" ht="15.75" x14ac:dyDescent="0.2">
      <c r="A13" s="26"/>
      <c r="B13" s="7"/>
      <c r="C13" s="54"/>
      <c r="D13" s="106"/>
      <c r="E13" s="8"/>
      <c r="F13" s="7"/>
      <c r="G13" s="54"/>
      <c r="H13" s="54"/>
      <c r="I13" s="54"/>
      <c r="J13" s="54"/>
      <c r="K13" s="54"/>
      <c r="L13" s="54"/>
      <c r="M13" s="54"/>
      <c r="N13" s="54"/>
      <c r="O13" s="54"/>
      <c r="P13" s="88"/>
      <c r="Q13" s="88"/>
      <c r="R13" s="88"/>
      <c r="S13" s="55"/>
      <c r="T13" s="117"/>
      <c r="U13" s="117"/>
      <c r="V13" s="117"/>
      <c r="W13" s="117"/>
      <c r="X13" s="88"/>
      <c r="Y13" s="88"/>
      <c r="Z13" s="88"/>
      <c r="AA13" s="7"/>
      <c r="AB13" s="88"/>
      <c r="AC13" s="88"/>
      <c r="AD13" s="88"/>
      <c r="AE13" s="7"/>
    </row>
    <row r="14" spans="1:31" ht="15.75" x14ac:dyDescent="0.2">
      <c r="A14" s="40"/>
      <c r="B14" s="7"/>
      <c r="C14" s="54"/>
      <c r="D14" s="106" t="s">
        <v>123</v>
      </c>
      <c r="E14" s="7" t="s">
        <v>5</v>
      </c>
      <c r="W14" s="117"/>
      <c r="X14" s="88"/>
      <c r="Y14" s="88"/>
      <c r="Z14" s="88"/>
      <c r="AA14" s="7"/>
      <c r="AB14" s="88"/>
      <c r="AC14" s="88"/>
      <c r="AD14" s="88"/>
      <c r="AE14" s="7"/>
    </row>
    <row r="15" spans="1:31" ht="15.75" x14ac:dyDescent="0.25">
      <c r="A15" s="40"/>
      <c r="B15" s="5"/>
      <c r="C15" s="5"/>
      <c r="D15" s="5"/>
      <c r="E15" s="6"/>
      <c r="F15" s="5"/>
      <c r="G15" s="5"/>
      <c r="H15" s="5"/>
      <c r="I15" s="5"/>
      <c r="J15" s="5"/>
      <c r="K15" s="5"/>
      <c r="L15" s="5"/>
      <c r="M15" s="5"/>
      <c r="N15" s="5"/>
      <c r="O15" s="5"/>
      <c r="P15" s="5"/>
      <c r="Q15" s="5"/>
      <c r="R15" s="5"/>
      <c r="S15" s="5"/>
      <c r="T15" s="116"/>
      <c r="U15" s="116"/>
      <c r="V15" s="116"/>
      <c r="W15" s="116"/>
      <c r="X15" s="5"/>
      <c r="Y15" s="5"/>
      <c r="Z15" s="5"/>
      <c r="AA15" s="5"/>
      <c r="AB15" s="5"/>
      <c r="AC15" s="5"/>
      <c r="AD15" s="5"/>
      <c r="AE15" s="5"/>
    </row>
    <row r="16" spans="1:31" ht="15.75" customHeight="1" x14ac:dyDescent="0.2">
      <c r="A16" s="40"/>
      <c r="B16" s="157" t="s">
        <v>6</v>
      </c>
      <c r="C16" s="157"/>
      <c r="D16" s="157"/>
      <c r="E16" s="157"/>
      <c r="F16" s="157"/>
      <c r="G16" s="157"/>
      <c r="H16" s="157"/>
      <c r="I16" s="157"/>
      <c r="J16" s="157"/>
      <c r="K16" s="157"/>
      <c r="L16" s="157"/>
      <c r="M16" s="157"/>
      <c r="N16" s="157"/>
      <c r="O16" s="157"/>
      <c r="P16" s="149" t="s">
        <v>124</v>
      </c>
      <c r="Q16" s="150"/>
      <c r="R16" s="150"/>
      <c r="S16" s="150"/>
      <c r="T16" s="150"/>
      <c r="U16" s="150"/>
      <c r="V16" s="150"/>
      <c r="W16" s="150"/>
      <c r="X16" s="150"/>
      <c r="Y16" s="150"/>
      <c r="Z16" s="150"/>
      <c r="AA16" s="150"/>
      <c r="AB16" s="150"/>
      <c r="AC16" s="150"/>
      <c r="AD16" s="150"/>
      <c r="AE16" s="151"/>
    </row>
    <row r="17" spans="1:35" ht="15.75" customHeight="1" x14ac:dyDescent="0.2">
      <c r="A17" s="40"/>
      <c r="B17" s="157" t="s">
        <v>7</v>
      </c>
      <c r="C17" s="157"/>
      <c r="D17" s="157"/>
      <c r="E17" s="157"/>
      <c r="F17" s="157"/>
      <c r="G17" s="157"/>
      <c r="H17" s="157"/>
      <c r="I17" s="157"/>
      <c r="J17" s="157"/>
      <c r="K17" s="157"/>
      <c r="L17" s="157"/>
      <c r="M17" s="157"/>
      <c r="N17" s="157"/>
      <c r="O17" s="157"/>
      <c r="P17" s="149" t="s">
        <v>125</v>
      </c>
      <c r="Q17" s="150"/>
      <c r="R17" s="150"/>
      <c r="S17" s="150"/>
      <c r="T17" s="150"/>
      <c r="U17" s="150"/>
      <c r="V17" s="150"/>
      <c r="W17" s="150"/>
      <c r="X17" s="150"/>
      <c r="Y17" s="150"/>
      <c r="Z17" s="150"/>
      <c r="AA17" s="150"/>
      <c r="AB17" s="150"/>
      <c r="AC17" s="150"/>
      <c r="AD17" s="150"/>
      <c r="AE17" s="151"/>
    </row>
    <row r="18" spans="1:35" ht="15.75" x14ac:dyDescent="0.2">
      <c r="A18" s="40"/>
      <c r="B18" s="143" t="s">
        <v>8</v>
      </c>
      <c r="C18" s="143"/>
      <c r="D18" s="143"/>
      <c r="E18" s="143"/>
      <c r="F18" s="143"/>
      <c r="G18" s="143"/>
      <c r="H18" s="143"/>
      <c r="I18" s="143"/>
      <c r="J18" s="143"/>
      <c r="K18" s="143"/>
      <c r="L18" s="143"/>
      <c r="M18" s="143"/>
      <c r="N18" s="143"/>
      <c r="O18" s="143"/>
      <c r="P18" s="149" t="s">
        <v>119</v>
      </c>
      <c r="Q18" s="150"/>
      <c r="R18" s="150"/>
      <c r="S18" s="150"/>
      <c r="T18" s="150"/>
      <c r="U18" s="150"/>
      <c r="V18" s="150"/>
      <c r="W18" s="150"/>
      <c r="X18" s="150"/>
      <c r="Y18" s="150"/>
      <c r="Z18" s="150"/>
      <c r="AA18" s="150"/>
      <c r="AB18" s="150"/>
      <c r="AC18" s="150"/>
      <c r="AD18" s="150"/>
      <c r="AE18" s="151"/>
    </row>
    <row r="19" spans="1:35" ht="15.75" x14ac:dyDescent="0.2">
      <c r="A19" s="40"/>
      <c r="B19" s="143" t="s">
        <v>9</v>
      </c>
      <c r="C19" s="143"/>
      <c r="D19" s="143"/>
      <c r="E19" s="143"/>
      <c r="F19" s="143"/>
      <c r="G19" s="143"/>
      <c r="H19" s="143"/>
      <c r="I19" s="143"/>
      <c r="J19" s="143"/>
      <c r="K19" s="143"/>
      <c r="L19" s="143"/>
      <c r="M19" s="143"/>
      <c r="N19" s="143"/>
      <c r="O19" s="143"/>
      <c r="P19" s="149"/>
      <c r="Q19" s="150"/>
      <c r="R19" s="150"/>
      <c r="S19" s="150"/>
      <c r="T19" s="150"/>
      <c r="U19" s="150"/>
      <c r="V19" s="150"/>
      <c r="W19" s="150"/>
      <c r="X19" s="150"/>
      <c r="Y19" s="150"/>
      <c r="Z19" s="150"/>
      <c r="AA19" s="150"/>
      <c r="AB19" s="150"/>
      <c r="AC19" s="150"/>
      <c r="AD19" s="150"/>
      <c r="AE19" s="151"/>
    </row>
    <row r="20" spans="1:35" ht="15.75" x14ac:dyDescent="0.2">
      <c r="A20" s="40"/>
      <c r="B20" s="143" t="s">
        <v>10</v>
      </c>
      <c r="C20" s="143"/>
      <c r="D20" s="143"/>
      <c r="E20" s="143"/>
      <c r="F20" s="143"/>
      <c r="G20" s="143"/>
      <c r="H20" s="143"/>
      <c r="I20" s="143"/>
      <c r="J20" s="143"/>
      <c r="K20" s="143"/>
      <c r="L20" s="143"/>
      <c r="M20" s="143"/>
      <c r="N20" s="143"/>
      <c r="O20" s="143"/>
      <c r="P20" s="149"/>
      <c r="Q20" s="150"/>
      <c r="R20" s="150"/>
      <c r="S20" s="150"/>
      <c r="T20" s="150"/>
      <c r="U20" s="150"/>
      <c r="V20" s="150"/>
      <c r="W20" s="150"/>
      <c r="X20" s="150"/>
      <c r="Y20" s="150"/>
      <c r="Z20" s="150"/>
      <c r="AA20" s="150"/>
      <c r="AB20" s="150"/>
      <c r="AC20" s="150"/>
      <c r="AD20" s="150"/>
      <c r="AE20" s="151"/>
    </row>
    <row r="21" spans="1:35" ht="15.75" x14ac:dyDescent="0.2">
      <c r="A21" s="40"/>
      <c r="B21" s="143" t="s">
        <v>11</v>
      </c>
      <c r="C21" s="143"/>
      <c r="D21" s="143"/>
      <c r="E21" s="143"/>
      <c r="F21" s="143"/>
      <c r="G21" s="143"/>
      <c r="H21" s="143"/>
      <c r="I21" s="143"/>
      <c r="J21" s="143"/>
      <c r="K21" s="143"/>
      <c r="L21" s="143"/>
      <c r="M21" s="143"/>
      <c r="N21" s="143"/>
      <c r="O21" s="143"/>
      <c r="P21" s="152" t="s">
        <v>126</v>
      </c>
      <c r="Q21" s="150"/>
      <c r="R21" s="150"/>
      <c r="S21" s="150"/>
      <c r="T21" s="150"/>
      <c r="U21" s="150"/>
      <c r="V21" s="150"/>
      <c r="W21" s="150"/>
      <c r="X21" s="150"/>
      <c r="Y21" s="150"/>
      <c r="Z21" s="150"/>
      <c r="AA21" s="150"/>
      <c r="AB21" s="150"/>
      <c r="AC21" s="150"/>
      <c r="AD21" s="150"/>
      <c r="AE21" s="151"/>
    </row>
    <row r="22" spans="1:35" ht="15.75" x14ac:dyDescent="0.25">
      <c r="A22" s="26"/>
      <c r="B22" s="5"/>
      <c r="C22" s="5"/>
      <c r="D22" s="5"/>
      <c r="E22" s="6"/>
      <c r="F22" s="5"/>
      <c r="G22" s="5"/>
      <c r="H22" s="5"/>
      <c r="I22" s="5"/>
      <c r="J22" s="5"/>
      <c r="K22" s="5"/>
      <c r="L22" s="5"/>
      <c r="M22" s="5"/>
      <c r="N22" s="5"/>
      <c r="O22" s="5"/>
      <c r="P22" s="5"/>
      <c r="Q22" s="5"/>
      <c r="R22" s="5"/>
      <c r="S22" s="5"/>
      <c r="T22" s="116"/>
      <c r="U22" s="116"/>
      <c r="V22" s="116"/>
      <c r="W22" s="116"/>
      <c r="X22" s="5"/>
      <c r="Y22" s="5"/>
      <c r="Z22" s="5"/>
      <c r="AA22" s="5"/>
      <c r="AB22" s="5"/>
      <c r="AC22" s="5"/>
      <c r="AD22" s="5"/>
      <c r="AE22" s="5"/>
    </row>
    <row r="23" spans="1:35" ht="15" x14ac:dyDescent="0.25">
      <c r="A23" s="40"/>
      <c r="B23" s="102" t="s">
        <v>116</v>
      </c>
      <c r="C23" s="102"/>
      <c r="D23" s="102"/>
      <c r="E23" s="103"/>
      <c r="F23" s="103"/>
      <c r="G23" s="103"/>
      <c r="H23" s="103"/>
      <c r="I23" s="103"/>
      <c r="J23" s="103"/>
      <c r="K23" s="103"/>
      <c r="L23" s="103"/>
      <c r="M23" s="103"/>
      <c r="N23" s="103"/>
      <c r="O23" s="103"/>
      <c r="P23" s="2"/>
      <c r="Q23" s="2"/>
      <c r="R23" s="2"/>
      <c r="S23" s="2"/>
      <c r="T23" s="120"/>
      <c r="U23" s="120"/>
      <c r="V23" s="120"/>
    </row>
    <row r="24" spans="1:35" ht="116.25" customHeight="1" x14ac:dyDescent="0.25">
      <c r="A24" s="40"/>
      <c r="B24" s="144" t="s">
        <v>80</v>
      </c>
      <c r="C24" s="144"/>
      <c r="D24" s="144"/>
      <c r="E24" s="144"/>
      <c r="F24" s="144"/>
      <c r="G24" s="144"/>
      <c r="H24" s="144"/>
      <c r="I24" s="144"/>
      <c r="J24" s="144"/>
      <c r="K24" s="144"/>
      <c r="L24" s="144"/>
      <c r="M24" s="144"/>
      <c r="N24" s="144"/>
      <c r="O24" s="144"/>
      <c r="P24" s="89"/>
      <c r="Q24" s="89"/>
      <c r="R24" s="89"/>
      <c r="S24" s="66"/>
      <c r="T24" s="121"/>
      <c r="U24" s="121"/>
      <c r="V24" s="121"/>
      <c r="W24" s="122"/>
      <c r="X24" s="67"/>
      <c r="Y24" s="67"/>
      <c r="Z24" s="67"/>
      <c r="AA24" s="67"/>
      <c r="AB24" s="67"/>
      <c r="AC24" s="67"/>
      <c r="AD24" s="67"/>
      <c r="AE24" s="67"/>
      <c r="AF24" s="67"/>
      <c r="AG24" s="67"/>
      <c r="AH24" s="67"/>
      <c r="AI24" s="67"/>
    </row>
    <row r="25" spans="1:35" ht="15" x14ac:dyDescent="0.2">
      <c r="A25" s="40"/>
    </row>
    <row r="26" spans="1:35" ht="15.75" x14ac:dyDescent="0.2">
      <c r="A26" s="40"/>
      <c r="B26" s="161" t="s">
        <v>22</v>
      </c>
      <c r="C26" s="161"/>
      <c r="D26" s="161"/>
      <c r="E26" s="162"/>
      <c r="F26" s="162"/>
      <c r="G26" s="162"/>
      <c r="H26" s="162"/>
      <c r="I26" s="162"/>
      <c r="J26" s="162"/>
      <c r="K26" s="162"/>
      <c r="L26" s="162"/>
      <c r="M26" s="162"/>
      <c r="N26" s="162"/>
      <c r="O26" s="162"/>
      <c r="P26" s="162"/>
      <c r="Q26" s="162"/>
      <c r="R26" s="162"/>
      <c r="S26" s="162"/>
      <c r="T26" s="162"/>
      <c r="U26" s="162"/>
      <c r="V26" s="162"/>
      <c r="W26" s="162"/>
      <c r="X26" s="87"/>
      <c r="Y26" s="87"/>
      <c r="Z26" s="87"/>
    </row>
    <row r="27" spans="1:35" ht="15.75" x14ac:dyDescent="0.2">
      <c r="A27" s="40"/>
      <c r="B27" s="161" t="s">
        <v>23</v>
      </c>
      <c r="C27" s="161"/>
      <c r="D27" s="161"/>
      <c r="E27" s="162"/>
      <c r="F27" s="162"/>
      <c r="G27" s="162"/>
      <c r="H27" s="162"/>
      <c r="I27" s="162"/>
      <c r="J27" s="162"/>
      <c r="K27" s="162"/>
      <c r="L27" s="162"/>
      <c r="M27" s="162"/>
      <c r="N27" s="162"/>
      <c r="O27" s="162"/>
      <c r="P27" s="87"/>
      <c r="Q27" s="87"/>
      <c r="R27" s="87"/>
      <c r="S27" s="56"/>
      <c r="T27" s="123"/>
      <c r="U27" s="123"/>
      <c r="V27" s="123"/>
    </row>
    <row r="28" spans="1:35" ht="15.75" x14ac:dyDescent="0.2">
      <c r="A28" s="40"/>
      <c r="B28" s="161" t="s">
        <v>24</v>
      </c>
      <c r="C28" s="161"/>
      <c r="D28" s="161"/>
      <c r="E28" s="162"/>
      <c r="F28" s="162"/>
      <c r="G28" s="162"/>
      <c r="H28" s="162"/>
      <c r="I28" s="162"/>
      <c r="J28" s="162"/>
      <c r="K28" s="162"/>
      <c r="L28" s="162"/>
      <c r="M28" s="162"/>
      <c r="N28" s="162"/>
      <c r="O28" s="162"/>
      <c r="P28" s="87"/>
      <c r="Q28" s="87"/>
      <c r="R28" s="87"/>
      <c r="S28" s="56"/>
      <c r="T28" s="123"/>
      <c r="U28" s="123"/>
      <c r="V28" s="123"/>
    </row>
    <row r="29" spans="1:35" ht="15.75" x14ac:dyDescent="0.2">
      <c r="A29" s="40"/>
      <c r="B29" s="28"/>
      <c r="C29" s="28"/>
      <c r="D29" s="28"/>
    </row>
    <row r="30" spans="1:35" ht="15.75" x14ac:dyDescent="0.2">
      <c r="A30" s="40"/>
      <c r="B30" s="31" t="s">
        <v>25</v>
      </c>
      <c r="C30" s="31"/>
      <c r="D30" s="31"/>
      <c r="E30" s="29"/>
      <c r="F30" s="29"/>
      <c r="G30" s="29"/>
      <c r="H30" s="29"/>
      <c r="I30" s="29"/>
      <c r="J30" s="29"/>
      <c r="K30" s="29"/>
      <c r="L30" s="29"/>
      <c r="M30" s="29"/>
      <c r="N30" s="29"/>
      <c r="O30" s="29"/>
      <c r="P30" s="29"/>
      <c r="Q30" s="29"/>
      <c r="R30" s="29"/>
      <c r="S30" s="29"/>
      <c r="T30" s="124"/>
      <c r="U30" s="124"/>
      <c r="V30" s="124"/>
    </row>
    <row r="31" spans="1:35" ht="15.75" x14ac:dyDescent="0.2">
      <c r="A31" s="40"/>
      <c r="B31" s="32" t="s">
        <v>33</v>
      </c>
      <c r="C31" s="32"/>
      <c r="D31" s="32"/>
      <c r="E31" s="30"/>
      <c r="F31" s="30"/>
      <c r="G31" s="30"/>
      <c r="H31" s="30"/>
      <c r="I31" s="30"/>
      <c r="J31" s="30"/>
      <c r="K31" s="30"/>
      <c r="L31" s="30"/>
      <c r="M31" s="30"/>
      <c r="N31" s="30"/>
      <c r="O31" s="30"/>
      <c r="P31" s="30"/>
      <c r="Q31" s="30"/>
      <c r="R31" s="30"/>
      <c r="S31" s="30"/>
      <c r="T31" s="125"/>
      <c r="U31" s="125"/>
      <c r="V31" s="125"/>
    </row>
    <row r="32" spans="1:35" ht="15" x14ac:dyDescent="0.25">
      <c r="A32" s="40"/>
      <c r="B32" s="4"/>
      <c r="C32" s="45"/>
      <c r="D32" s="45"/>
      <c r="E32" s="4"/>
      <c r="F32" s="4"/>
      <c r="G32" s="45"/>
      <c r="H32" s="45"/>
      <c r="I32" s="45"/>
      <c r="J32" s="45"/>
      <c r="K32" s="45"/>
      <c r="L32" s="45"/>
      <c r="M32" s="45"/>
      <c r="N32" s="45"/>
      <c r="O32" s="45"/>
      <c r="P32" s="45"/>
      <c r="Q32" s="45"/>
      <c r="R32" s="45"/>
      <c r="S32" s="45"/>
      <c r="T32" s="126"/>
      <c r="U32" s="126"/>
      <c r="V32" s="126"/>
    </row>
    <row r="33" spans="1:34" ht="15.75" thickBot="1" x14ac:dyDescent="0.3">
      <c r="A33" s="41"/>
      <c r="B33" s="42"/>
      <c r="C33" s="42"/>
      <c r="D33" s="42"/>
      <c r="E33" s="2"/>
      <c r="F33" s="2"/>
      <c r="G33" s="2"/>
      <c r="H33" s="2"/>
      <c r="I33" s="2"/>
      <c r="J33" s="2"/>
      <c r="K33" s="2"/>
      <c r="L33" s="2"/>
      <c r="M33" s="2"/>
      <c r="N33" s="2"/>
      <c r="O33" s="2"/>
      <c r="P33" s="2"/>
      <c r="Q33" s="2"/>
      <c r="R33" s="2"/>
      <c r="S33" s="2"/>
      <c r="T33" s="120"/>
      <c r="U33" s="120"/>
      <c r="V33" s="120"/>
    </row>
    <row r="34" spans="1:34" ht="90" customHeight="1" x14ac:dyDescent="0.2">
      <c r="A34" s="206" t="s">
        <v>0</v>
      </c>
      <c r="B34" s="206" t="s">
        <v>35</v>
      </c>
      <c r="C34" s="209" t="s">
        <v>36</v>
      </c>
      <c r="D34" s="209" t="s">
        <v>78</v>
      </c>
      <c r="E34" s="212" t="s">
        <v>37</v>
      </c>
      <c r="F34" s="213" t="s">
        <v>43</v>
      </c>
      <c r="G34" s="214"/>
      <c r="H34" s="214"/>
      <c r="I34" s="214"/>
      <c r="J34" s="215"/>
      <c r="K34" s="219" t="s">
        <v>32</v>
      </c>
      <c r="L34" s="220"/>
      <c r="M34" s="220"/>
      <c r="N34" s="220"/>
      <c r="O34" s="220"/>
      <c r="P34" s="226" t="s">
        <v>81</v>
      </c>
      <c r="Q34" s="229" t="s">
        <v>82</v>
      </c>
      <c r="R34" s="229" t="s">
        <v>92</v>
      </c>
      <c r="S34" s="223" t="s">
        <v>83</v>
      </c>
      <c r="T34" s="232" t="s">
        <v>85</v>
      </c>
      <c r="U34" s="235" t="s">
        <v>86</v>
      </c>
      <c r="V34" s="235" t="s">
        <v>87</v>
      </c>
      <c r="W34" s="194" t="s">
        <v>84</v>
      </c>
      <c r="X34" s="238" t="s">
        <v>88</v>
      </c>
      <c r="Y34" s="241" t="s">
        <v>89</v>
      </c>
      <c r="Z34" s="241" t="s">
        <v>90</v>
      </c>
      <c r="AA34" s="197" t="s">
        <v>91</v>
      </c>
      <c r="AB34" s="244" t="s">
        <v>94</v>
      </c>
      <c r="AC34" s="163" t="s">
        <v>95</v>
      </c>
      <c r="AD34" s="163" t="s">
        <v>96</v>
      </c>
      <c r="AE34" s="200" t="s">
        <v>97</v>
      </c>
      <c r="AF34" s="203" t="s">
        <v>93</v>
      </c>
      <c r="AH34" s="193"/>
    </row>
    <row r="35" spans="1:34" ht="12.75" customHeight="1" x14ac:dyDescent="0.2">
      <c r="A35" s="207"/>
      <c r="B35" s="207"/>
      <c r="C35" s="210"/>
      <c r="D35" s="210"/>
      <c r="E35" s="212"/>
      <c r="F35" s="216"/>
      <c r="G35" s="217"/>
      <c r="H35" s="217"/>
      <c r="I35" s="217"/>
      <c r="J35" s="218"/>
      <c r="K35" s="221"/>
      <c r="L35" s="222"/>
      <c r="M35" s="222"/>
      <c r="N35" s="222"/>
      <c r="O35" s="222"/>
      <c r="P35" s="227"/>
      <c r="Q35" s="230"/>
      <c r="R35" s="230"/>
      <c r="S35" s="224"/>
      <c r="T35" s="233"/>
      <c r="U35" s="236"/>
      <c r="V35" s="236"/>
      <c r="W35" s="195"/>
      <c r="X35" s="239"/>
      <c r="Y35" s="242"/>
      <c r="Z35" s="242"/>
      <c r="AA35" s="198"/>
      <c r="AB35" s="245"/>
      <c r="AC35" s="164"/>
      <c r="AD35" s="164"/>
      <c r="AE35" s="201"/>
      <c r="AF35" s="204"/>
      <c r="AH35" s="193"/>
    </row>
    <row r="36" spans="1:34" ht="14.25" customHeight="1" thickBot="1" x14ac:dyDescent="0.25">
      <c r="A36" s="208"/>
      <c r="B36" s="208"/>
      <c r="C36" s="211"/>
      <c r="D36" s="211"/>
      <c r="E36" s="68"/>
      <c r="F36" s="68" t="s">
        <v>38</v>
      </c>
      <c r="G36" s="68" t="s">
        <v>39</v>
      </c>
      <c r="H36" s="68" t="s">
        <v>40</v>
      </c>
      <c r="I36" s="68" t="s">
        <v>41</v>
      </c>
      <c r="J36" s="68" t="s">
        <v>42</v>
      </c>
      <c r="K36" s="68" t="s">
        <v>38</v>
      </c>
      <c r="L36" s="68" t="s">
        <v>39</v>
      </c>
      <c r="M36" s="68" t="s">
        <v>40</v>
      </c>
      <c r="N36" s="68" t="s">
        <v>41</v>
      </c>
      <c r="O36" s="99" t="s">
        <v>42</v>
      </c>
      <c r="P36" s="228"/>
      <c r="Q36" s="231"/>
      <c r="R36" s="231"/>
      <c r="S36" s="225"/>
      <c r="T36" s="234"/>
      <c r="U36" s="237"/>
      <c r="V36" s="237"/>
      <c r="W36" s="196"/>
      <c r="X36" s="240"/>
      <c r="Y36" s="243"/>
      <c r="Z36" s="243"/>
      <c r="AA36" s="199"/>
      <c r="AB36" s="246"/>
      <c r="AC36" s="165"/>
      <c r="AD36" s="165"/>
      <c r="AE36" s="202"/>
      <c r="AF36" s="205"/>
    </row>
    <row r="37" spans="1:34" ht="14.25" x14ac:dyDescent="0.2">
      <c r="A37" s="68">
        <v>1</v>
      </c>
      <c r="B37" s="68">
        <v>2</v>
      </c>
      <c r="C37" s="68">
        <v>3</v>
      </c>
      <c r="D37" s="68">
        <v>4</v>
      </c>
      <c r="E37" s="68">
        <v>5</v>
      </c>
      <c r="F37" s="68">
        <v>6</v>
      </c>
      <c r="G37" s="68">
        <v>7</v>
      </c>
      <c r="H37" s="68">
        <v>8</v>
      </c>
      <c r="I37" s="68">
        <v>9</v>
      </c>
      <c r="J37" s="68">
        <v>10</v>
      </c>
      <c r="K37" s="68">
        <v>11</v>
      </c>
      <c r="L37" s="68">
        <v>12</v>
      </c>
      <c r="M37" s="68">
        <v>13</v>
      </c>
      <c r="N37" s="68">
        <v>14</v>
      </c>
      <c r="O37" s="68">
        <v>15</v>
      </c>
      <c r="P37" s="90">
        <v>16</v>
      </c>
      <c r="Q37" s="90">
        <v>17</v>
      </c>
      <c r="R37" s="90">
        <v>18</v>
      </c>
      <c r="S37" s="98">
        <v>19</v>
      </c>
      <c r="T37" s="127">
        <v>20</v>
      </c>
      <c r="U37" s="127">
        <v>21</v>
      </c>
      <c r="V37" s="127">
        <v>22</v>
      </c>
      <c r="W37" s="127">
        <v>23</v>
      </c>
      <c r="X37" s="98">
        <v>24</v>
      </c>
      <c r="Y37" s="98">
        <v>25</v>
      </c>
      <c r="Z37" s="98">
        <v>26</v>
      </c>
      <c r="AA37" s="98">
        <v>27</v>
      </c>
      <c r="AB37" s="98">
        <v>28</v>
      </c>
      <c r="AC37" s="98">
        <v>29</v>
      </c>
      <c r="AD37" s="98">
        <v>30</v>
      </c>
      <c r="AE37" s="98">
        <v>31</v>
      </c>
      <c r="AF37" s="98">
        <v>32</v>
      </c>
    </row>
    <row r="38" spans="1:34" ht="255" x14ac:dyDescent="0.2">
      <c r="A38" s="44">
        <v>1</v>
      </c>
      <c r="B38" s="100" t="s">
        <v>44</v>
      </c>
      <c r="C38" s="101" t="s">
        <v>104</v>
      </c>
      <c r="D38" s="107" t="s">
        <v>127</v>
      </c>
      <c r="E38" s="69" t="s">
        <v>1</v>
      </c>
      <c r="F38" s="69">
        <v>10</v>
      </c>
      <c r="G38" s="69">
        <v>0</v>
      </c>
      <c r="H38" s="69">
        <v>0</v>
      </c>
      <c r="I38" s="69">
        <v>30</v>
      </c>
      <c r="J38" s="68">
        <f t="shared" ref="J38:J58" si="0">SUM(F38:I38)</f>
        <v>40</v>
      </c>
      <c r="K38" s="69">
        <v>300</v>
      </c>
      <c r="L38" s="69">
        <v>0</v>
      </c>
      <c r="M38" s="69">
        <v>0</v>
      </c>
      <c r="N38" s="69">
        <v>1500</v>
      </c>
      <c r="O38" s="68">
        <f t="shared" ref="O38:O59" si="1">SUM(K38:N38)</f>
        <v>1800</v>
      </c>
      <c r="P38" s="109">
        <v>0.25</v>
      </c>
      <c r="Q38" s="109">
        <v>0.25</v>
      </c>
      <c r="R38" s="109">
        <v>0.25</v>
      </c>
      <c r="S38" s="109">
        <v>0.25</v>
      </c>
      <c r="T38" s="128">
        <f>ROUND(P38*1.21,2)</f>
        <v>0.3</v>
      </c>
      <c r="U38" s="128">
        <f t="shared" ref="U38:W38" si="2">ROUND(Q38*1.21,2)</f>
        <v>0.3</v>
      </c>
      <c r="V38" s="128">
        <f t="shared" si="2"/>
        <v>0.3</v>
      </c>
      <c r="W38" s="128">
        <f t="shared" si="2"/>
        <v>0.3</v>
      </c>
      <c r="X38" s="110">
        <f>ROUND(F38*P38,2)</f>
        <v>2.5</v>
      </c>
      <c r="Y38" s="110">
        <f t="shared" ref="Y38:AA38" si="3">ROUND(G38*Q38,2)</f>
        <v>0</v>
      </c>
      <c r="Z38" s="110">
        <f t="shared" si="3"/>
        <v>0</v>
      </c>
      <c r="AA38" s="110">
        <f t="shared" si="3"/>
        <v>7.5</v>
      </c>
      <c r="AB38" s="110">
        <f>ROUND(K38*P38,2)</f>
        <v>75</v>
      </c>
      <c r="AC38" s="110">
        <f t="shared" ref="AC38:AE38" si="4">ROUND(L38*Q38,2)</f>
        <v>0</v>
      </c>
      <c r="AD38" s="110">
        <f t="shared" si="4"/>
        <v>0</v>
      </c>
      <c r="AE38" s="110">
        <f t="shared" si="4"/>
        <v>375</v>
      </c>
      <c r="AF38" s="110">
        <f>SUM(X38:AE38)</f>
        <v>460</v>
      </c>
      <c r="AG38" s="114"/>
    </row>
    <row r="39" spans="1:34" ht="255" x14ac:dyDescent="0.2">
      <c r="A39" s="44">
        <v>2</v>
      </c>
      <c r="B39" s="100" t="s">
        <v>45</v>
      </c>
      <c r="C39" s="101" t="s">
        <v>105</v>
      </c>
      <c r="D39" s="107" t="s">
        <v>128</v>
      </c>
      <c r="E39" s="69" t="s">
        <v>1</v>
      </c>
      <c r="F39" s="69">
        <v>10</v>
      </c>
      <c r="G39" s="69">
        <v>10</v>
      </c>
      <c r="H39" s="69">
        <v>10</v>
      </c>
      <c r="I39" s="69">
        <v>20</v>
      </c>
      <c r="J39" s="68">
        <f t="shared" si="0"/>
        <v>50</v>
      </c>
      <c r="K39" s="69">
        <v>600</v>
      </c>
      <c r="L39" s="69">
        <v>600</v>
      </c>
      <c r="M39" s="69">
        <v>600</v>
      </c>
      <c r="N39" s="69">
        <v>1200</v>
      </c>
      <c r="O39" s="68">
        <f t="shared" si="1"/>
        <v>3000</v>
      </c>
      <c r="P39" s="109">
        <v>0.33</v>
      </c>
      <c r="Q39" s="109">
        <v>0.33</v>
      </c>
      <c r="R39" s="109">
        <v>0.33</v>
      </c>
      <c r="S39" s="109">
        <v>0.33</v>
      </c>
      <c r="T39" s="128">
        <f t="shared" ref="T39:T70" si="5">ROUND(P39*1.21,2)</f>
        <v>0.4</v>
      </c>
      <c r="U39" s="128">
        <f t="shared" ref="U39:U70" si="6">ROUND(Q39*1.21,2)</f>
        <v>0.4</v>
      </c>
      <c r="V39" s="128">
        <f t="shared" ref="V39:V70" si="7">ROUND(R39*1.21,2)</f>
        <v>0.4</v>
      </c>
      <c r="W39" s="128">
        <f t="shared" ref="W39:W70" si="8">ROUND(S39*1.21,2)</f>
        <v>0.4</v>
      </c>
      <c r="X39" s="110">
        <f t="shared" ref="X39:X70" si="9">ROUND(F39*P39,2)</f>
        <v>3.3</v>
      </c>
      <c r="Y39" s="110">
        <f t="shared" ref="Y39:Y70" si="10">ROUND(G39*Q39,2)</f>
        <v>3.3</v>
      </c>
      <c r="Z39" s="110">
        <f t="shared" ref="Z39:Z70" si="11">ROUND(H39*R39,2)</f>
        <v>3.3</v>
      </c>
      <c r="AA39" s="110">
        <f t="shared" ref="AA39:AA70" si="12">ROUND(I39*S39,2)</f>
        <v>6.6</v>
      </c>
      <c r="AB39" s="110">
        <f t="shared" ref="AB39:AB70" si="13">ROUND(K39*P39,2)</f>
        <v>198</v>
      </c>
      <c r="AC39" s="110">
        <f t="shared" ref="AC39:AC70" si="14">ROUND(L39*Q39,2)</f>
        <v>198</v>
      </c>
      <c r="AD39" s="110">
        <f t="shared" ref="AD39:AD70" si="15">ROUND(M39*R39,2)</f>
        <v>198</v>
      </c>
      <c r="AE39" s="110">
        <f t="shared" ref="AE39:AE70" si="16">ROUND(N39*S39,2)</f>
        <v>396</v>
      </c>
      <c r="AF39" s="110">
        <f t="shared" ref="AF39:AF70" si="17">SUM(X39:AE39)</f>
        <v>1006.5</v>
      </c>
      <c r="AG39" s="114"/>
    </row>
    <row r="40" spans="1:34" ht="250.5" customHeight="1" x14ac:dyDescent="0.2">
      <c r="A40" s="44">
        <v>3</v>
      </c>
      <c r="B40" s="100" t="s">
        <v>47</v>
      </c>
      <c r="C40" s="101" t="s">
        <v>46</v>
      </c>
      <c r="D40" s="107" t="s">
        <v>144</v>
      </c>
      <c r="E40" s="69" t="s">
        <v>1</v>
      </c>
      <c r="F40" s="69">
        <v>10</v>
      </c>
      <c r="G40" s="69">
        <v>10</v>
      </c>
      <c r="H40" s="69">
        <v>10</v>
      </c>
      <c r="I40" s="69">
        <v>10</v>
      </c>
      <c r="J40" s="68">
        <f t="shared" si="0"/>
        <v>40</v>
      </c>
      <c r="K40" s="69">
        <v>360</v>
      </c>
      <c r="L40" s="69">
        <v>300</v>
      </c>
      <c r="M40" s="69">
        <v>300</v>
      </c>
      <c r="N40" s="69">
        <v>540</v>
      </c>
      <c r="O40" s="68">
        <f t="shared" si="1"/>
        <v>1500</v>
      </c>
      <c r="P40" s="109">
        <v>0.33</v>
      </c>
      <c r="Q40" s="109">
        <v>0.33</v>
      </c>
      <c r="R40" s="109">
        <v>0.33</v>
      </c>
      <c r="S40" s="109">
        <v>0.33</v>
      </c>
      <c r="T40" s="128">
        <f t="shared" si="5"/>
        <v>0.4</v>
      </c>
      <c r="U40" s="128">
        <f t="shared" si="6"/>
        <v>0.4</v>
      </c>
      <c r="V40" s="128">
        <f t="shared" si="7"/>
        <v>0.4</v>
      </c>
      <c r="W40" s="128">
        <f t="shared" si="8"/>
        <v>0.4</v>
      </c>
      <c r="X40" s="110">
        <f t="shared" si="9"/>
        <v>3.3</v>
      </c>
      <c r="Y40" s="110">
        <f t="shared" si="10"/>
        <v>3.3</v>
      </c>
      <c r="Z40" s="110">
        <f t="shared" si="11"/>
        <v>3.3</v>
      </c>
      <c r="AA40" s="110">
        <f t="shared" si="12"/>
        <v>3.3</v>
      </c>
      <c r="AB40" s="110">
        <f t="shared" si="13"/>
        <v>118.8</v>
      </c>
      <c r="AC40" s="110">
        <f t="shared" si="14"/>
        <v>99</v>
      </c>
      <c r="AD40" s="110">
        <f t="shared" si="15"/>
        <v>99</v>
      </c>
      <c r="AE40" s="110">
        <f t="shared" si="16"/>
        <v>178.2</v>
      </c>
      <c r="AF40" s="110">
        <f t="shared" si="17"/>
        <v>508.2</v>
      </c>
      <c r="AG40" s="114"/>
    </row>
    <row r="41" spans="1:34" ht="234.75" customHeight="1" x14ac:dyDescent="0.2">
      <c r="A41" s="44">
        <v>4</v>
      </c>
      <c r="B41" s="104" t="s">
        <v>102</v>
      </c>
      <c r="C41" s="105" t="s">
        <v>114</v>
      </c>
      <c r="D41" s="108" t="s">
        <v>145</v>
      </c>
      <c r="E41" s="69" t="s">
        <v>1</v>
      </c>
      <c r="F41" s="69">
        <v>0</v>
      </c>
      <c r="G41" s="69">
        <v>0</v>
      </c>
      <c r="H41" s="69">
        <v>0</v>
      </c>
      <c r="I41" s="69">
        <v>0</v>
      </c>
      <c r="J41" s="68">
        <f t="shared" si="0"/>
        <v>0</v>
      </c>
      <c r="K41" s="69">
        <v>800</v>
      </c>
      <c r="L41" s="69">
        <v>800</v>
      </c>
      <c r="M41" s="69">
        <v>600</v>
      </c>
      <c r="N41" s="69">
        <v>800</v>
      </c>
      <c r="O41" s="68">
        <f t="shared" si="1"/>
        <v>3000</v>
      </c>
      <c r="P41" s="109">
        <v>4.63</v>
      </c>
      <c r="Q41" s="109">
        <v>4.63</v>
      </c>
      <c r="R41" s="109">
        <v>4.63</v>
      </c>
      <c r="S41" s="109">
        <v>4.63</v>
      </c>
      <c r="T41" s="128">
        <f t="shared" si="5"/>
        <v>5.6</v>
      </c>
      <c r="U41" s="128">
        <f t="shared" si="6"/>
        <v>5.6</v>
      </c>
      <c r="V41" s="128">
        <f t="shared" si="7"/>
        <v>5.6</v>
      </c>
      <c r="W41" s="128">
        <f t="shared" si="8"/>
        <v>5.6</v>
      </c>
      <c r="X41" s="110">
        <f t="shared" si="9"/>
        <v>0</v>
      </c>
      <c r="Y41" s="110">
        <f t="shared" si="10"/>
        <v>0</v>
      </c>
      <c r="Z41" s="110">
        <f t="shared" si="11"/>
        <v>0</v>
      </c>
      <c r="AA41" s="110">
        <f t="shared" si="12"/>
        <v>0</v>
      </c>
      <c r="AB41" s="110">
        <f t="shared" si="13"/>
        <v>3704</v>
      </c>
      <c r="AC41" s="110">
        <f t="shared" si="14"/>
        <v>3704</v>
      </c>
      <c r="AD41" s="110">
        <f t="shared" si="15"/>
        <v>2778</v>
      </c>
      <c r="AE41" s="110">
        <f t="shared" si="16"/>
        <v>3704</v>
      </c>
      <c r="AF41" s="110">
        <f t="shared" si="17"/>
        <v>13890</v>
      </c>
      <c r="AG41" s="114"/>
    </row>
    <row r="42" spans="1:34" ht="231" customHeight="1" x14ac:dyDescent="0.2">
      <c r="A42" s="44">
        <v>5</v>
      </c>
      <c r="B42" s="100" t="s">
        <v>48</v>
      </c>
      <c r="C42" s="101" t="s">
        <v>107</v>
      </c>
      <c r="D42" s="108" t="s">
        <v>129</v>
      </c>
      <c r="E42" s="69" t="s">
        <v>49</v>
      </c>
      <c r="F42" s="69">
        <v>0</v>
      </c>
      <c r="G42" s="69">
        <v>0</v>
      </c>
      <c r="H42" s="69">
        <v>0</v>
      </c>
      <c r="I42" s="69">
        <v>0</v>
      </c>
      <c r="J42" s="68">
        <f t="shared" si="0"/>
        <v>0</v>
      </c>
      <c r="K42" s="69">
        <v>800</v>
      </c>
      <c r="L42" s="69">
        <v>600</v>
      </c>
      <c r="M42" s="69">
        <v>500</v>
      </c>
      <c r="N42" s="69">
        <v>900</v>
      </c>
      <c r="O42" s="68">
        <f t="shared" si="1"/>
        <v>2800</v>
      </c>
      <c r="P42" s="109">
        <v>0.17</v>
      </c>
      <c r="Q42" s="109">
        <v>0.17</v>
      </c>
      <c r="R42" s="109">
        <v>0.17</v>
      </c>
      <c r="S42" s="109">
        <v>0.17</v>
      </c>
      <c r="T42" s="128">
        <f t="shared" si="5"/>
        <v>0.21</v>
      </c>
      <c r="U42" s="128">
        <f t="shared" si="6"/>
        <v>0.21</v>
      </c>
      <c r="V42" s="128">
        <f t="shared" si="7"/>
        <v>0.21</v>
      </c>
      <c r="W42" s="128">
        <f t="shared" si="8"/>
        <v>0.21</v>
      </c>
      <c r="X42" s="110">
        <f t="shared" si="9"/>
        <v>0</v>
      </c>
      <c r="Y42" s="110">
        <f t="shared" si="10"/>
        <v>0</v>
      </c>
      <c r="Z42" s="110">
        <f t="shared" si="11"/>
        <v>0</v>
      </c>
      <c r="AA42" s="110">
        <f t="shared" si="12"/>
        <v>0</v>
      </c>
      <c r="AB42" s="110">
        <f t="shared" si="13"/>
        <v>136</v>
      </c>
      <c r="AC42" s="110">
        <f t="shared" si="14"/>
        <v>102</v>
      </c>
      <c r="AD42" s="110">
        <f t="shared" si="15"/>
        <v>85</v>
      </c>
      <c r="AE42" s="110">
        <f t="shared" si="16"/>
        <v>153</v>
      </c>
      <c r="AF42" s="110">
        <f t="shared" si="17"/>
        <v>476</v>
      </c>
      <c r="AG42" s="114"/>
    </row>
    <row r="43" spans="1:34" ht="228" customHeight="1" x14ac:dyDescent="0.2">
      <c r="A43" s="44">
        <v>6</v>
      </c>
      <c r="B43" s="100" t="s">
        <v>50</v>
      </c>
      <c r="C43" s="101" t="s">
        <v>108</v>
      </c>
      <c r="D43" s="107" t="s">
        <v>130</v>
      </c>
      <c r="E43" s="69" t="s">
        <v>1</v>
      </c>
      <c r="F43" s="69">
        <v>50</v>
      </c>
      <c r="G43" s="69">
        <v>50</v>
      </c>
      <c r="H43" s="69">
        <v>50</v>
      </c>
      <c r="I43" s="69">
        <v>60</v>
      </c>
      <c r="J43" s="68">
        <f t="shared" si="0"/>
        <v>210</v>
      </c>
      <c r="K43" s="69">
        <v>2500</v>
      </c>
      <c r="L43" s="69">
        <v>2500</v>
      </c>
      <c r="M43" s="69">
        <v>2500</v>
      </c>
      <c r="N43" s="69">
        <v>3000</v>
      </c>
      <c r="O43" s="68">
        <f t="shared" si="1"/>
        <v>10500</v>
      </c>
      <c r="P43" s="109">
        <v>1.24</v>
      </c>
      <c r="Q43" s="109">
        <v>1.24</v>
      </c>
      <c r="R43" s="109">
        <v>1.24</v>
      </c>
      <c r="S43" s="109">
        <v>1.24</v>
      </c>
      <c r="T43" s="128">
        <f t="shared" si="5"/>
        <v>1.5</v>
      </c>
      <c r="U43" s="128">
        <f t="shared" si="6"/>
        <v>1.5</v>
      </c>
      <c r="V43" s="128">
        <f t="shared" si="7"/>
        <v>1.5</v>
      </c>
      <c r="W43" s="128">
        <f t="shared" si="8"/>
        <v>1.5</v>
      </c>
      <c r="X43" s="110">
        <f t="shared" si="9"/>
        <v>62</v>
      </c>
      <c r="Y43" s="110">
        <f t="shared" si="10"/>
        <v>62</v>
      </c>
      <c r="Z43" s="110">
        <f t="shared" si="11"/>
        <v>62</v>
      </c>
      <c r="AA43" s="110">
        <f t="shared" si="12"/>
        <v>74.400000000000006</v>
      </c>
      <c r="AB43" s="110">
        <f t="shared" si="13"/>
        <v>3100</v>
      </c>
      <c r="AC43" s="110">
        <f t="shared" si="14"/>
        <v>3100</v>
      </c>
      <c r="AD43" s="110">
        <f t="shared" si="15"/>
        <v>3100</v>
      </c>
      <c r="AE43" s="110">
        <f t="shared" si="16"/>
        <v>3720</v>
      </c>
      <c r="AF43" s="110">
        <f t="shared" si="17"/>
        <v>13280.4</v>
      </c>
      <c r="AG43" s="114"/>
    </row>
    <row r="44" spans="1:34" ht="321.75" customHeight="1" x14ac:dyDescent="0.2">
      <c r="A44" s="44">
        <v>7</v>
      </c>
      <c r="B44" s="100" t="s">
        <v>51</v>
      </c>
      <c r="C44" s="101" t="s">
        <v>109</v>
      </c>
      <c r="D44" s="107" t="s">
        <v>135</v>
      </c>
      <c r="E44" s="69" t="s">
        <v>1</v>
      </c>
      <c r="F44" s="69">
        <v>10</v>
      </c>
      <c r="G44" s="69">
        <v>10</v>
      </c>
      <c r="H44" s="69">
        <v>10</v>
      </c>
      <c r="I44" s="69">
        <v>10</v>
      </c>
      <c r="J44" s="68">
        <f t="shared" si="0"/>
        <v>40</v>
      </c>
      <c r="K44" s="69">
        <v>690</v>
      </c>
      <c r="L44" s="69">
        <v>690</v>
      </c>
      <c r="M44" s="69">
        <v>690</v>
      </c>
      <c r="N44" s="69">
        <v>690</v>
      </c>
      <c r="O44" s="68">
        <f t="shared" si="1"/>
        <v>2760</v>
      </c>
      <c r="P44" s="109">
        <v>2.0699999999999998</v>
      </c>
      <c r="Q44" s="109">
        <v>2.0699999999999998</v>
      </c>
      <c r="R44" s="109">
        <v>2.0699999999999998</v>
      </c>
      <c r="S44" s="109">
        <v>2.0699999999999998</v>
      </c>
      <c r="T44" s="128">
        <f t="shared" si="5"/>
        <v>2.5</v>
      </c>
      <c r="U44" s="128">
        <f t="shared" si="6"/>
        <v>2.5</v>
      </c>
      <c r="V44" s="128">
        <f t="shared" si="7"/>
        <v>2.5</v>
      </c>
      <c r="W44" s="128">
        <f t="shared" si="8"/>
        <v>2.5</v>
      </c>
      <c r="X44" s="110">
        <f t="shared" si="9"/>
        <v>20.7</v>
      </c>
      <c r="Y44" s="110">
        <f t="shared" si="10"/>
        <v>20.7</v>
      </c>
      <c r="Z44" s="110">
        <f t="shared" si="11"/>
        <v>20.7</v>
      </c>
      <c r="AA44" s="110">
        <f t="shared" si="12"/>
        <v>20.7</v>
      </c>
      <c r="AB44" s="110">
        <f t="shared" si="13"/>
        <v>1428.3</v>
      </c>
      <c r="AC44" s="110">
        <f t="shared" si="14"/>
        <v>1428.3</v>
      </c>
      <c r="AD44" s="110">
        <f t="shared" si="15"/>
        <v>1428.3</v>
      </c>
      <c r="AE44" s="110">
        <f t="shared" si="16"/>
        <v>1428.3</v>
      </c>
      <c r="AF44" s="110">
        <f t="shared" si="17"/>
        <v>5796</v>
      </c>
      <c r="AG44" s="114"/>
    </row>
    <row r="45" spans="1:34" ht="263.25" customHeight="1" x14ac:dyDescent="0.2">
      <c r="A45" s="44">
        <v>8</v>
      </c>
      <c r="B45" s="100" t="s">
        <v>52</v>
      </c>
      <c r="C45" s="101" t="s">
        <v>106</v>
      </c>
      <c r="D45" s="107" t="s">
        <v>136</v>
      </c>
      <c r="E45" s="69" t="s">
        <v>1</v>
      </c>
      <c r="F45" s="69">
        <v>10</v>
      </c>
      <c r="G45" s="69">
        <v>10</v>
      </c>
      <c r="H45" s="69">
        <v>10</v>
      </c>
      <c r="I45" s="69">
        <v>10</v>
      </c>
      <c r="J45" s="68">
        <f t="shared" si="0"/>
        <v>40</v>
      </c>
      <c r="K45" s="69">
        <v>250</v>
      </c>
      <c r="L45" s="69">
        <v>250</v>
      </c>
      <c r="M45" s="69">
        <v>250</v>
      </c>
      <c r="N45" s="69">
        <v>250</v>
      </c>
      <c r="O45" s="68">
        <f t="shared" si="1"/>
        <v>1000</v>
      </c>
      <c r="P45" s="109">
        <v>4.55</v>
      </c>
      <c r="Q45" s="109">
        <v>4.55</v>
      </c>
      <c r="R45" s="109">
        <v>4.55</v>
      </c>
      <c r="S45" s="109">
        <v>4.55</v>
      </c>
      <c r="T45" s="128">
        <f t="shared" si="5"/>
        <v>5.51</v>
      </c>
      <c r="U45" s="128">
        <f t="shared" si="6"/>
        <v>5.51</v>
      </c>
      <c r="V45" s="128">
        <f t="shared" si="7"/>
        <v>5.51</v>
      </c>
      <c r="W45" s="128">
        <f t="shared" si="8"/>
        <v>5.51</v>
      </c>
      <c r="X45" s="110">
        <f t="shared" si="9"/>
        <v>45.5</v>
      </c>
      <c r="Y45" s="110">
        <f t="shared" si="10"/>
        <v>45.5</v>
      </c>
      <c r="Z45" s="110">
        <f t="shared" si="11"/>
        <v>45.5</v>
      </c>
      <c r="AA45" s="110">
        <f t="shared" si="12"/>
        <v>45.5</v>
      </c>
      <c r="AB45" s="110">
        <f t="shared" si="13"/>
        <v>1137.5</v>
      </c>
      <c r="AC45" s="110">
        <f t="shared" si="14"/>
        <v>1137.5</v>
      </c>
      <c r="AD45" s="110">
        <f t="shared" si="15"/>
        <v>1137.5</v>
      </c>
      <c r="AE45" s="110">
        <f t="shared" si="16"/>
        <v>1137.5</v>
      </c>
      <c r="AF45" s="110">
        <f t="shared" si="17"/>
        <v>4732</v>
      </c>
      <c r="AG45" s="114"/>
    </row>
    <row r="46" spans="1:34" ht="217.5" customHeight="1" x14ac:dyDescent="0.2">
      <c r="A46" s="44">
        <v>9</v>
      </c>
      <c r="B46" s="100" t="s">
        <v>53</v>
      </c>
      <c r="C46" s="101" t="s">
        <v>103</v>
      </c>
      <c r="D46" s="107" t="s">
        <v>131</v>
      </c>
      <c r="E46" s="69" t="s">
        <v>1</v>
      </c>
      <c r="F46" s="69">
        <v>40</v>
      </c>
      <c r="G46" s="69">
        <v>40</v>
      </c>
      <c r="H46" s="69">
        <v>40</v>
      </c>
      <c r="I46" s="69">
        <v>40</v>
      </c>
      <c r="J46" s="68">
        <f t="shared" si="0"/>
        <v>160</v>
      </c>
      <c r="K46" s="69">
        <v>2100</v>
      </c>
      <c r="L46" s="69">
        <v>2850</v>
      </c>
      <c r="M46" s="69">
        <v>2850</v>
      </c>
      <c r="N46" s="69">
        <v>2700</v>
      </c>
      <c r="O46" s="68">
        <f t="shared" si="1"/>
        <v>10500</v>
      </c>
      <c r="P46" s="109">
        <v>1.4</v>
      </c>
      <c r="Q46" s="109">
        <v>1.4</v>
      </c>
      <c r="R46" s="109">
        <v>1.4</v>
      </c>
      <c r="S46" s="109">
        <v>1.4</v>
      </c>
      <c r="T46" s="128">
        <f t="shared" si="5"/>
        <v>1.69</v>
      </c>
      <c r="U46" s="128">
        <f t="shared" si="6"/>
        <v>1.69</v>
      </c>
      <c r="V46" s="128">
        <f t="shared" si="7"/>
        <v>1.69</v>
      </c>
      <c r="W46" s="128">
        <f t="shared" si="8"/>
        <v>1.69</v>
      </c>
      <c r="X46" s="110">
        <f t="shared" si="9"/>
        <v>56</v>
      </c>
      <c r="Y46" s="110">
        <f t="shared" si="10"/>
        <v>56</v>
      </c>
      <c r="Z46" s="110">
        <f t="shared" si="11"/>
        <v>56</v>
      </c>
      <c r="AA46" s="110">
        <f t="shared" si="12"/>
        <v>56</v>
      </c>
      <c r="AB46" s="110">
        <f t="shared" si="13"/>
        <v>2940</v>
      </c>
      <c r="AC46" s="110">
        <f t="shared" si="14"/>
        <v>3990</v>
      </c>
      <c r="AD46" s="110">
        <f t="shared" si="15"/>
        <v>3990</v>
      </c>
      <c r="AE46" s="110">
        <f t="shared" si="16"/>
        <v>3780</v>
      </c>
      <c r="AF46" s="110">
        <f t="shared" si="17"/>
        <v>14924</v>
      </c>
      <c r="AG46" s="114"/>
    </row>
    <row r="47" spans="1:34" ht="240.75" customHeight="1" x14ac:dyDescent="0.2">
      <c r="A47" s="44">
        <v>10</v>
      </c>
      <c r="B47" s="100" t="s">
        <v>54</v>
      </c>
      <c r="C47" s="101" t="s">
        <v>110</v>
      </c>
      <c r="D47" s="107" t="s">
        <v>132</v>
      </c>
      <c r="E47" s="69" t="s">
        <v>1</v>
      </c>
      <c r="F47" s="69">
        <v>40</v>
      </c>
      <c r="G47" s="69">
        <v>40</v>
      </c>
      <c r="H47" s="69">
        <v>40</v>
      </c>
      <c r="I47" s="69">
        <v>40</v>
      </c>
      <c r="J47" s="68">
        <f t="shared" si="0"/>
        <v>160</v>
      </c>
      <c r="K47" s="69">
        <v>1400</v>
      </c>
      <c r="L47" s="69">
        <v>1200</v>
      </c>
      <c r="M47" s="69">
        <v>1000</v>
      </c>
      <c r="N47" s="69">
        <v>1800</v>
      </c>
      <c r="O47" s="68">
        <f t="shared" si="1"/>
        <v>5400</v>
      </c>
      <c r="P47" s="109">
        <v>0.99</v>
      </c>
      <c r="Q47" s="109">
        <v>0.99</v>
      </c>
      <c r="R47" s="109">
        <v>0.99</v>
      </c>
      <c r="S47" s="109">
        <v>0.99</v>
      </c>
      <c r="T47" s="128">
        <f t="shared" si="5"/>
        <v>1.2</v>
      </c>
      <c r="U47" s="128">
        <f t="shared" si="6"/>
        <v>1.2</v>
      </c>
      <c r="V47" s="128">
        <f t="shared" si="7"/>
        <v>1.2</v>
      </c>
      <c r="W47" s="128">
        <f t="shared" si="8"/>
        <v>1.2</v>
      </c>
      <c r="X47" s="110">
        <f t="shared" si="9"/>
        <v>39.6</v>
      </c>
      <c r="Y47" s="110">
        <f t="shared" si="10"/>
        <v>39.6</v>
      </c>
      <c r="Z47" s="110">
        <f t="shared" si="11"/>
        <v>39.6</v>
      </c>
      <c r="AA47" s="110">
        <f t="shared" si="12"/>
        <v>39.6</v>
      </c>
      <c r="AB47" s="110">
        <f t="shared" si="13"/>
        <v>1386</v>
      </c>
      <c r="AC47" s="110">
        <f t="shared" si="14"/>
        <v>1188</v>
      </c>
      <c r="AD47" s="110">
        <f t="shared" si="15"/>
        <v>990</v>
      </c>
      <c r="AE47" s="110">
        <f t="shared" si="16"/>
        <v>1782</v>
      </c>
      <c r="AF47" s="110">
        <f t="shared" si="17"/>
        <v>5504.4</v>
      </c>
      <c r="AG47" s="114"/>
    </row>
    <row r="48" spans="1:34" ht="217.5" customHeight="1" x14ac:dyDescent="0.2">
      <c r="A48" s="44">
        <v>11</v>
      </c>
      <c r="B48" s="100" t="s">
        <v>55</v>
      </c>
      <c r="C48" s="101" t="s">
        <v>111</v>
      </c>
      <c r="D48" s="107" t="s">
        <v>159</v>
      </c>
      <c r="E48" s="69" t="s">
        <v>1</v>
      </c>
      <c r="F48" s="69">
        <v>5</v>
      </c>
      <c r="G48" s="69">
        <v>5</v>
      </c>
      <c r="H48" s="69">
        <v>5</v>
      </c>
      <c r="I48" s="69">
        <v>5</v>
      </c>
      <c r="J48" s="68">
        <f t="shared" si="0"/>
        <v>20</v>
      </c>
      <c r="K48" s="69">
        <v>120</v>
      </c>
      <c r="L48" s="69">
        <v>120</v>
      </c>
      <c r="M48" s="69">
        <v>100</v>
      </c>
      <c r="N48" s="69">
        <v>120</v>
      </c>
      <c r="O48" s="68">
        <f t="shared" si="1"/>
        <v>460</v>
      </c>
      <c r="P48" s="109">
        <v>2.89</v>
      </c>
      <c r="Q48" s="109">
        <v>2.89</v>
      </c>
      <c r="R48" s="109">
        <v>2.89</v>
      </c>
      <c r="S48" s="109">
        <v>2.89</v>
      </c>
      <c r="T48" s="128">
        <f t="shared" si="5"/>
        <v>3.5</v>
      </c>
      <c r="U48" s="128">
        <f t="shared" si="6"/>
        <v>3.5</v>
      </c>
      <c r="V48" s="128">
        <f t="shared" si="7"/>
        <v>3.5</v>
      </c>
      <c r="W48" s="128">
        <f t="shared" si="8"/>
        <v>3.5</v>
      </c>
      <c r="X48" s="110">
        <f t="shared" si="9"/>
        <v>14.45</v>
      </c>
      <c r="Y48" s="110">
        <f t="shared" si="10"/>
        <v>14.45</v>
      </c>
      <c r="Z48" s="110">
        <f t="shared" si="11"/>
        <v>14.45</v>
      </c>
      <c r="AA48" s="110">
        <f t="shared" si="12"/>
        <v>14.45</v>
      </c>
      <c r="AB48" s="110">
        <f t="shared" si="13"/>
        <v>346.8</v>
      </c>
      <c r="AC48" s="110">
        <f t="shared" si="14"/>
        <v>346.8</v>
      </c>
      <c r="AD48" s="110">
        <f t="shared" si="15"/>
        <v>289</v>
      </c>
      <c r="AE48" s="110">
        <f t="shared" si="16"/>
        <v>346.8</v>
      </c>
      <c r="AF48" s="110">
        <f t="shared" si="17"/>
        <v>1387.2</v>
      </c>
      <c r="AG48" s="114"/>
    </row>
    <row r="49" spans="1:33" ht="231" customHeight="1" x14ac:dyDescent="0.2">
      <c r="A49" s="44">
        <v>12</v>
      </c>
      <c r="B49" s="100" t="s">
        <v>56</v>
      </c>
      <c r="C49" s="105" t="s">
        <v>115</v>
      </c>
      <c r="D49" s="107" t="s">
        <v>146</v>
      </c>
      <c r="E49" s="69" t="s">
        <v>1</v>
      </c>
      <c r="F49" s="69">
        <v>10</v>
      </c>
      <c r="G49" s="69">
        <v>10</v>
      </c>
      <c r="H49" s="69">
        <v>10</v>
      </c>
      <c r="I49" s="69">
        <v>10</v>
      </c>
      <c r="J49" s="68">
        <f t="shared" si="0"/>
        <v>40</v>
      </c>
      <c r="K49" s="69">
        <v>240</v>
      </c>
      <c r="L49" s="69">
        <v>180</v>
      </c>
      <c r="M49" s="69">
        <v>180</v>
      </c>
      <c r="N49" s="69">
        <v>210</v>
      </c>
      <c r="O49" s="68">
        <f t="shared" si="1"/>
        <v>810</v>
      </c>
      <c r="P49" s="109">
        <v>3.31</v>
      </c>
      <c r="Q49" s="109">
        <v>3.31</v>
      </c>
      <c r="R49" s="109">
        <v>3.31</v>
      </c>
      <c r="S49" s="109">
        <v>3.31</v>
      </c>
      <c r="T49" s="128">
        <f t="shared" si="5"/>
        <v>4.01</v>
      </c>
      <c r="U49" s="128">
        <f t="shared" si="6"/>
        <v>4.01</v>
      </c>
      <c r="V49" s="128">
        <f t="shared" si="7"/>
        <v>4.01</v>
      </c>
      <c r="W49" s="128">
        <f t="shared" si="8"/>
        <v>4.01</v>
      </c>
      <c r="X49" s="110">
        <f t="shared" si="9"/>
        <v>33.1</v>
      </c>
      <c r="Y49" s="110">
        <f t="shared" si="10"/>
        <v>33.1</v>
      </c>
      <c r="Z49" s="110">
        <f t="shared" si="11"/>
        <v>33.1</v>
      </c>
      <c r="AA49" s="110">
        <f t="shared" si="12"/>
        <v>33.1</v>
      </c>
      <c r="AB49" s="110">
        <f t="shared" si="13"/>
        <v>794.4</v>
      </c>
      <c r="AC49" s="110">
        <f t="shared" si="14"/>
        <v>595.79999999999995</v>
      </c>
      <c r="AD49" s="110">
        <f t="shared" si="15"/>
        <v>595.79999999999995</v>
      </c>
      <c r="AE49" s="110">
        <f t="shared" si="16"/>
        <v>695.1</v>
      </c>
      <c r="AF49" s="110">
        <f t="shared" si="17"/>
        <v>2813.4999999999995</v>
      </c>
      <c r="AG49" s="114"/>
    </row>
    <row r="50" spans="1:33" ht="234" customHeight="1" x14ac:dyDescent="0.2">
      <c r="A50" s="44">
        <v>13</v>
      </c>
      <c r="B50" s="100" t="s">
        <v>57</v>
      </c>
      <c r="C50" s="101" t="s">
        <v>105</v>
      </c>
      <c r="D50" s="107" t="s">
        <v>147</v>
      </c>
      <c r="E50" s="69" t="s">
        <v>1</v>
      </c>
      <c r="F50" s="69">
        <v>10</v>
      </c>
      <c r="G50" s="69">
        <v>10</v>
      </c>
      <c r="H50" s="69">
        <v>10</v>
      </c>
      <c r="I50" s="69">
        <v>10</v>
      </c>
      <c r="J50" s="68">
        <f t="shared" si="0"/>
        <v>40</v>
      </c>
      <c r="K50" s="69">
        <v>350</v>
      </c>
      <c r="L50" s="69">
        <v>350</v>
      </c>
      <c r="M50" s="69">
        <v>300</v>
      </c>
      <c r="N50" s="69">
        <v>350</v>
      </c>
      <c r="O50" s="68">
        <f t="shared" si="1"/>
        <v>1350</v>
      </c>
      <c r="P50" s="109">
        <v>0.66</v>
      </c>
      <c r="Q50" s="109">
        <v>0.66</v>
      </c>
      <c r="R50" s="109">
        <v>0.66</v>
      </c>
      <c r="S50" s="109">
        <v>0.66</v>
      </c>
      <c r="T50" s="128">
        <f t="shared" si="5"/>
        <v>0.8</v>
      </c>
      <c r="U50" s="128">
        <f t="shared" si="6"/>
        <v>0.8</v>
      </c>
      <c r="V50" s="128">
        <f t="shared" si="7"/>
        <v>0.8</v>
      </c>
      <c r="W50" s="128">
        <f t="shared" si="8"/>
        <v>0.8</v>
      </c>
      <c r="X50" s="110">
        <f t="shared" si="9"/>
        <v>6.6</v>
      </c>
      <c r="Y50" s="110">
        <f t="shared" si="10"/>
        <v>6.6</v>
      </c>
      <c r="Z50" s="110">
        <f t="shared" si="11"/>
        <v>6.6</v>
      </c>
      <c r="AA50" s="110">
        <f t="shared" si="12"/>
        <v>6.6</v>
      </c>
      <c r="AB50" s="110">
        <f t="shared" si="13"/>
        <v>231</v>
      </c>
      <c r="AC50" s="110">
        <f t="shared" si="14"/>
        <v>231</v>
      </c>
      <c r="AD50" s="110">
        <f t="shared" si="15"/>
        <v>198</v>
      </c>
      <c r="AE50" s="110">
        <f t="shared" si="16"/>
        <v>231</v>
      </c>
      <c r="AF50" s="110">
        <f t="shared" si="17"/>
        <v>917.4</v>
      </c>
      <c r="AG50" s="114"/>
    </row>
    <row r="51" spans="1:33" ht="225.75" customHeight="1" x14ac:dyDescent="0.2">
      <c r="A51" s="44">
        <v>14</v>
      </c>
      <c r="B51" s="100" t="s">
        <v>58</v>
      </c>
      <c r="C51" s="101" t="s">
        <v>105</v>
      </c>
      <c r="D51" s="107" t="s">
        <v>137</v>
      </c>
      <c r="E51" s="69" t="s">
        <v>1</v>
      </c>
      <c r="F51" s="69">
        <v>5</v>
      </c>
      <c r="G51" s="69">
        <v>5</v>
      </c>
      <c r="H51" s="69">
        <v>5</v>
      </c>
      <c r="I51" s="69">
        <v>5</v>
      </c>
      <c r="J51" s="68">
        <f t="shared" si="0"/>
        <v>20</v>
      </c>
      <c r="K51" s="69">
        <v>120</v>
      </c>
      <c r="L51" s="69">
        <v>120</v>
      </c>
      <c r="M51" s="69">
        <v>120</v>
      </c>
      <c r="N51" s="69">
        <v>120</v>
      </c>
      <c r="O51" s="68">
        <f t="shared" si="1"/>
        <v>480</v>
      </c>
      <c r="P51" s="109">
        <v>1.24</v>
      </c>
      <c r="Q51" s="109">
        <v>1.24</v>
      </c>
      <c r="R51" s="109">
        <v>1.24</v>
      </c>
      <c r="S51" s="109">
        <v>1.24</v>
      </c>
      <c r="T51" s="128">
        <f t="shared" si="5"/>
        <v>1.5</v>
      </c>
      <c r="U51" s="128">
        <f t="shared" si="6"/>
        <v>1.5</v>
      </c>
      <c r="V51" s="128">
        <f t="shared" si="7"/>
        <v>1.5</v>
      </c>
      <c r="W51" s="128">
        <f t="shared" si="8"/>
        <v>1.5</v>
      </c>
      <c r="X51" s="110">
        <f t="shared" si="9"/>
        <v>6.2</v>
      </c>
      <c r="Y51" s="110">
        <f t="shared" si="10"/>
        <v>6.2</v>
      </c>
      <c r="Z51" s="110">
        <f t="shared" si="11"/>
        <v>6.2</v>
      </c>
      <c r="AA51" s="110">
        <f t="shared" si="12"/>
        <v>6.2</v>
      </c>
      <c r="AB51" s="110">
        <f t="shared" si="13"/>
        <v>148.80000000000001</v>
      </c>
      <c r="AC51" s="110">
        <f t="shared" si="14"/>
        <v>148.80000000000001</v>
      </c>
      <c r="AD51" s="110">
        <f t="shared" si="15"/>
        <v>148.80000000000001</v>
      </c>
      <c r="AE51" s="110">
        <f t="shared" si="16"/>
        <v>148.80000000000001</v>
      </c>
      <c r="AF51" s="110">
        <f t="shared" si="17"/>
        <v>620</v>
      </c>
      <c r="AG51" s="114"/>
    </row>
    <row r="52" spans="1:33" ht="225" customHeight="1" x14ac:dyDescent="0.2">
      <c r="A52" s="44">
        <v>15</v>
      </c>
      <c r="B52" s="100" t="s">
        <v>59</v>
      </c>
      <c r="C52" s="101" t="s">
        <v>104</v>
      </c>
      <c r="D52" s="107" t="s">
        <v>138</v>
      </c>
      <c r="E52" s="69" t="s">
        <v>1</v>
      </c>
      <c r="F52" s="69">
        <v>5</v>
      </c>
      <c r="G52" s="69">
        <v>10</v>
      </c>
      <c r="H52" s="69">
        <v>10</v>
      </c>
      <c r="I52" s="69">
        <v>5</v>
      </c>
      <c r="J52" s="68">
        <f t="shared" si="0"/>
        <v>30</v>
      </c>
      <c r="K52" s="69">
        <v>350</v>
      </c>
      <c r="L52" s="69">
        <v>450</v>
      </c>
      <c r="M52" s="69">
        <v>510</v>
      </c>
      <c r="N52" s="69">
        <v>400</v>
      </c>
      <c r="O52" s="68">
        <f t="shared" si="1"/>
        <v>1710</v>
      </c>
      <c r="P52" s="109">
        <v>2.48</v>
      </c>
      <c r="Q52" s="109">
        <v>2.48</v>
      </c>
      <c r="R52" s="109">
        <v>2.48</v>
      </c>
      <c r="S52" s="109">
        <v>2.48</v>
      </c>
      <c r="T52" s="128">
        <f t="shared" si="5"/>
        <v>3</v>
      </c>
      <c r="U52" s="128">
        <f t="shared" si="6"/>
        <v>3</v>
      </c>
      <c r="V52" s="128">
        <f t="shared" si="7"/>
        <v>3</v>
      </c>
      <c r="W52" s="128">
        <f t="shared" si="8"/>
        <v>3</v>
      </c>
      <c r="X52" s="110">
        <f t="shared" si="9"/>
        <v>12.4</v>
      </c>
      <c r="Y52" s="110">
        <f t="shared" si="10"/>
        <v>24.8</v>
      </c>
      <c r="Z52" s="110">
        <f t="shared" si="11"/>
        <v>24.8</v>
      </c>
      <c r="AA52" s="110">
        <f t="shared" si="12"/>
        <v>12.4</v>
      </c>
      <c r="AB52" s="110">
        <f t="shared" si="13"/>
        <v>868</v>
      </c>
      <c r="AC52" s="110">
        <f t="shared" si="14"/>
        <v>1116</v>
      </c>
      <c r="AD52" s="110">
        <f t="shared" si="15"/>
        <v>1264.8</v>
      </c>
      <c r="AE52" s="110">
        <f t="shared" si="16"/>
        <v>992</v>
      </c>
      <c r="AF52" s="110">
        <f t="shared" si="17"/>
        <v>4315.2</v>
      </c>
      <c r="AG52" s="114"/>
    </row>
    <row r="53" spans="1:33" ht="228" customHeight="1" x14ac:dyDescent="0.2">
      <c r="A53" s="44">
        <v>16</v>
      </c>
      <c r="B53" s="100" t="s">
        <v>60</v>
      </c>
      <c r="C53" s="101" t="s">
        <v>104</v>
      </c>
      <c r="D53" s="107" t="s">
        <v>134</v>
      </c>
      <c r="E53" s="69" t="s">
        <v>1</v>
      </c>
      <c r="F53" s="69">
        <v>4</v>
      </c>
      <c r="G53" s="69">
        <v>4</v>
      </c>
      <c r="H53" s="69">
        <v>4</v>
      </c>
      <c r="I53" s="69">
        <v>4</v>
      </c>
      <c r="J53" s="68">
        <f t="shared" si="0"/>
        <v>16</v>
      </c>
      <c r="K53" s="69">
        <v>140</v>
      </c>
      <c r="L53" s="69">
        <v>120</v>
      </c>
      <c r="M53" s="69">
        <v>100</v>
      </c>
      <c r="N53" s="69">
        <v>140</v>
      </c>
      <c r="O53" s="68">
        <f t="shared" si="1"/>
        <v>500</v>
      </c>
      <c r="P53" s="109">
        <v>3.31</v>
      </c>
      <c r="Q53" s="109">
        <v>3.31</v>
      </c>
      <c r="R53" s="109">
        <v>3.31</v>
      </c>
      <c r="S53" s="109">
        <v>3.31</v>
      </c>
      <c r="T53" s="128">
        <f t="shared" si="5"/>
        <v>4.01</v>
      </c>
      <c r="U53" s="128">
        <f t="shared" si="6"/>
        <v>4.01</v>
      </c>
      <c r="V53" s="128">
        <f t="shared" si="7"/>
        <v>4.01</v>
      </c>
      <c r="W53" s="128">
        <f t="shared" si="8"/>
        <v>4.01</v>
      </c>
      <c r="X53" s="110">
        <f t="shared" si="9"/>
        <v>13.24</v>
      </c>
      <c r="Y53" s="110">
        <f t="shared" si="10"/>
        <v>13.24</v>
      </c>
      <c r="Z53" s="110">
        <f t="shared" si="11"/>
        <v>13.24</v>
      </c>
      <c r="AA53" s="110">
        <f t="shared" si="12"/>
        <v>13.24</v>
      </c>
      <c r="AB53" s="110">
        <f t="shared" si="13"/>
        <v>463.4</v>
      </c>
      <c r="AC53" s="110">
        <f t="shared" si="14"/>
        <v>397.2</v>
      </c>
      <c r="AD53" s="110">
        <f t="shared" si="15"/>
        <v>331</v>
      </c>
      <c r="AE53" s="110">
        <f t="shared" si="16"/>
        <v>463.4</v>
      </c>
      <c r="AF53" s="110">
        <f t="shared" si="17"/>
        <v>1707.96</v>
      </c>
      <c r="AG53" s="114"/>
    </row>
    <row r="54" spans="1:33" ht="221.25" customHeight="1" x14ac:dyDescent="0.2">
      <c r="A54" s="44">
        <v>17</v>
      </c>
      <c r="B54" s="100" t="s">
        <v>61</v>
      </c>
      <c r="C54" s="101" t="s">
        <v>104</v>
      </c>
      <c r="D54" s="107" t="s">
        <v>133</v>
      </c>
      <c r="E54" s="69" t="s">
        <v>1</v>
      </c>
      <c r="F54" s="69">
        <v>10</v>
      </c>
      <c r="G54" s="69">
        <v>10</v>
      </c>
      <c r="H54" s="69">
        <v>10</v>
      </c>
      <c r="I54" s="69">
        <v>10</v>
      </c>
      <c r="J54" s="68">
        <f t="shared" si="0"/>
        <v>40</v>
      </c>
      <c r="K54" s="69">
        <v>250</v>
      </c>
      <c r="L54" s="69">
        <v>240</v>
      </c>
      <c r="M54" s="69">
        <v>200</v>
      </c>
      <c r="N54" s="69">
        <v>300</v>
      </c>
      <c r="O54" s="68">
        <f t="shared" si="1"/>
        <v>990</v>
      </c>
      <c r="P54" s="109">
        <v>0.41</v>
      </c>
      <c r="Q54" s="109">
        <v>0.41</v>
      </c>
      <c r="R54" s="109">
        <v>0.41</v>
      </c>
      <c r="S54" s="109">
        <v>0.41</v>
      </c>
      <c r="T54" s="128">
        <f t="shared" si="5"/>
        <v>0.5</v>
      </c>
      <c r="U54" s="128">
        <f t="shared" si="6"/>
        <v>0.5</v>
      </c>
      <c r="V54" s="128">
        <f t="shared" si="7"/>
        <v>0.5</v>
      </c>
      <c r="W54" s="128">
        <f t="shared" si="8"/>
        <v>0.5</v>
      </c>
      <c r="X54" s="110">
        <f t="shared" si="9"/>
        <v>4.0999999999999996</v>
      </c>
      <c r="Y54" s="110">
        <f t="shared" si="10"/>
        <v>4.0999999999999996</v>
      </c>
      <c r="Z54" s="110">
        <f t="shared" si="11"/>
        <v>4.0999999999999996</v>
      </c>
      <c r="AA54" s="110">
        <f t="shared" si="12"/>
        <v>4.0999999999999996</v>
      </c>
      <c r="AB54" s="110">
        <f t="shared" si="13"/>
        <v>102.5</v>
      </c>
      <c r="AC54" s="110">
        <f t="shared" si="14"/>
        <v>98.4</v>
      </c>
      <c r="AD54" s="110">
        <f t="shared" si="15"/>
        <v>82</v>
      </c>
      <c r="AE54" s="110">
        <f t="shared" si="16"/>
        <v>123</v>
      </c>
      <c r="AF54" s="110">
        <f t="shared" si="17"/>
        <v>422.3</v>
      </c>
      <c r="AG54" s="114"/>
    </row>
    <row r="55" spans="1:33" ht="231.75" customHeight="1" x14ac:dyDescent="0.2">
      <c r="A55" s="44">
        <v>18</v>
      </c>
      <c r="B55" s="100" t="s">
        <v>62</v>
      </c>
      <c r="C55" s="101" t="s">
        <v>105</v>
      </c>
      <c r="D55" s="107" t="s">
        <v>139</v>
      </c>
      <c r="E55" s="69" t="s">
        <v>1</v>
      </c>
      <c r="F55" s="69">
        <v>5</v>
      </c>
      <c r="G55" s="69">
        <v>10</v>
      </c>
      <c r="H55" s="69">
        <v>10</v>
      </c>
      <c r="I55" s="69">
        <v>5</v>
      </c>
      <c r="J55" s="68">
        <f t="shared" si="0"/>
        <v>30</v>
      </c>
      <c r="K55" s="69">
        <v>300</v>
      </c>
      <c r="L55" s="69">
        <v>350</v>
      </c>
      <c r="M55" s="69">
        <v>300</v>
      </c>
      <c r="N55" s="69">
        <v>380</v>
      </c>
      <c r="O55" s="68">
        <f t="shared" si="1"/>
        <v>1330</v>
      </c>
      <c r="P55" s="109">
        <v>0.83</v>
      </c>
      <c r="Q55" s="109">
        <v>0.83</v>
      </c>
      <c r="R55" s="109">
        <v>0.83</v>
      </c>
      <c r="S55" s="109">
        <v>0.83</v>
      </c>
      <c r="T55" s="128">
        <f t="shared" si="5"/>
        <v>1</v>
      </c>
      <c r="U55" s="128">
        <f t="shared" si="6"/>
        <v>1</v>
      </c>
      <c r="V55" s="128">
        <f t="shared" si="7"/>
        <v>1</v>
      </c>
      <c r="W55" s="128">
        <f t="shared" si="8"/>
        <v>1</v>
      </c>
      <c r="X55" s="110">
        <f t="shared" si="9"/>
        <v>4.1500000000000004</v>
      </c>
      <c r="Y55" s="110">
        <f t="shared" si="10"/>
        <v>8.3000000000000007</v>
      </c>
      <c r="Z55" s="110">
        <f t="shared" si="11"/>
        <v>8.3000000000000007</v>
      </c>
      <c r="AA55" s="110">
        <f t="shared" si="12"/>
        <v>4.1500000000000004</v>
      </c>
      <c r="AB55" s="110">
        <f t="shared" si="13"/>
        <v>249</v>
      </c>
      <c r="AC55" s="110">
        <f t="shared" si="14"/>
        <v>290.5</v>
      </c>
      <c r="AD55" s="110">
        <f t="shared" si="15"/>
        <v>249</v>
      </c>
      <c r="AE55" s="110">
        <f t="shared" si="16"/>
        <v>315.39999999999998</v>
      </c>
      <c r="AF55" s="110">
        <f t="shared" si="17"/>
        <v>1128.8</v>
      </c>
      <c r="AG55" s="114"/>
    </row>
    <row r="56" spans="1:33" ht="240.75" customHeight="1" x14ac:dyDescent="0.2">
      <c r="A56" s="44">
        <v>19</v>
      </c>
      <c r="B56" s="100" t="s">
        <v>63</v>
      </c>
      <c r="C56" s="101" t="s">
        <v>112</v>
      </c>
      <c r="D56" s="107" t="s">
        <v>148</v>
      </c>
      <c r="E56" s="69" t="s">
        <v>1</v>
      </c>
      <c r="F56" s="69">
        <v>20</v>
      </c>
      <c r="G56" s="69">
        <v>20</v>
      </c>
      <c r="H56" s="69">
        <v>20</v>
      </c>
      <c r="I56" s="69">
        <v>20</v>
      </c>
      <c r="J56" s="68">
        <f t="shared" si="0"/>
        <v>80</v>
      </c>
      <c r="K56" s="69">
        <v>1200</v>
      </c>
      <c r="L56" s="69">
        <v>1400</v>
      </c>
      <c r="M56" s="69">
        <v>900</v>
      </c>
      <c r="N56" s="69">
        <v>1500</v>
      </c>
      <c r="O56" s="68">
        <f t="shared" si="1"/>
        <v>5000</v>
      </c>
      <c r="P56" s="109">
        <v>0.33</v>
      </c>
      <c r="Q56" s="109">
        <v>0.33</v>
      </c>
      <c r="R56" s="109">
        <v>0.33</v>
      </c>
      <c r="S56" s="109">
        <v>0.33</v>
      </c>
      <c r="T56" s="128">
        <f t="shared" si="5"/>
        <v>0.4</v>
      </c>
      <c r="U56" s="128">
        <f t="shared" si="6"/>
        <v>0.4</v>
      </c>
      <c r="V56" s="128">
        <f t="shared" si="7"/>
        <v>0.4</v>
      </c>
      <c r="W56" s="128">
        <f t="shared" si="8"/>
        <v>0.4</v>
      </c>
      <c r="X56" s="110">
        <f t="shared" si="9"/>
        <v>6.6</v>
      </c>
      <c r="Y56" s="110">
        <f t="shared" si="10"/>
        <v>6.6</v>
      </c>
      <c r="Z56" s="110">
        <f t="shared" si="11"/>
        <v>6.6</v>
      </c>
      <c r="AA56" s="110">
        <f t="shared" si="12"/>
        <v>6.6</v>
      </c>
      <c r="AB56" s="110">
        <f t="shared" si="13"/>
        <v>396</v>
      </c>
      <c r="AC56" s="110">
        <f t="shared" si="14"/>
        <v>462</v>
      </c>
      <c r="AD56" s="110">
        <f t="shared" si="15"/>
        <v>297</v>
      </c>
      <c r="AE56" s="110">
        <f t="shared" si="16"/>
        <v>495</v>
      </c>
      <c r="AF56" s="110">
        <f t="shared" si="17"/>
        <v>1676.4</v>
      </c>
      <c r="AG56" s="114"/>
    </row>
    <row r="57" spans="1:33" ht="273" customHeight="1" x14ac:dyDescent="0.2">
      <c r="A57" s="44">
        <v>20</v>
      </c>
      <c r="B57" s="100" t="s">
        <v>64</v>
      </c>
      <c r="C57" s="101" t="s">
        <v>106</v>
      </c>
      <c r="D57" s="107" t="s">
        <v>152</v>
      </c>
      <c r="E57" s="69" t="s">
        <v>1</v>
      </c>
      <c r="F57" s="69">
        <v>10</v>
      </c>
      <c r="G57" s="69">
        <v>10</v>
      </c>
      <c r="H57" s="69">
        <v>10</v>
      </c>
      <c r="I57" s="69">
        <v>10</v>
      </c>
      <c r="J57" s="68">
        <f t="shared" si="0"/>
        <v>40</v>
      </c>
      <c r="K57" s="69">
        <v>270</v>
      </c>
      <c r="L57" s="69">
        <v>294</v>
      </c>
      <c r="M57" s="69">
        <v>300</v>
      </c>
      <c r="N57" s="69">
        <v>360</v>
      </c>
      <c r="O57" s="68">
        <f t="shared" si="1"/>
        <v>1224</v>
      </c>
      <c r="P57" s="109">
        <v>1.65</v>
      </c>
      <c r="Q57" s="109">
        <v>1.65</v>
      </c>
      <c r="R57" s="109">
        <v>1.65</v>
      </c>
      <c r="S57" s="109">
        <v>1.65</v>
      </c>
      <c r="T57" s="128">
        <f t="shared" si="5"/>
        <v>2</v>
      </c>
      <c r="U57" s="128">
        <f t="shared" si="6"/>
        <v>2</v>
      </c>
      <c r="V57" s="128">
        <f t="shared" si="7"/>
        <v>2</v>
      </c>
      <c r="W57" s="128">
        <f t="shared" si="8"/>
        <v>2</v>
      </c>
      <c r="X57" s="110">
        <f t="shared" si="9"/>
        <v>16.5</v>
      </c>
      <c r="Y57" s="110">
        <f t="shared" si="10"/>
        <v>16.5</v>
      </c>
      <c r="Z57" s="110">
        <f t="shared" si="11"/>
        <v>16.5</v>
      </c>
      <c r="AA57" s="110">
        <f t="shared" si="12"/>
        <v>16.5</v>
      </c>
      <c r="AB57" s="110">
        <f t="shared" si="13"/>
        <v>445.5</v>
      </c>
      <c r="AC57" s="110">
        <f t="shared" si="14"/>
        <v>485.1</v>
      </c>
      <c r="AD57" s="110">
        <f t="shared" si="15"/>
        <v>495</v>
      </c>
      <c r="AE57" s="110">
        <f t="shared" si="16"/>
        <v>594</v>
      </c>
      <c r="AF57" s="110">
        <f t="shared" si="17"/>
        <v>2085.6</v>
      </c>
      <c r="AG57" s="114"/>
    </row>
    <row r="58" spans="1:33" ht="195" x14ac:dyDescent="0.2">
      <c r="A58" s="44">
        <v>21</v>
      </c>
      <c r="B58" s="100" t="s">
        <v>65</v>
      </c>
      <c r="C58" s="101" t="s">
        <v>105</v>
      </c>
      <c r="D58" s="107" t="s">
        <v>153</v>
      </c>
      <c r="E58" s="69" t="s">
        <v>1</v>
      </c>
      <c r="F58" s="69">
        <v>0</v>
      </c>
      <c r="G58" s="69">
        <v>0</v>
      </c>
      <c r="H58" s="69">
        <v>0</v>
      </c>
      <c r="I58" s="69">
        <v>0</v>
      </c>
      <c r="J58" s="68">
        <f t="shared" si="0"/>
        <v>0</v>
      </c>
      <c r="K58" s="69">
        <v>20</v>
      </c>
      <c r="L58" s="69">
        <v>25</v>
      </c>
      <c r="M58" s="69">
        <v>25</v>
      </c>
      <c r="N58" s="69">
        <v>25</v>
      </c>
      <c r="O58" s="68">
        <f t="shared" si="1"/>
        <v>95</v>
      </c>
      <c r="P58" s="109">
        <v>5.79</v>
      </c>
      <c r="Q58" s="109">
        <v>5.79</v>
      </c>
      <c r="R58" s="109">
        <v>5.79</v>
      </c>
      <c r="S58" s="109">
        <v>5.79</v>
      </c>
      <c r="T58" s="128">
        <f t="shared" si="5"/>
        <v>7.01</v>
      </c>
      <c r="U58" s="128">
        <f t="shared" si="6"/>
        <v>7.01</v>
      </c>
      <c r="V58" s="128">
        <f t="shared" si="7"/>
        <v>7.01</v>
      </c>
      <c r="W58" s="128">
        <f t="shared" si="8"/>
        <v>7.01</v>
      </c>
      <c r="X58" s="110">
        <f t="shared" si="9"/>
        <v>0</v>
      </c>
      <c r="Y58" s="110">
        <f t="shared" si="10"/>
        <v>0</v>
      </c>
      <c r="Z58" s="110">
        <f t="shared" si="11"/>
        <v>0</v>
      </c>
      <c r="AA58" s="110">
        <f t="shared" si="12"/>
        <v>0</v>
      </c>
      <c r="AB58" s="110">
        <f t="shared" si="13"/>
        <v>115.8</v>
      </c>
      <c r="AC58" s="110">
        <f t="shared" si="14"/>
        <v>144.75</v>
      </c>
      <c r="AD58" s="110">
        <f t="shared" si="15"/>
        <v>144.75</v>
      </c>
      <c r="AE58" s="110">
        <f t="shared" si="16"/>
        <v>144.75</v>
      </c>
      <c r="AF58" s="110">
        <f t="shared" si="17"/>
        <v>550.04999999999995</v>
      </c>
      <c r="AG58" s="114"/>
    </row>
    <row r="59" spans="1:33" ht="99" customHeight="1" x14ac:dyDescent="0.2">
      <c r="A59" s="44">
        <v>22</v>
      </c>
      <c r="B59" s="100" t="s">
        <v>66</v>
      </c>
      <c r="C59" s="101" t="s">
        <v>101</v>
      </c>
      <c r="D59" s="107" t="s">
        <v>155</v>
      </c>
      <c r="E59" s="69" t="s">
        <v>1</v>
      </c>
      <c r="F59" s="69">
        <v>1</v>
      </c>
      <c r="G59" s="69">
        <v>1</v>
      </c>
      <c r="H59" s="69">
        <v>1</v>
      </c>
      <c r="I59" s="69">
        <v>1</v>
      </c>
      <c r="J59" s="68">
        <f t="shared" ref="J59:J70" si="18">SUM(F59:I59)</f>
        <v>4</v>
      </c>
      <c r="K59" s="69">
        <v>120</v>
      </c>
      <c r="L59" s="69">
        <v>120</v>
      </c>
      <c r="M59" s="69">
        <v>80</v>
      </c>
      <c r="N59" s="69">
        <v>150</v>
      </c>
      <c r="O59" s="68">
        <f t="shared" si="1"/>
        <v>470</v>
      </c>
      <c r="P59" s="109">
        <v>0.83</v>
      </c>
      <c r="Q59" s="109">
        <v>0.83</v>
      </c>
      <c r="R59" s="109">
        <v>0.83</v>
      </c>
      <c r="S59" s="109">
        <v>0.83</v>
      </c>
      <c r="T59" s="128">
        <f t="shared" si="5"/>
        <v>1</v>
      </c>
      <c r="U59" s="128">
        <f t="shared" si="6"/>
        <v>1</v>
      </c>
      <c r="V59" s="128">
        <f t="shared" si="7"/>
        <v>1</v>
      </c>
      <c r="W59" s="128">
        <f t="shared" si="8"/>
        <v>1</v>
      </c>
      <c r="X59" s="110">
        <f t="shared" si="9"/>
        <v>0.83</v>
      </c>
      <c r="Y59" s="110">
        <f t="shared" si="10"/>
        <v>0.83</v>
      </c>
      <c r="Z59" s="110">
        <f t="shared" si="11"/>
        <v>0.83</v>
      </c>
      <c r="AA59" s="110">
        <f t="shared" si="12"/>
        <v>0.83</v>
      </c>
      <c r="AB59" s="110">
        <f t="shared" si="13"/>
        <v>99.6</v>
      </c>
      <c r="AC59" s="110">
        <f t="shared" si="14"/>
        <v>99.6</v>
      </c>
      <c r="AD59" s="110">
        <f t="shared" si="15"/>
        <v>66.400000000000006</v>
      </c>
      <c r="AE59" s="110">
        <f t="shared" si="16"/>
        <v>124.5</v>
      </c>
      <c r="AF59" s="110">
        <f t="shared" si="17"/>
        <v>393.41999999999996</v>
      </c>
      <c r="AG59" s="114"/>
    </row>
    <row r="60" spans="1:33" ht="112.5" customHeight="1" x14ac:dyDescent="0.2">
      <c r="A60" s="44">
        <v>23</v>
      </c>
      <c r="B60" s="100" t="s">
        <v>67</v>
      </c>
      <c r="C60" s="101" t="s">
        <v>101</v>
      </c>
      <c r="D60" s="107" t="s">
        <v>156</v>
      </c>
      <c r="E60" s="69" t="s">
        <v>1</v>
      </c>
      <c r="F60" s="69">
        <v>1</v>
      </c>
      <c r="G60" s="69">
        <v>1</v>
      </c>
      <c r="H60" s="69">
        <v>1</v>
      </c>
      <c r="I60" s="69">
        <v>1</v>
      </c>
      <c r="J60" s="68">
        <f t="shared" si="18"/>
        <v>4</v>
      </c>
      <c r="K60" s="69">
        <v>100</v>
      </c>
      <c r="L60" s="69">
        <v>100</v>
      </c>
      <c r="M60" s="69">
        <v>60</v>
      </c>
      <c r="N60" s="69">
        <v>120</v>
      </c>
      <c r="O60" s="68">
        <f t="shared" ref="O60:O70" si="19">SUM(K60:N60)</f>
        <v>380</v>
      </c>
      <c r="P60" s="109">
        <v>0.83</v>
      </c>
      <c r="Q60" s="109">
        <v>0.83</v>
      </c>
      <c r="R60" s="109">
        <v>0.83</v>
      </c>
      <c r="S60" s="109">
        <v>0.83</v>
      </c>
      <c r="T60" s="128">
        <f t="shared" si="5"/>
        <v>1</v>
      </c>
      <c r="U60" s="128">
        <f t="shared" si="6"/>
        <v>1</v>
      </c>
      <c r="V60" s="128">
        <f t="shared" si="7"/>
        <v>1</v>
      </c>
      <c r="W60" s="128">
        <f t="shared" si="8"/>
        <v>1</v>
      </c>
      <c r="X60" s="110">
        <f t="shared" si="9"/>
        <v>0.83</v>
      </c>
      <c r="Y60" s="110">
        <f t="shared" si="10"/>
        <v>0.83</v>
      </c>
      <c r="Z60" s="110">
        <f t="shared" si="11"/>
        <v>0.83</v>
      </c>
      <c r="AA60" s="110">
        <f t="shared" si="12"/>
        <v>0.83</v>
      </c>
      <c r="AB60" s="110">
        <f t="shared" si="13"/>
        <v>83</v>
      </c>
      <c r="AC60" s="110">
        <f t="shared" si="14"/>
        <v>83</v>
      </c>
      <c r="AD60" s="110">
        <f t="shared" si="15"/>
        <v>49.8</v>
      </c>
      <c r="AE60" s="110">
        <f t="shared" si="16"/>
        <v>99.6</v>
      </c>
      <c r="AF60" s="110">
        <f t="shared" si="17"/>
        <v>318.72000000000003</v>
      </c>
      <c r="AG60" s="114"/>
    </row>
    <row r="61" spans="1:33" ht="114.75" customHeight="1" x14ac:dyDescent="0.2">
      <c r="A61" s="44">
        <v>24</v>
      </c>
      <c r="B61" s="100" t="s">
        <v>68</v>
      </c>
      <c r="C61" s="113" t="s">
        <v>101</v>
      </c>
      <c r="D61" s="107" t="s">
        <v>157</v>
      </c>
      <c r="E61" s="69" t="s">
        <v>1</v>
      </c>
      <c r="F61" s="69">
        <v>1</v>
      </c>
      <c r="G61" s="69">
        <v>1</v>
      </c>
      <c r="H61" s="69">
        <v>1</v>
      </c>
      <c r="I61" s="69">
        <v>1</v>
      </c>
      <c r="J61" s="68">
        <f t="shared" si="18"/>
        <v>4</v>
      </c>
      <c r="K61" s="69">
        <v>70</v>
      </c>
      <c r="L61" s="69">
        <v>70</v>
      </c>
      <c r="M61" s="69">
        <v>50</v>
      </c>
      <c r="N61" s="69">
        <v>80</v>
      </c>
      <c r="O61" s="68">
        <f t="shared" si="19"/>
        <v>270</v>
      </c>
      <c r="P61" s="109">
        <v>0.83</v>
      </c>
      <c r="Q61" s="109">
        <v>0.83</v>
      </c>
      <c r="R61" s="109">
        <v>0.83</v>
      </c>
      <c r="S61" s="109">
        <v>0.83</v>
      </c>
      <c r="T61" s="128">
        <f t="shared" si="5"/>
        <v>1</v>
      </c>
      <c r="U61" s="128">
        <f t="shared" si="6"/>
        <v>1</v>
      </c>
      <c r="V61" s="128">
        <f t="shared" si="7"/>
        <v>1</v>
      </c>
      <c r="W61" s="128">
        <f t="shared" si="8"/>
        <v>1</v>
      </c>
      <c r="X61" s="110">
        <f t="shared" si="9"/>
        <v>0.83</v>
      </c>
      <c r="Y61" s="110">
        <f t="shared" si="10"/>
        <v>0.83</v>
      </c>
      <c r="Z61" s="110">
        <f t="shared" si="11"/>
        <v>0.83</v>
      </c>
      <c r="AA61" s="110">
        <f t="shared" si="12"/>
        <v>0.83</v>
      </c>
      <c r="AB61" s="110">
        <f t="shared" si="13"/>
        <v>58.1</v>
      </c>
      <c r="AC61" s="110">
        <f t="shared" si="14"/>
        <v>58.1</v>
      </c>
      <c r="AD61" s="110">
        <f t="shared" si="15"/>
        <v>41.5</v>
      </c>
      <c r="AE61" s="110">
        <f t="shared" si="16"/>
        <v>66.400000000000006</v>
      </c>
      <c r="AF61" s="110">
        <f t="shared" si="17"/>
        <v>227.42000000000002</v>
      </c>
      <c r="AG61" s="114"/>
    </row>
    <row r="62" spans="1:33" ht="229.5" customHeight="1" x14ac:dyDescent="0.2">
      <c r="A62" s="44">
        <v>25</v>
      </c>
      <c r="B62" s="100" t="s">
        <v>69</v>
      </c>
      <c r="C62" s="101" t="s">
        <v>105</v>
      </c>
      <c r="D62" s="107" t="s">
        <v>140</v>
      </c>
      <c r="E62" s="69" t="s">
        <v>1</v>
      </c>
      <c r="F62" s="69">
        <v>0</v>
      </c>
      <c r="G62" s="69">
        <v>0</v>
      </c>
      <c r="H62" s="69">
        <v>0</v>
      </c>
      <c r="I62" s="69">
        <v>0</v>
      </c>
      <c r="J62" s="68">
        <f t="shared" si="18"/>
        <v>0</v>
      </c>
      <c r="K62" s="69">
        <v>150</v>
      </c>
      <c r="L62" s="69">
        <v>120</v>
      </c>
      <c r="M62" s="69">
        <v>120</v>
      </c>
      <c r="N62" s="69">
        <v>180</v>
      </c>
      <c r="O62" s="68">
        <f t="shared" si="19"/>
        <v>570</v>
      </c>
      <c r="P62" s="109">
        <v>1.24</v>
      </c>
      <c r="Q62" s="109">
        <v>1.24</v>
      </c>
      <c r="R62" s="109">
        <v>1.24</v>
      </c>
      <c r="S62" s="109">
        <v>1.24</v>
      </c>
      <c r="T62" s="128">
        <f t="shared" si="5"/>
        <v>1.5</v>
      </c>
      <c r="U62" s="128">
        <f t="shared" si="6"/>
        <v>1.5</v>
      </c>
      <c r="V62" s="128">
        <f t="shared" si="7"/>
        <v>1.5</v>
      </c>
      <c r="W62" s="128">
        <f t="shared" si="8"/>
        <v>1.5</v>
      </c>
      <c r="X62" s="110">
        <f t="shared" si="9"/>
        <v>0</v>
      </c>
      <c r="Y62" s="110">
        <f t="shared" si="10"/>
        <v>0</v>
      </c>
      <c r="Z62" s="110">
        <f t="shared" si="11"/>
        <v>0</v>
      </c>
      <c r="AA62" s="110">
        <f t="shared" si="12"/>
        <v>0</v>
      </c>
      <c r="AB62" s="110">
        <f t="shared" si="13"/>
        <v>186</v>
      </c>
      <c r="AC62" s="110">
        <f t="shared" si="14"/>
        <v>148.80000000000001</v>
      </c>
      <c r="AD62" s="110">
        <f t="shared" si="15"/>
        <v>148.80000000000001</v>
      </c>
      <c r="AE62" s="110">
        <f t="shared" si="16"/>
        <v>223.2</v>
      </c>
      <c r="AF62" s="110">
        <f t="shared" si="17"/>
        <v>706.8</v>
      </c>
      <c r="AG62" s="114"/>
    </row>
    <row r="63" spans="1:33" ht="219.75" customHeight="1" x14ac:dyDescent="0.2">
      <c r="A63" s="44">
        <v>26</v>
      </c>
      <c r="B63" s="100" t="s">
        <v>70</v>
      </c>
      <c r="C63" s="101" t="s">
        <v>105</v>
      </c>
      <c r="D63" s="107" t="s">
        <v>141</v>
      </c>
      <c r="E63" s="69" t="s">
        <v>1</v>
      </c>
      <c r="F63" s="69">
        <v>5</v>
      </c>
      <c r="G63" s="69">
        <v>5</v>
      </c>
      <c r="H63" s="69">
        <v>5</v>
      </c>
      <c r="I63" s="69">
        <v>5</v>
      </c>
      <c r="J63" s="68">
        <f t="shared" si="18"/>
        <v>20</v>
      </c>
      <c r="K63" s="69">
        <v>120</v>
      </c>
      <c r="L63" s="69">
        <v>180</v>
      </c>
      <c r="M63" s="69">
        <v>120</v>
      </c>
      <c r="N63" s="69">
        <v>90</v>
      </c>
      <c r="O63" s="68">
        <f t="shared" si="19"/>
        <v>510</v>
      </c>
      <c r="P63" s="109">
        <v>2.48</v>
      </c>
      <c r="Q63" s="109">
        <v>2.48</v>
      </c>
      <c r="R63" s="109">
        <v>2.48</v>
      </c>
      <c r="S63" s="109">
        <v>2.48</v>
      </c>
      <c r="T63" s="128">
        <f t="shared" si="5"/>
        <v>3</v>
      </c>
      <c r="U63" s="128">
        <f t="shared" si="6"/>
        <v>3</v>
      </c>
      <c r="V63" s="128">
        <f t="shared" si="7"/>
        <v>3</v>
      </c>
      <c r="W63" s="128">
        <f t="shared" si="8"/>
        <v>3</v>
      </c>
      <c r="X63" s="110">
        <f t="shared" si="9"/>
        <v>12.4</v>
      </c>
      <c r="Y63" s="110">
        <f t="shared" si="10"/>
        <v>12.4</v>
      </c>
      <c r="Z63" s="110">
        <f t="shared" si="11"/>
        <v>12.4</v>
      </c>
      <c r="AA63" s="110">
        <f t="shared" si="12"/>
        <v>12.4</v>
      </c>
      <c r="AB63" s="110">
        <f t="shared" si="13"/>
        <v>297.60000000000002</v>
      </c>
      <c r="AC63" s="110">
        <f t="shared" si="14"/>
        <v>446.4</v>
      </c>
      <c r="AD63" s="110">
        <f t="shared" si="15"/>
        <v>297.60000000000002</v>
      </c>
      <c r="AE63" s="110">
        <f t="shared" si="16"/>
        <v>223.2</v>
      </c>
      <c r="AF63" s="110">
        <f t="shared" si="17"/>
        <v>1314.4</v>
      </c>
      <c r="AG63" s="114"/>
    </row>
    <row r="64" spans="1:33" ht="262.5" customHeight="1" x14ac:dyDescent="0.2">
      <c r="A64" s="44">
        <v>27</v>
      </c>
      <c r="B64" s="100" t="s">
        <v>71</v>
      </c>
      <c r="C64" s="101" t="s">
        <v>105</v>
      </c>
      <c r="D64" s="107" t="s">
        <v>149</v>
      </c>
      <c r="E64" s="69" t="s">
        <v>1</v>
      </c>
      <c r="F64" s="69">
        <v>5</v>
      </c>
      <c r="G64" s="69">
        <v>5</v>
      </c>
      <c r="H64" s="69">
        <v>5</v>
      </c>
      <c r="I64" s="69">
        <v>5</v>
      </c>
      <c r="J64" s="68">
        <f t="shared" si="18"/>
        <v>20</v>
      </c>
      <c r="K64" s="69">
        <v>220</v>
      </c>
      <c r="L64" s="69">
        <v>200</v>
      </c>
      <c r="M64" s="69">
        <v>150</v>
      </c>
      <c r="N64" s="69">
        <v>250</v>
      </c>
      <c r="O64" s="68">
        <f t="shared" si="19"/>
        <v>820</v>
      </c>
      <c r="P64" s="109">
        <v>1.24</v>
      </c>
      <c r="Q64" s="109">
        <v>1.24</v>
      </c>
      <c r="R64" s="109">
        <v>1.24</v>
      </c>
      <c r="S64" s="109">
        <v>1.24</v>
      </c>
      <c r="T64" s="128">
        <f t="shared" si="5"/>
        <v>1.5</v>
      </c>
      <c r="U64" s="128">
        <f t="shared" si="6"/>
        <v>1.5</v>
      </c>
      <c r="V64" s="128">
        <f t="shared" si="7"/>
        <v>1.5</v>
      </c>
      <c r="W64" s="128">
        <f t="shared" si="8"/>
        <v>1.5</v>
      </c>
      <c r="X64" s="110">
        <f t="shared" si="9"/>
        <v>6.2</v>
      </c>
      <c r="Y64" s="110">
        <f t="shared" si="10"/>
        <v>6.2</v>
      </c>
      <c r="Z64" s="110">
        <f t="shared" si="11"/>
        <v>6.2</v>
      </c>
      <c r="AA64" s="110">
        <f t="shared" si="12"/>
        <v>6.2</v>
      </c>
      <c r="AB64" s="110">
        <f t="shared" si="13"/>
        <v>272.8</v>
      </c>
      <c r="AC64" s="110">
        <f t="shared" si="14"/>
        <v>248</v>
      </c>
      <c r="AD64" s="110">
        <f t="shared" si="15"/>
        <v>186</v>
      </c>
      <c r="AE64" s="110">
        <f t="shared" si="16"/>
        <v>310</v>
      </c>
      <c r="AF64" s="110">
        <f t="shared" si="17"/>
        <v>1041.5999999999999</v>
      </c>
      <c r="AG64" s="114"/>
    </row>
    <row r="65" spans="1:33" ht="225" customHeight="1" x14ac:dyDescent="0.2">
      <c r="A65" s="44">
        <v>28</v>
      </c>
      <c r="B65" s="100" t="s">
        <v>72</v>
      </c>
      <c r="C65" s="101" t="s">
        <v>113</v>
      </c>
      <c r="D65" s="107" t="s">
        <v>150</v>
      </c>
      <c r="E65" s="69" t="s">
        <v>1</v>
      </c>
      <c r="F65" s="69">
        <v>10</v>
      </c>
      <c r="G65" s="69">
        <v>10</v>
      </c>
      <c r="H65" s="69">
        <v>10</v>
      </c>
      <c r="I65" s="69">
        <v>10</v>
      </c>
      <c r="J65" s="68">
        <f t="shared" si="18"/>
        <v>40</v>
      </c>
      <c r="K65" s="69">
        <v>800</v>
      </c>
      <c r="L65" s="69">
        <v>800</v>
      </c>
      <c r="M65" s="69">
        <v>650</v>
      </c>
      <c r="N65" s="69">
        <v>800</v>
      </c>
      <c r="O65" s="68">
        <f t="shared" si="19"/>
        <v>3050</v>
      </c>
      <c r="P65" s="109">
        <v>1.65</v>
      </c>
      <c r="Q65" s="109">
        <v>1.65</v>
      </c>
      <c r="R65" s="109">
        <v>1.65</v>
      </c>
      <c r="S65" s="109">
        <v>1.65</v>
      </c>
      <c r="T65" s="128">
        <f t="shared" si="5"/>
        <v>2</v>
      </c>
      <c r="U65" s="128">
        <f t="shared" si="6"/>
        <v>2</v>
      </c>
      <c r="V65" s="128">
        <f t="shared" si="7"/>
        <v>2</v>
      </c>
      <c r="W65" s="128">
        <f t="shared" si="8"/>
        <v>2</v>
      </c>
      <c r="X65" s="110">
        <f t="shared" si="9"/>
        <v>16.5</v>
      </c>
      <c r="Y65" s="110">
        <f t="shared" si="10"/>
        <v>16.5</v>
      </c>
      <c r="Z65" s="110">
        <f t="shared" si="11"/>
        <v>16.5</v>
      </c>
      <c r="AA65" s="110">
        <f t="shared" si="12"/>
        <v>16.5</v>
      </c>
      <c r="AB65" s="110">
        <f t="shared" si="13"/>
        <v>1320</v>
      </c>
      <c r="AC65" s="110">
        <f t="shared" si="14"/>
        <v>1320</v>
      </c>
      <c r="AD65" s="110">
        <f t="shared" si="15"/>
        <v>1072.5</v>
      </c>
      <c r="AE65" s="110">
        <f t="shared" si="16"/>
        <v>1320</v>
      </c>
      <c r="AF65" s="110">
        <f t="shared" si="17"/>
        <v>5098.5</v>
      </c>
      <c r="AG65" s="114"/>
    </row>
    <row r="66" spans="1:33" ht="60" x14ac:dyDescent="0.2">
      <c r="A66" s="44">
        <v>29</v>
      </c>
      <c r="B66" s="100" t="s">
        <v>73</v>
      </c>
      <c r="C66" s="105" t="s">
        <v>101</v>
      </c>
      <c r="D66" s="107" t="s">
        <v>158</v>
      </c>
      <c r="E66" s="69" t="s">
        <v>1</v>
      </c>
      <c r="F66" s="69">
        <v>10</v>
      </c>
      <c r="G66" s="69">
        <v>10</v>
      </c>
      <c r="H66" s="69">
        <v>10</v>
      </c>
      <c r="I66" s="69">
        <v>10</v>
      </c>
      <c r="J66" s="68">
        <f t="shared" si="18"/>
        <v>40</v>
      </c>
      <c r="K66" s="69">
        <v>700</v>
      </c>
      <c r="L66" s="69">
        <v>700</v>
      </c>
      <c r="M66" s="69">
        <v>600</v>
      </c>
      <c r="N66" s="69">
        <v>700</v>
      </c>
      <c r="O66" s="68">
        <f t="shared" si="19"/>
        <v>2700</v>
      </c>
      <c r="P66" s="109">
        <v>0.5</v>
      </c>
      <c r="Q66" s="109">
        <v>0.5</v>
      </c>
      <c r="R66" s="109">
        <v>0.5</v>
      </c>
      <c r="S66" s="109">
        <v>0.5</v>
      </c>
      <c r="T66" s="128">
        <f t="shared" si="5"/>
        <v>0.61</v>
      </c>
      <c r="U66" s="128">
        <f t="shared" si="6"/>
        <v>0.61</v>
      </c>
      <c r="V66" s="128">
        <f t="shared" si="7"/>
        <v>0.61</v>
      </c>
      <c r="W66" s="128">
        <f t="shared" si="8"/>
        <v>0.61</v>
      </c>
      <c r="X66" s="110">
        <f t="shared" si="9"/>
        <v>5</v>
      </c>
      <c r="Y66" s="110">
        <f t="shared" si="10"/>
        <v>5</v>
      </c>
      <c r="Z66" s="110">
        <f t="shared" si="11"/>
        <v>5</v>
      </c>
      <c r="AA66" s="110">
        <f t="shared" si="12"/>
        <v>5</v>
      </c>
      <c r="AB66" s="110">
        <f t="shared" si="13"/>
        <v>350</v>
      </c>
      <c r="AC66" s="110">
        <f t="shared" si="14"/>
        <v>350</v>
      </c>
      <c r="AD66" s="110">
        <f t="shared" si="15"/>
        <v>300</v>
      </c>
      <c r="AE66" s="110">
        <f t="shared" si="16"/>
        <v>350</v>
      </c>
      <c r="AF66" s="110">
        <f t="shared" si="17"/>
        <v>1370</v>
      </c>
      <c r="AG66" s="114"/>
    </row>
    <row r="67" spans="1:33" ht="222" customHeight="1" x14ac:dyDescent="0.2">
      <c r="A67" s="44">
        <v>30</v>
      </c>
      <c r="B67" s="100" t="s">
        <v>74</v>
      </c>
      <c r="C67" s="101" t="s">
        <v>105</v>
      </c>
      <c r="D67" s="107" t="s">
        <v>142</v>
      </c>
      <c r="E67" s="69" t="s">
        <v>1</v>
      </c>
      <c r="F67" s="69">
        <v>0</v>
      </c>
      <c r="G67" s="69">
        <v>0</v>
      </c>
      <c r="H67" s="69">
        <v>0</v>
      </c>
      <c r="I67" s="69">
        <v>0</v>
      </c>
      <c r="J67" s="68">
        <f t="shared" si="18"/>
        <v>0</v>
      </c>
      <c r="K67" s="69">
        <v>375</v>
      </c>
      <c r="L67" s="69">
        <v>250</v>
      </c>
      <c r="M67" s="69">
        <v>220</v>
      </c>
      <c r="N67" s="69">
        <v>480</v>
      </c>
      <c r="O67" s="68">
        <f t="shared" si="19"/>
        <v>1325</v>
      </c>
      <c r="P67" s="109">
        <v>0.17</v>
      </c>
      <c r="Q67" s="109">
        <v>0.17</v>
      </c>
      <c r="R67" s="109">
        <v>0.17</v>
      </c>
      <c r="S67" s="109">
        <v>0.17</v>
      </c>
      <c r="T67" s="128">
        <f t="shared" si="5"/>
        <v>0.21</v>
      </c>
      <c r="U67" s="128">
        <f t="shared" si="6"/>
        <v>0.21</v>
      </c>
      <c r="V67" s="128">
        <f t="shared" si="7"/>
        <v>0.21</v>
      </c>
      <c r="W67" s="128">
        <f t="shared" si="8"/>
        <v>0.21</v>
      </c>
      <c r="X67" s="110">
        <f t="shared" si="9"/>
        <v>0</v>
      </c>
      <c r="Y67" s="110">
        <f t="shared" si="10"/>
        <v>0</v>
      </c>
      <c r="Z67" s="110">
        <f t="shared" si="11"/>
        <v>0</v>
      </c>
      <c r="AA67" s="110">
        <f t="shared" si="12"/>
        <v>0</v>
      </c>
      <c r="AB67" s="110">
        <f t="shared" si="13"/>
        <v>63.75</v>
      </c>
      <c r="AC67" s="110">
        <f t="shared" si="14"/>
        <v>42.5</v>
      </c>
      <c r="AD67" s="110">
        <f t="shared" si="15"/>
        <v>37.4</v>
      </c>
      <c r="AE67" s="110">
        <f t="shared" si="16"/>
        <v>81.599999999999994</v>
      </c>
      <c r="AF67" s="110">
        <f t="shared" si="17"/>
        <v>225.25</v>
      </c>
      <c r="AG67" s="114"/>
    </row>
    <row r="68" spans="1:33" ht="274.5" customHeight="1" x14ac:dyDescent="0.2">
      <c r="A68" s="44">
        <v>31</v>
      </c>
      <c r="B68" s="100" t="s">
        <v>75</v>
      </c>
      <c r="C68" s="101" t="s">
        <v>105</v>
      </c>
      <c r="D68" s="107" t="s">
        <v>151</v>
      </c>
      <c r="E68" s="69" t="s">
        <v>1</v>
      </c>
      <c r="F68" s="69">
        <v>10</v>
      </c>
      <c r="G68" s="69">
        <v>10</v>
      </c>
      <c r="H68" s="69">
        <v>10</v>
      </c>
      <c r="I68" s="69">
        <v>10</v>
      </c>
      <c r="J68" s="68">
        <f t="shared" si="18"/>
        <v>40</v>
      </c>
      <c r="K68" s="69">
        <v>250</v>
      </c>
      <c r="L68" s="69">
        <v>200</v>
      </c>
      <c r="M68" s="69">
        <v>200</v>
      </c>
      <c r="N68" s="69">
        <v>250</v>
      </c>
      <c r="O68" s="68">
        <f t="shared" si="19"/>
        <v>900</v>
      </c>
      <c r="P68" s="109">
        <v>1.65</v>
      </c>
      <c r="Q68" s="109">
        <v>1.65</v>
      </c>
      <c r="R68" s="109">
        <v>1.65</v>
      </c>
      <c r="S68" s="109">
        <v>1.65</v>
      </c>
      <c r="T68" s="128">
        <f t="shared" si="5"/>
        <v>2</v>
      </c>
      <c r="U68" s="128">
        <f t="shared" si="6"/>
        <v>2</v>
      </c>
      <c r="V68" s="128">
        <f t="shared" si="7"/>
        <v>2</v>
      </c>
      <c r="W68" s="128">
        <f t="shared" si="8"/>
        <v>2</v>
      </c>
      <c r="X68" s="110">
        <f t="shared" si="9"/>
        <v>16.5</v>
      </c>
      <c r="Y68" s="110">
        <f t="shared" si="10"/>
        <v>16.5</v>
      </c>
      <c r="Z68" s="110">
        <f t="shared" si="11"/>
        <v>16.5</v>
      </c>
      <c r="AA68" s="110">
        <f t="shared" si="12"/>
        <v>16.5</v>
      </c>
      <c r="AB68" s="110">
        <f t="shared" si="13"/>
        <v>412.5</v>
      </c>
      <c r="AC68" s="110">
        <f t="shared" si="14"/>
        <v>330</v>
      </c>
      <c r="AD68" s="110">
        <f t="shared" si="15"/>
        <v>330</v>
      </c>
      <c r="AE68" s="110">
        <f t="shared" si="16"/>
        <v>412.5</v>
      </c>
      <c r="AF68" s="110">
        <f t="shared" si="17"/>
        <v>1551</v>
      </c>
      <c r="AG68" s="114"/>
    </row>
    <row r="69" spans="1:33" ht="210" x14ac:dyDescent="0.2">
      <c r="A69" s="44">
        <v>32</v>
      </c>
      <c r="B69" s="100" t="s">
        <v>76</v>
      </c>
      <c r="C69" s="101" t="s">
        <v>105</v>
      </c>
      <c r="D69" s="107" t="s">
        <v>143</v>
      </c>
      <c r="E69" s="69" t="s">
        <v>1</v>
      </c>
      <c r="F69" s="69">
        <v>10</v>
      </c>
      <c r="G69" s="69">
        <v>10</v>
      </c>
      <c r="H69" s="69">
        <v>10</v>
      </c>
      <c r="I69" s="69">
        <v>10</v>
      </c>
      <c r="J69" s="68">
        <f t="shared" si="18"/>
        <v>40</v>
      </c>
      <c r="K69" s="69">
        <v>400</v>
      </c>
      <c r="L69" s="69">
        <v>300</v>
      </c>
      <c r="M69" s="69">
        <v>300</v>
      </c>
      <c r="N69" s="69">
        <v>550</v>
      </c>
      <c r="O69" s="68">
        <f t="shared" si="19"/>
        <v>1550</v>
      </c>
      <c r="P69" s="109">
        <v>1.82</v>
      </c>
      <c r="Q69" s="109">
        <v>1.82</v>
      </c>
      <c r="R69" s="109">
        <v>1.82</v>
      </c>
      <c r="S69" s="109">
        <v>1.82</v>
      </c>
      <c r="T69" s="128">
        <f t="shared" si="5"/>
        <v>2.2000000000000002</v>
      </c>
      <c r="U69" s="128">
        <f t="shared" si="6"/>
        <v>2.2000000000000002</v>
      </c>
      <c r="V69" s="128">
        <f t="shared" si="7"/>
        <v>2.2000000000000002</v>
      </c>
      <c r="W69" s="128">
        <f t="shared" si="8"/>
        <v>2.2000000000000002</v>
      </c>
      <c r="X69" s="110">
        <f t="shared" si="9"/>
        <v>18.2</v>
      </c>
      <c r="Y69" s="110">
        <f t="shared" si="10"/>
        <v>18.2</v>
      </c>
      <c r="Z69" s="110">
        <f t="shared" si="11"/>
        <v>18.2</v>
      </c>
      <c r="AA69" s="110">
        <f t="shared" si="12"/>
        <v>18.2</v>
      </c>
      <c r="AB69" s="110">
        <f t="shared" si="13"/>
        <v>728</v>
      </c>
      <c r="AC69" s="110">
        <f t="shared" si="14"/>
        <v>546</v>
      </c>
      <c r="AD69" s="110">
        <f t="shared" si="15"/>
        <v>546</v>
      </c>
      <c r="AE69" s="110">
        <f t="shared" si="16"/>
        <v>1001</v>
      </c>
      <c r="AF69" s="110">
        <f t="shared" si="17"/>
        <v>2893.8</v>
      </c>
      <c r="AG69" s="114"/>
    </row>
    <row r="70" spans="1:33" ht="235.5" customHeight="1" thickBot="1" x14ac:dyDescent="0.25">
      <c r="A70" s="44">
        <v>33</v>
      </c>
      <c r="B70" s="100" t="s">
        <v>77</v>
      </c>
      <c r="C70" s="101" t="s">
        <v>105</v>
      </c>
      <c r="D70" s="107" t="s">
        <v>154</v>
      </c>
      <c r="E70" s="69" t="s">
        <v>1</v>
      </c>
      <c r="F70" s="69">
        <v>5</v>
      </c>
      <c r="G70" s="69">
        <v>5</v>
      </c>
      <c r="H70" s="69">
        <v>5</v>
      </c>
      <c r="I70" s="69">
        <v>5</v>
      </c>
      <c r="J70" s="68">
        <f t="shared" si="18"/>
        <v>20</v>
      </c>
      <c r="K70" s="69">
        <v>450</v>
      </c>
      <c r="L70" s="69">
        <v>400</v>
      </c>
      <c r="M70" s="69">
        <v>200</v>
      </c>
      <c r="N70" s="69">
        <v>450</v>
      </c>
      <c r="O70" s="68">
        <f t="shared" si="19"/>
        <v>1500</v>
      </c>
      <c r="P70" s="109">
        <v>2.48</v>
      </c>
      <c r="Q70" s="109">
        <v>2.48</v>
      </c>
      <c r="R70" s="109">
        <v>2.48</v>
      </c>
      <c r="S70" s="109">
        <v>2.48</v>
      </c>
      <c r="T70" s="128">
        <f t="shared" si="5"/>
        <v>3</v>
      </c>
      <c r="U70" s="128">
        <f t="shared" si="6"/>
        <v>3</v>
      </c>
      <c r="V70" s="128">
        <f t="shared" si="7"/>
        <v>3</v>
      </c>
      <c r="W70" s="128">
        <f t="shared" si="8"/>
        <v>3</v>
      </c>
      <c r="X70" s="110">
        <f t="shared" si="9"/>
        <v>12.4</v>
      </c>
      <c r="Y70" s="110">
        <f t="shared" si="10"/>
        <v>12.4</v>
      </c>
      <c r="Z70" s="110">
        <f t="shared" si="11"/>
        <v>12.4</v>
      </c>
      <c r="AA70" s="110">
        <f t="shared" si="12"/>
        <v>12.4</v>
      </c>
      <c r="AB70" s="110">
        <f t="shared" si="13"/>
        <v>1116</v>
      </c>
      <c r="AC70" s="110">
        <f t="shared" si="14"/>
        <v>992</v>
      </c>
      <c r="AD70" s="110">
        <f t="shared" si="15"/>
        <v>496</v>
      </c>
      <c r="AE70" s="110">
        <f t="shared" si="16"/>
        <v>1116</v>
      </c>
      <c r="AF70" s="110">
        <f t="shared" si="17"/>
        <v>3769.6</v>
      </c>
      <c r="AG70" s="114"/>
    </row>
    <row r="71" spans="1:33" ht="14.25" customHeight="1" x14ac:dyDescent="0.2">
      <c r="A71" s="34"/>
      <c r="B71" s="3"/>
      <c r="C71" s="36"/>
      <c r="D71" s="37"/>
      <c r="E71" s="37"/>
      <c r="F71" s="37"/>
      <c r="G71" s="37"/>
      <c r="H71" s="37"/>
      <c r="I71" s="37"/>
      <c r="J71" s="37"/>
      <c r="K71" s="37"/>
      <c r="L71" s="37"/>
      <c r="M71" s="37"/>
      <c r="N71" s="37"/>
      <c r="O71" s="37"/>
      <c r="P71" s="37"/>
      <c r="Q71" s="37"/>
      <c r="R71" s="37"/>
      <c r="S71" s="37"/>
      <c r="T71" s="129"/>
      <c r="U71" s="129"/>
      <c r="V71" s="166" t="s">
        <v>98</v>
      </c>
      <c r="W71" s="166"/>
      <c r="X71" s="166"/>
      <c r="Y71" s="166"/>
      <c r="Z71" s="166"/>
      <c r="AA71" s="166"/>
      <c r="AB71" s="166"/>
      <c r="AC71" s="166"/>
      <c r="AD71" s="166"/>
      <c r="AE71" s="166"/>
      <c r="AF71" s="111">
        <f>SUM(AF38:AF70)</f>
        <v>97112.420000000013</v>
      </c>
      <c r="AG71" s="115"/>
    </row>
    <row r="72" spans="1:33" ht="14.25" customHeight="1" x14ac:dyDescent="0.2">
      <c r="A72" s="34"/>
      <c r="B72" s="3"/>
      <c r="C72" s="36"/>
      <c r="D72" s="37"/>
      <c r="E72" s="35"/>
      <c r="F72" s="35"/>
      <c r="G72" s="35"/>
      <c r="H72" s="35"/>
      <c r="I72" s="35"/>
      <c r="J72" s="35"/>
      <c r="K72" s="35"/>
      <c r="L72" s="35"/>
      <c r="M72" s="35"/>
      <c r="N72" s="35"/>
      <c r="O72" s="35"/>
      <c r="P72" s="35"/>
      <c r="Q72" s="35"/>
      <c r="R72" s="35"/>
      <c r="S72" s="35"/>
      <c r="T72" s="130"/>
      <c r="U72" s="130"/>
      <c r="V72" s="166" t="s">
        <v>100</v>
      </c>
      <c r="W72" s="166"/>
      <c r="X72" s="166"/>
      <c r="Y72" s="166"/>
      <c r="Z72" s="166"/>
      <c r="AA72" s="166"/>
      <c r="AB72" s="166"/>
      <c r="AC72" s="166"/>
      <c r="AD72" s="166"/>
      <c r="AE72" s="166"/>
      <c r="AF72" s="112">
        <f>AF71*0.21</f>
        <v>20393.608200000002</v>
      </c>
    </row>
    <row r="73" spans="1:33" ht="14.25" customHeight="1" x14ac:dyDescent="0.2">
      <c r="A73" s="34"/>
      <c r="B73" s="3"/>
      <c r="C73" s="36"/>
      <c r="D73" s="37"/>
      <c r="E73" s="37"/>
      <c r="F73" s="37"/>
      <c r="G73" s="37"/>
      <c r="H73" s="37"/>
      <c r="I73" s="37"/>
      <c r="J73" s="37"/>
      <c r="K73" s="37"/>
      <c r="L73" s="37"/>
      <c r="M73" s="37"/>
      <c r="N73" s="37"/>
      <c r="O73" s="37"/>
      <c r="P73" s="37"/>
      <c r="Q73" s="37"/>
      <c r="R73" s="37"/>
      <c r="S73" s="37"/>
      <c r="T73" s="129"/>
      <c r="U73" s="129"/>
      <c r="V73" s="166" t="s">
        <v>99</v>
      </c>
      <c r="W73" s="166"/>
      <c r="X73" s="166"/>
      <c r="Y73" s="166"/>
      <c r="Z73" s="166"/>
      <c r="AA73" s="166"/>
      <c r="AB73" s="166"/>
      <c r="AC73" s="166"/>
      <c r="AD73" s="166"/>
      <c r="AE73" s="166"/>
      <c r="AF73" s="112">
        <f>SUM(AF71:AF72)</f>
        <v>117506.02820000002</v>
      </c>
    </row>
    <row r="74" spans="1:33" ht="57" customHeight="1" x14ac:dyDescent="0.2">
      <c r="B74" s="185" t="s">
        <v>79</v>
      </c>
      <c r="C74" s="185"/>
      <c r="D74" s="185"/>
      <c r="E74" s="185"/>
      <c r="F74" s="185"/>
      <c r="G74" s="185"/>
      <c r="H74" s="185"/>
      <c r="I74" s="185"/>
      <c r="J74" s="185"/>
      <c r="K74" s="185"/>
      <c r="L74" s="185"/>
      <c r="M74" s="185"/>
      <c r="N74" s="185"/>
      <c r="O74" s="185"/>
      <c r="P74" s="185"/>
      <c r="Q74" s="185"/>
      <c r="R74" s="185"/>
      <c r="S74" s="185"/>
      <c r="T74" s="185"/>
      <c r="U74" s="185"/>
      <c r="V74" s="185"/>
      <c r="W74" s="186"/>
      <c r="X74" s="70"/>
      <c r="Y74" s="70"/>
      <c r="Z74" s="70"/>
    </row>
    <row r="75" spans="1:33" ht="14.25" x14ac:dyDescent="0.2">
      <c r="B75" s="26"/>
      <c r="C75" s="26"/>
      <c r="D75" s="26"/>
      <c r="E75" s="27"/>
      <c r="F75" s="26"/>
      <c r="G75" s="26"/>
      <c r="H75" s="26"/>
      <c r="I75" s="26"/>
      <c r="J75" s="26"/>
      <c r="K75" s="26"/>
      <c r="L75" s="26"/>
      <c r="M75" s="26"/>
      <c r="N75" s="26"/>
      <c r="O75" s="26"/>
      <c r="P75" s="26"/>
      <c r="Q75" s="26"/>
      <c r="R75" s="26"/>
      <c r="S75" s="26"/>
      <c r="T75" s="131"/>
      <c r="U75" s="131"/>
      <c r="V75" s="131"/>
    </row>
    <row r="76" spans="1:33" ht="14.25" x14ac:dyDescent="0.2">
      <c r="B76" s="160" t="s">
        <v>161</v>
      </c>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row>
    <row r="77" spans="1:33" ht="14.25" x14ac:dyDescent="0.2">
      <c r="B77" s="160" t="s">
        <v>160</v>
      </c>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row>
    <row r="78" spans="1:33" ht="15.7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row>
    <row r="79" spans="1:33" ht="15.75" x14ac:dyDescent="0.2">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row>
    <row r="80" spans="1:33" ht="15.75" x14ac:dyDescent="0.2">
      <c r="A80" s="159" t="s">
        <v>118</v>
      </c>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row>
    <row r="81" spans="1:35" ht="15.75" x14ac:dyDescent="0.2">
      <c r="A81" s="158" t="s">
        <v>26</v>
      </c>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row>
    <row r="82" spans="1:35" ht="15.75" x14ac:dyDescent="0.25">
      <c r="A82" s="5"/>
      <c r="B82" s="6"/>
      <c r="C82" s="6"/>
      <c r="D82" s="6"/>
      <c r="E82" s="5"/>
      <c r="F82" s="5"/>
      <c r="G82" s="5"/>
      <c r="H82" s="5"/>
      <c r="I82" s="5"/>
      <c r="J82" s="5"/>
      <c r="K82" s="5"/>
      <c r="L82" s="5"/>
      <c r="M82" s="5"/>
      <c r="N82" s="5"/>
      <c r="O82" s="5"/>
      <c r="P82" s="5"/>
      <c r="Q82" s="5"/>
      <c r="R82" s="5"/>
      <c r="S82" s="5"/>
      <c r="T82" s="116"/>
      <c r="U82" s="116"/>
      <c r="V82" s="116"/>
      <c r="W82" s="116"/>
      <c r="X82" s="5"/>
      <c r="Y82" s="5"/>
      <c r="Z82" s="5"/>
      <c r="AA82" s="5"/>
      <c r="AB82" s="5"/>
      <c r="AC82" s="5"/>
      <c r="AD82" s="5"/>
      <c r="AE82" s="5"/>
    </row>
    <row r="83" spans="1:35" ht="15.75" x14ac:dyDescent="0.25">
      <c r="A83" s="153" t="s">
        <v>27</v>
      </c>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85"/>
      <c r="AC83" s="85"/>
      <c r="AD83" s="85"/>
      <c r="AE83" s="10"/>
    </row>
    <row r="84" spans="1:35" ht="44.25" customHeight="1" x14ac:dyDescent="0.2">
      <c r="A84" s="11" t="s">
        <v>0</v>
      </c>
      <c r="B84" s="154" t="s">
        <v>12</v>
      </c>
      <c r="C84" s="154"/>
      <c r="D84" s="154"/>
      <c r="E84" s="154"/>
      <c r="F84" s="154"/>
      <c r="G84" s="53"/>
      <c r="H84" s="53"/>
      <c r="I84" s="53"/>
      <c r="J84" s="53"/>
      <c r="K84" s="53"/>
      <c r="L84" s="53"/>
      <c r="M84" s="53"/>
      <c r="N84" s="53"/>
      <c r="O84" s="53"/>
      <c r="P84" s="86"/>
      <c r="Q84" s="86"/>
      <c r="R84" s="86"/>
      <c r="S84" s="59"/>
      <c r="T84" s="132"/>
      <c r="U84" s="132"/>
      <c r="V84" s="132"/>
      <c r="W84" s="155"/>
      <c r="X84" s="155"/>
      <c r="Y84" s="155"/>
      <c r="Z84" s="155"/>
      <c r="AA84" s="155"/>
      <c r="AB84" s="91"/>
      <c r="AC84" s="91"/>
      <c r="AD84" s="91"/>
      <c r="AE84" s="12"/>
    </row>
    <row r="85" spans="1:35" ht="15.75" x14ac:dyDescent="0.25">
      <c r="A85" s="13"/>
      <c r="B85" s="156"/>
      <c r="C85" s="156"/>
      <c r="D85" s="156"/>
      <c r="E85" s="156"/>
      <c r="F85" s="156"/>
      <c r="G85" s="49"/>
      <c r="H85" s="49"/>
      <c r="I85" s="49"/>
      <c r="J85" s="49"/>
      <c r="K85" s="49"/>
      <c r="L85" s="49"/>
      <c r="M85" s="49"/>
      <c r="N85" s="49"/>
      <c r="O85" s="49"/>
      <c r="P85" s="79"/>
      <c r="Q85" s="79"/>
      <c r="R85" s="79"/>
      <c r="S85" s="61"/>
      <c r="T85" s="133"/>
      <c r="U85" s="133"/>
      <c r="V85" s="133"/>
      <c r="W85" s="156"/>
      <c r="X85" s="156"/>
      <c r="Y85" s="156"/>
      <c r="Z85" s="156"/>
      <c r="AA85" s="156"/>
      <c r="AB85" s="92"/>
      <c r="AC85" s="92"/>
      <c r="AD85" s="92"/>
      <c r="AE85" s="14"/>
    </row>
    <row r="86" spans="1:35" ht="15.75" x14ac:dyDescent="0.25">
      <c r="A86" s="13"/>
      <c r="B86" s="170"/>
      <c r="C86" s="171"/>
      <c r="D86" s="171"/>
      <c r="E86" s="171"/>
      <c r="F86" s="172"/>
      <c r="G86" s="47"/>
      <c r="H86" s="47"/>
      <c r="I86" s="47"/>
      <c r="J86" s="47"/>
      <c r="K86" s="47"/>
      <c r="L86" s="47"/>
      <c r="M86" s="47"/>
      <c r="N86" s="47"/>
      <c r="O86" s="47"/>
      <c r="P86" s="77"/>
      <c r="Q86" s="77"/>
      <c r="R86" s="77"/>
      <c r="S86" s="57"/>
      <c r="T86" s="134"/>
      <c r="U86" s="134"/>
      <c r="V86" s="134"/>
      <c r="W86" s="171"/>
      <c r="X86" s="171"/>
      <c r="Y86" s="171"/>
      <c r="Z86" s="171"/>
      <c r="AA86" s="172"/>
      <c r="AB86" s="93"/>
      <c r="AC86" s="93"/>
      <c r="AD86" s="93"/>
      <c r="AE86" s="14"/>
    </row>
    <row r="87" spans="1:35" ht="15.75" x14ac:dyDescent="0.25">
      <c r="A87" s="13"/>
      <c r="B87" s="170"/>
      <c r="C87" s="171"/>
      <c r="D87" s="171"/>
      <c r="E87" s="171"/>
      <c r="F87" s="172"/>
      <c r="G87" s="47"/>
      <c r="H87" s="47"/>
      <c r="I87" s="47"/>
      <c r="J87" s="47"/>
      <c r="K87" s="47"/>
      <c r="L87" s="47"/>
      <c r="M87" s="47"/>
      <c r="N87" s="47"/>
      <c r="O87" s="47"/>
      <c r="P87" s="77"/>
      <c r="Q87" s="77"/>
      <c r="R87" s="77"/>
      <c r="S87" s="57"/>
      <c r="T87" s="134"/>
      <c r="U87" s="134"/>
      <c r="V87" s="134"/>
      <c r="W87" s="171"/>
      <c r="X87" s="171"/>
      <c r="Y87" s="171"/>
      <c r="Z87" s="171"/>
      <c r="AA87" s="172"/>
      <c r="AB87" s="93"/>
      <c r="AC87" s="93"/>
      <c r="AD87" s="93"/>
      <c r="AE87" s="14"/>
    </row>
    <row r="88" spans="1:35" ht="15.75" x14ac:dyDescent="0.25">
      <c r="A88" s="13"/>
      <c r="B88" s="170"/>
      <c r="C88" s="171"/>
      <c r="D88" s="171"/>
      <c r="E88" s="171"/>
      <c r="F88" s="172"/>
      <c r="G88" s="47"/>
      <c r="H88" s="47"/>
      <c r="I88" s="47"/>
      <c r="J88" s="47"/>
      <c r="K88" s="47"/>
      <c r="L88" s="47"/>
      <c r="M88" s="47"/>
      <c r="N88" s="47"/>
      <c r="O88" s="47"/>
      <c r="P88" s="77"/>
      <c r="Q88" s="77"/>
      <c r="R88" s="77"/>
      <c r="S88" s="57"/>
      <c r="T88" s="134"/>
      <c r="U88" s="134"/>
      <c r="V88" s="134"/>
      <c r="W88" s="171"/>
      <c r="X88" s="171"/>
      <c r="Y88" s="171"/>
      <c r="Z88" s="171"/>
      <c r="AA88" s="172"/>
      <c r="AB88" s="93"/>
      <c r="AC88" s="93"/>
      <c r="AD88" s="93"/>
      <c r="AE88" s="14"/>
    </row>
    <row r="89" spans="1:35" ht="15.75" x14ac:dyDescent="0.25">
      <c r="A89" s="5"/>
      <c r="B89" s="167" t="s">
        <v>13</v>
      </c>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80"/>
      <c r="AC89" s="80"/>
      <c r="AD89" s="80"/>
      <c r="AE89" s="15"/>
    </row>
    <row r="90" spans="1:35" ht="15.75" x14ac:dyDescent="0.25">
      <c r="A90" s="5"/>
      <c r="B90" s="16"/>
      <c r="C90" s="50"/>
      <c r="D90" s="50"/>
      <c r="E90" s="16"/>
      <c r="F90" s="16"/>
      <c r="G90" s="50"/>
      <c r="H90" s="50"/>
      <c r="I90" s="50"/>
      <c r="J90" s="50"/>
      <c r="K90" s="50"/>
      <c r="L90" s="50"/>
      <c r="M90" s="50"/>
      <c r="N90" s="50"/>
      <c r="O90" s="50"/>
      <c r="P90" s="80"/>
      <c r="Q90" s="80"/>
      <c r="R90" s="80"/>
      <c r="S90" s="64"/>
      <c r="T90" s="135"/>
      <c r="U90" s="135"/>
      <c r="V90" s="135"/>
      <c r="W90" s="135"/>
      <c r="X90" s="80"/>
      <c r="Y90" s="80"/>
      <c r="Z90" s="80"/>
      <c r="AA90" s="16"/>
      <c r="AB90" s="80"/>
      <c r="AC90" s="80"/>
      <c r="AD90" s="80"/>
      <c r="AE90" s="15"/>
      <c r="AG90" s="184"/>
      <c r="AH90" s="184"/>
      <c r="AI90" s="184"/>
    </row>
    <row r="91" spans="1:35" ht="15.75" x14ac:dyDescent="0.25">
      <c r="A91" s="168" t="s">
        <v>28</v>
      </c>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83"/>
      <c r="AC91" s="83"/>
      <c r="AD91" s="83"/>
      <c r="AE91" s="15"/>
    </row>
    <row r="92" spans="1:35" ht="45" customHeight="1" x14ac:dyDescent="0.25">
      <c r="A92" s="17" t="s">
        <v>14</v>
      </c>
      <c r="B92" s="155" t="s">
        <v>15</v>
      </c>
      <c r="C92" s="155"/>
      <c r="D92" s="155"/>
      <c r="E92" s="155"/>
      <c r="F92" s="155"/>
      <c r="G92" s="52"/>
      <c r="H92" s="52"/>
      <c r="I92" s="52"/>
      <c r="J92" s="52"/>
      <c r="K92" s="52"/>
      <c r="L92" s="52"/>
      <c r="M92" s="52"/>
      <c r="N92" s="52"/>
      <c r="O92" s="52"/>
      <c r="P92" s="84"/>
      <c r="Q92" s="84"/>
      <c r="R92" s="84"/>
      <c r="S92" s="60"/>
      <c r="T92" s="136"/>
      <c r="U92" s="136"/>
      <c r="V92" s="136"/>
      <c r="W92" s="155"/>
      <c r="X92" s="155"/>
      <c r="Y92" s="155"/>
      <c r="Z92" s="155"/>
      <c r="AA92" s="155"/>
      <c r="AB92" s="91"/>
      <c r="AC92" s="91"/>
      <c r="AD92" s="91"/>
      <c r="AE92" s="15"/>
    </row>
    <row r="93" spans="1:35" ht="15.75" x14ac:dyDescent="0.25">
      <c r="A93" s="18"/>
      <c r="B93" s="169"/>
      <c r="C93" s="169"/>
      <c r="D93" s="169"/>
      <c r="E93" s="169"/>
      <c r="F93" s="169"/>
      <c r="G93" s="51"/>
      <c r="H93" s="51"/>
      <c r="I93" s="51"/>
      <c r="J93" s="51"/>
      <c r="K93" s="51"/>
      <c r="L93" s="51"/>
      <c r="M93" s="51"/>
      <c r="N93" s="51"/>
      <c r="O93" s="51"/>
      <c r="P93" s="82"/>
      <c r="Q93" s="82"/>
      <c r="R93" s="82"/>
      <c r="S93" s="62"/>
      <c r="T93" s="137"/>
      <c r="U93" s="137"/>
      <c r="V93" s="137"/>
      <c r="W93" s="169"/>
      <c r="X93" s="169"/>
      <c r="Y93" s="169"/>
      <c r="Z93" s="169"/>
      <c r="AA93" s="169"/>
      <c r="AB93" s="94"/>
      <c r="AC93" s="94"/>
      <c r="AD93" s="94"/>
      <c r="AE93" s="15"/>
    </row>
    <row r="94" spans="1:35" ht="15.75" x14ac:dyDescent="0.25">
      <c r="A94" s="18"/>
      <c r="B94" s="169"/>
      <c r="C94" s="169"/>
      <c r="D94" s="169"/>
      <c r="E94" s="169"/>
      <c r="F94" s="169"/>
      <c r="G94" s="51"/>
      <c r="H94" s="51"/>
      <c r="I94" s="51"/>
      <c r="J94" s="51"/>
      <c r="K94" s="51"/>
      <c r="L94" s="51"/>
      <c r="M94" s="51"/>
      <c r="N94" s="51"/>
      <c r="O94" s="51"/>
      <c r="P94" s="82"/>
      <c r="Q94" s="82"/>
      <c r="R94" s="82"/>
      <c r="S94" s="62"/>
      <c r="T94" s="137"/>
      <c r="U94" s="137"/>
      <c r="V94" s="137"/>
      <c r="W94" s="169"/>
      <c r="X94" s="169"/>
      <c r="Y94" s="169"/>
      <c r="Z94" s="169"/>
      <c r="AA94" s="169"/>
      <c r="AB94" s="94"/>
      <c r="AC94" s="94"/>
      <c r="AD94" s="94"/>
      <c r="AE94" s="15"/>
    </row>
    <row r="95" spans="1:35" ht="15.75" x14ac:dyDescent="0.25">
      <c r="A95" s="18"/>
      <c r="B95" s="169"/>
      <c r="C95" s="169"/>
      <c r="D95" s="169"/>
      <c r="E95" s="169"/>
      <c r="F95" s="169"/>
      <c r="G95" s="51"/>
      <c r="H95" s="51"/>
      <c r="I95" s="51"/>
      <c r="J95" s="51"/>
      <c r="K95" s="51"/>
      <c r="L95" s="51"/>
      <c r="M95" s="51"/>
      <c r="N95" s="51"/>
      <c r="O95" s="51"/>
      <c r="P95" s="82"/>
      <c r="Q95" s="82"/>
      <c r="R95" s="82"/>
      <c r="S95" s="62"/>
      <c r="T95" s="137"/>
      <c r="U95" s="137"/>
      <c r="V95" s="137"/>
      <c r="W95" s="169"/>
      <c r="X95" s="169"/>
      <c r="Y95" s="169"/>
      <c r="Z95" s="169"/>
      <c r="AA95" s="169"/>
      <c r="AB95" s="94"/>
      <c r="AC95" s="94"/>
      <c r="AD95" s="94"/>
      <c r="AE95" s="15"/>
    </row>
    <row r="96" spans="1:35" ht="15.75" x14ac:dyDescent="0.25">
      <c r="A96" s="18"/>
      <c r="B96" s="169"/>
      <c r="C96" s="169"/>
      <c r="D96" s="169"/>
      <c r="E96" s="169"/>
      <c r="F96" s="169"/>
      <c r="G96" s="51"/>
      <c r="H96" s="51"/>
      <c r="I96" s="51"/>
      <c r="J96" s="51"/>
      <c r="K96" s="51"/>
      <c r="L96" s="51"/>
      <c r="M96" s="51"/>
      <c r="N96" s="51"/>
      <c r="O96" s="51"/>
      <c r="P96" s="82"/>
      <c r="Q96" s="82"/>
      <c r="R96" s="82"/>
      <c r="S96" s="62"/>
      <c r="T96" s="137"/>
      <c r="U96" s="137"/>
      <c r="V96" s="137"/>
      <c r="W96" s="169"/>
      <c r="X96" s="169"/>
      <c r="Y96" s="169"/>
      <c r="Z96" s="169"/>
      <c r="AA96" s="169"/>
      <c r="AB96" s="94"/>
      <c r="AC96" s="94"/>
      <c r="AD96" s="94"/>
      <c r="AE96" s="15"/>
    </row>
    <row r="97" spans="1:31" ht="15.75" x14ac:dyDescent="0.25">
      <c r="A97" s="19"/>
      <c r="B97" s="173" t="s">
        <v>16</v>
      </c>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92"/>
      <c r="AC97" s="92"/>
      <c r="AD97" s="92"/>
      <c r="AE97" s="15"/>
    </row>
    <row r="98" spans="1:31" ht="15.75" x14ac:dyDescent="0.25">
      <c r="A98" s="5"/>
      <c r="B98" s="16"/>
      <c r="C98" s="50"/>
      <c r="D98" s="50"/>
      <c r="E98" s="16"/>
      <c r="F98" s="16"/>
      <c r="G98" s="50"/>
      <c r="H98" s="50"/>
      <c r="I98" s="50"/>
      <c r="J98" s="50"/>
      <c r="K98" s="50"/>
      <c r="L98" s="50"/>
      <c r="M98" s="50"/>
      <c r="N98" s="50"/>
      <c r="O98" s="50"/>
      <c r="P98" s="80"/>
      <c r="Q98" s="80"/>
      <c r="R98" s="80"/>
      <c r="S98" s="64"/>
      <c r="T98" s="135"/>
      <c r="U98" s="135"/>
      <c r="V98" s="135"/>
      <c r="W98" s="135"/>
      <c r="X98" s="80"/>
      <c r="Y98" s="80"/>
      <c r="Z98" s="80"/>
      <c r="AA98" s="16"/>
      <c r="AB98" s="80"/>
      <c r="AC98" s="80"/>
      <c r="AD98" s="80"/>
      <c r="AE98" s="15"/>
    </row>
    <row r="99" spans="1:31" ht="15.75" x14ac:dyDescent="0.25">
      <c r="A99" s="5"/>
      <c r="B99" s="16"/>
      <c r="C99" s="50"/>
      <c r="D99" s="50"/>
      <c r="E99" s="16"/>
      <c r="F99" s="16"/>
      <c r="G99" s="50"/>
      <c r="H99" s="50"/>
      <c r="I99" s="50"/>
      <c r="J99" s="50"/>
      <c r="K99" s="50"/>
      <c r="L99" s="50"/>
      <c r="M99" s="50"/>
      <c r="N99" s="50"/>
      <c r="O99" s="50"/>
      <c r="P99" s="80"/>
      <c r="Q99" s="80"/>
      <c r="R99" s="80"/>
      <c r="S99" s="64"/>
      <c r="T99" s="135"/>
      <c r="U99" s="135"/>
      <c r="V99" s="135"/>
      <c r="W99" s="135"/>
      <c r="X99" s="80"/>
      <c r="Y99" s="80"/>
      <c r="Z99" s="80"/>
      <c r="AA99" s="16"/>
      <c r="AB99" s="80"/>
      <c r="AC99" s="80"/>
      <c r="AD99" s="80"/>
      <c r="AE99" s="16"/>
    </row>
    <row r="100" spans="1:31" ht="15.75" x14ac:dyDescent="0.25">
      <c r="A100" s="174" t="s">
        <v>29</v>
      </c>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81"/>
      <c r="AC100" s="81"/>
      <c r="AD100" s="81"/>
      <c r="AE100" s="20"/>
    </row>
    <row r="101" spans="1:31" ht="31.5" x14ac:dyDescent="0.2">
      <c r="A101" s="11" t="s">
        <v>0</v>
      </c>
      <c r="B101" s="175" t="s">
        <v>17</v>
      </c>
      <c r="C101" s="175"/>
      <c r="D101" s="175"/>
      <c r="E101" s="175"/>
      <c r="F101" s="175"/>
      <c r="G101" s="46"/>
      <c r="H101" s="46"/>
      <c r="I101" s="46"/>
      <c r="J101" s="46"/>
      <c r="K101" s="46"/>
      <c r="L101" s="46"/>
      <c r="M101" s="46"/>
      <c r="N101" s="46"/>
      <c r="O101" s="46"/>
      <c r="P101" s="76"/>
      <c r="Q101" s="76"/>
      <c r="R101" s="76"/>
      <c r="S101" s="63"/>
      <c r="T101" s="138"/>
      <c r="U101" s="138"/>
      <c r="V101" s="138"/>
      <c r="W101" s="175"/>
      <c r="X101" s="175"/>
      <c r="Y101" s="175"/>
      <c r="Z101" s="175"/>
      <c r="AA101" s="175"/>
      <c r="AB101" s="95"/>
      <c r="AC101" s="95"/>
      <c r="AD101" s="95"/>
      <c r="AE101" s="15"/>
    </row>
    <row r="102" spans="1:31" ht="15.75" x14ac:dyDescent="0.25">
      <c r="A102" s="13">
        <v>1</v>
      </c>
      <c r="B102" s="176" t="s">
        <v>120</v>
      </c>
      <c r="C102" s="177"/>
      <c r="D102" s="177"/>
      <c r="E102" s="177"/>
      <c r="F102" s="178"/>
      <c r="G102" s="49"/>
      <c r="H102" s="49"/>
      <c r="I102" s="49"/>
      <c r="J102" s="49"/>
      <c r="K102" s="49"/>
      <c r="L102" s="49"/>
      <c r="M102" s="49"/>
      <c r="N102" s="49"/>
      <c r="O102" s="49"/>
      <c r="P102" s="79"/>
      <c r="Q102" s="79"/>
      <c r="R102" s="79"/>
      <c r="S102" s="61"/>
      <c r="T102" s="133"/>
      <c r="U102" s="133"/>
      <c r="V102" s="133"/>
      <c r="W102" s="156"/>
      <c r="X102" s="156"/>
      <c r="Y102" s="156"/>
      <c r="Z102" s="156"/>
      <c r="AA102" s="156"/>
      <c r="AB102" s="92"/>
      <c r="AC102" s="92"/>
      <c r="AD102" s="92"/>
      <c r="AE102" s="21"/>
    </row>
    <row r="103" spans="1:31" ht="15.75" x14ac:dyDescent="0.25">
      <c r="A103" s="13"/>
      <c r="B103" s="170"/>
      <c r="C103" s="171"/>
      <c r="D103" s="171"/>
      <c r="E103" s="171"/>
      <c r="F103" s="172"/>
      <c r="G103" s="48"/>
      <c r="H103" s="48"/>
      <c r="I103" s="48"/>
      <c r="J103" s="48"/>
      <c r="K103" s="48"/>
      <c r="L103" s="48"/>
      <c r="M103" s="48"/>
      <c r="N103" s="48"/>
      <c r="O103" s="48"/>
      <c r="P103" s="78"/>
      <c r="Q103" s="78"/>
      <c r="R103" s="78"/>
      <c r="S103" s="58"/>
      <c r="T103" s="139"/>
      <c r="U103" s="139"/>
      <c r="V103" s="139"/>
      <c r="W103" s="156"/>
      <c r="X103" s="156"/>
      <c r="Y103" s="156"/>
      <c r="Z103" s="156"/>
      <c r="AA103" s="156"/>
      <c r="AB103" s="92"/>
      <c r="AC103" s="92"/>
      <c r="AD103" s="92"/>
      <c r="AE103" s="21"/>
    </row>
    <row r="104" spans="1:31" ht="15.75" x14ac:dyDescent="0.25">
      <c r="A104" s="13"/>
      <c r="B104" s="170"/>
      <c r="C104" s="171"/>
      <c r="D104" s="171"/>
      <c r="E104" s="171"/>
      <c r="F104" s="172"/>
      <c r="G104" s="48"/>
      <c r="H104" s="48"/>
      <c r="I104" s="48"/>
      <c r="J104" s="48"/>
      <c r="K104" s="48"/>
      <c r="L104" s="48"/>
      <c r="M104" s="48"/>
      <c r="N104" s="48"/>
      <c r="O104" s="48"/>
      <c r="P104" s="78"/>
      <c r="Q104" s="78"/>
      <c r="R104" s="78"/>
      <c r="S104" s="58"/>
      <c r="T104" s="139"/>
      <c r="U104" s="139"/>
      <c r="V104" s="139"/>
      <c r="W104" s="156"/>
      <c r="X104" s="156"/>
      <c r="Y104" s="156"/>
      <c r="Z104" s="156"/>
      <c r="AA104" s="156"/>
      <c r="AB104" s="92"/>
      <c r="AC104" s="92"/>
      <c r="AD104" s="92"/>
      <c r="AE104" s="21"/>
    </row>
    <row r="105" spans="1:31" ht="15.75" x14ac:dyDescent="0.25">
      <c r="A105" s="13"/>
      <c r="B105" s="170"/>
      <c r="C105" s="171"/>
      <c r="D105" s="171"/>
      <c r="E105" s="171"/>
      <c r="F105" s="172"/>
      <c r="G105" s="48"/>
      <c r="H105" s="48"/>
      <c r="I105" s="48"/>
      <c r="J105" s="48"/>
      <c r="K105" s="48"/>
      <c r="L105" s="48"/>
      <c r="M105" s="48"/>
      <c r="N105" s="48"/>
      <c r="O105" s="48"/>
      <c r="P105" s="78"/>
      <c r="Q105" s="78"/>
      <c r="R105" s="78"/>
      <c r="S105" s="58"/>
      <c r="T105" s="139"/>
      <c r="U105" s="139"/>
      <c r="V105" s="139"/>
      <c r="W105" s="156"/>
      <c r="X105" s="156"/>
      <c r="Y105" s="156"/>
      <c r="Z105" s="156"/>
      <c r="AA105" s="156"/>
      <c r="AB105" s="92"/>
      <c r="AC105" s="92"/>
      <c r="AD105" s="92"/>
      <c r="AE105" s="21"/>
    </row>
    <row r="106" spans="1:31" ht="15.75" x14ac:dyDescent="0.25">
      <c r="A106" s="13"/>
      <c r="B106" s="170"/>
      <c r="C106" s="171"/>
      <c r="D106" s="171"/>
      <c r="E106" s="171"/>
      <c r="F106" s="172"/>
      <c r="G106" s="48"/>
      <c r="H106" s="48"/>
      <c r="I106" s="48"/>
      <c r="J106" s="48"/>
      <c r="K106" s="48"/>
      <c r="L106" s="48"/>
      <c r="M106" s="48"/>
      <c r="N106" s="48"/>
      <c r="O106" s="48"/>
      <c r="P106" s="78"/>
      <c r="Q106" s="78"/>
      <c r="R106" s="78"/>
      <c r="S106" s="58"/>
      <c r="T106" s="139"/>
      <c r="U106" s="139"/>
      <c r="V106" s="139"/>
      <c r="W106" s="156"/>
      <c r="X106" s="156"/>
      <c r="Y106" s="156"/>
      <c r="Z106" s="156"/>
      <c r="AA106" s="156"/>
      <c r="AB106" s="92"/>
      <c r="AC106" s="92"/>
      <c r="AD106" s="92"/>
      <c r="AE106" s="21"/>
    </row>
    <row r="107" spans="1:31" ht="15.75" x14ac:dyDescent="0.25">
      <c r="A107" s="13"/>
      <c r="B107" s="170"/>
      <c r="C107" s="171"/>
      <c r="D107" s="171"/>
      <c r="E107" s="171"/>
      <c r="F107" s="172"/>
      <c r="G107" s="48"/>
      <c r="H107" s="48"/>
      <c r="I107" s="48"/>
      <c r="J107" s="48"/>
      <c r="K107" s="48"/>
      <c r="L107" s="48"/>
      <c r="M107" s="48"/>
      <c r="N107" s="48"/>
      <c r="O107" s="48"/>
      <c r="P107" s="78"/>
      <c r="Q107" s="78"/>
      <c r="R107" s="78"/>
      <c r="S107" s="58"/>
      <c r="T107" s="139"/>
      <c r="U107" s="139"/>
      <c r="V107" s="139"/>
      <c r="W107" s="156"/>
      <c r="X107" s="156"/>
      <c r="Y107" s="156"/>
      <c r="Z107" s="156"/>
      <c r="AA107" s="156"/>
      <c r="AB107" s="92"/>
      <c r="AC107" s="92"/>
      <c r="AD107" s="92"/>
      <c r="AE107" s="21"/>
    </row>
    <row r="108" spans="1:31" ht="15.75" x14ac:dyDescent="0.25">
      <c r="A108" s="13"/>
      <c r="B108" s="170"/>
      <c r="C108" s="171"/>
      <c r="D108" s="171"/>
      <c r="E108" s="171"/>
      <c r="F108" s="172"/>
      <c r="G108" s="48"/>
      <c r="H108" s="48"/>
      <c r="I108" s="48"/>
      <c r="J108" s="48"/>
      <c r="K108" s="48"/>
      <c r="L108" s="48"/>
      <c r="M108" s="48"/>
      <c r="N108" s="48"/>
      <c r="O108" s="48"/>
      <c r="P108" s="78"/>
      <c r="Q108" s="78"/>
      <c r="R108" s="78"/>
      <c r="S108" s="58"/>
      <c r="T108" s="139"/>
      <c r="U108" s="139"/>
      <c r="V108" s="139"/>
      <c r="W108" s="156"/>
      <c r="X108" s="156"/>
      <c r="Y108" s="156"/>
      <c r="Z108" s="156"/>
      <c r="AA108" s="156"/>
      <c r="AB108" s="92"/>
      <c r="AC108" s="92"/>
      <c r="AD108" s="92"/>
      <c r="AE108" s="21"/>
    </row>
    <row r="109" spans="1:31" ht="15.75" x14ac:dyDescent="0.25">
      <c r="A109" s="13"/>
      <c r="B109" s="170"/>
      <c r="C109" s="171"/>
      <c r="D109" s="171"/>
      <c r="E109" s="171"/>
      <c r="F109" s="172"/>
      <c r="G109" s="48"/>
      <c r="H109" s="48"/>
      <c r="I109" s="48"/>
      <c r="J109" s="48"/>
      <c r="K109" s="48"/>
      <c r="L109" s="48"/>
      <c r="M109" s="48"/>
      <c r="N109" s="48"/>
      <c r="O109" s="48"/>
      <c r="P109" s="78"/>
      <c r="Q109" s="78"/>
      <c r="R109" s="78"/>
      <c r="S109" s="58"/>
      <c r="T109" s="139"/>
      <c r="U109" s="139"/>
      <c r="V109" s="139"/>
      <c r="W109" s="156"/>
      <c r="X109" s="156"/>
      <c r="Y109" s="156"/>
      <c r="Z109" s="156"/>
      <c r="AA109" s="156"/>
      <c r="AB109" s="92"/>
      <c r="AC109" s="92"/>
      <c r="AD109" s="92"/>
      <c r="AE109" s="21"/>
    </row>
    <row r="110" spans="1:31" ht="15.75" x14ac:dyDescent="0.25">
      <c r="A110" s="13"/>
      <c r="B110" s="156"/>
      <c r="C110" s="156"/>
      <c r="D110" s="156"/>
      <c r="E110" s="156"/>
      <c r="F110" s="156"/>
      <c r="G110" s="49"/>
      <c r="H110" s="49"/>
      <c r="I110" s="49"/>
      <c r="J110" s="49"/>
      <c r="K110" s="49"/>
      <c r="L110" s="49"/>
      <c r="M110" s="49"/>
      <c r="N110" s="49"/>
      <c r="O110" s="49"/>
      <c r="P110" s="79"/>
      <c r="Q110" s="79"/>
      <c r="R110" s="79"/>
      <c r="S110" s="61"/>
      <c r="T110" s="133"/>
      <c r="U110" s="133"/>
      <c r="V110" s="133"/>
      <c r="W110" s="156"/>
      <c r="X110" s="156"/>
      <c r="Y110" s="156"/>
      <c r="Z110" s="156"/>
      <c r="AA110" s="156"/>
      <c r="AB110" s="92"/>
      <c r="AC110" s="92"/>
      <c r="AD110" s="92"/>
      <c r="AE110" s="14"/>
    </row>
    <row r="111" spans="1:31" ht="28.5" customHeight="1" x14ac:dyDescent="0.25">
      <c r="A111" s="5"/>
      <c r="B111" s="183" t="s">
        <v>18</v>
      </c>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80"/>
      <c r="AC111" s="80"/>
      <c r="AD111" s="80"/>
      <c r="AE111" s="15"/>
    </row>
    <row r="112" spans="1:31" ht="15.75" x14ac:dyDescent="0.25">
      <c r="A112" s="5"/>
      <c r="B112" s="16"/>
      <c r="C112" s="50"/>
      <c r="D112" s="50"/>
      <c r="E112" s="16"/>
      <c r="F112" s="16"/>
      <c r="G112" s="50"/>
      <c r="H112" s="50"/>
      <c r="I112" s="50"/>
      <c r="J112" s="50"/>
      <c r="K112" s="50"/>
      <c r="L112" s="50"/>
      <c r="M112" s="50"/>
      <c r="N112" s="50"/>
      <c r="O112" s="50"/>
      <c r="P112" s="80"/>
      <c r="Q112" s="80"/>
      <c r="R112" s="80"/>
      <c r="S112" s="64"/>
      <c r="T112" s="135"/>
      <c r="U112" s="135"/>
      <c r="V112" s="135"/>
      <c r="W112" s="135"/>
      <c r="X112" s="80"/>
      <c r="Y112" s="80"/>
      <c r="Z112" s="80"/>
      <c r="AA112" s="16"/>
      <c r="AB112" s="80"/>
      <c r="AC112" s="80"/>
      <c r="AD112" s="80"/>
      <c r="AE112" s="16"/>
    </row>
    <row r="113" spans="1:31" ht="15.75" x14ac:dyDescent="0.25">
      <c r="A113" s="182" t="s">
        <v>30</v>
      </c>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75"/>
      <c r="AC113" s="75"/>
      <c r="AD113" s="75"/>
      <c r="AE113" s="5"/>
    </row>
    <row r="114" spans="1:31" ht="31.5" x14ac:dyDescent="0.25">
      <c r="A114" s="11" t="s">
        <v>0</v>
      </c>
      <c r="B114" s="175" t="s">
        <v>17</v>
      </c>
      <c r="C114" s="175"/>
      <c r="D114" s="175"/>
      <c r="E114" s="175"/>
      <c r="F114" s="175"/>
      <c r="G114" s="175"/>
      <c r="H114" s="175"/>
      <c r="I114" s="175"/>
      <c r="J114" s="175"/>
      <c r="K114" s="175"/>
      <c r="L114" s="175"/>
      <c r="M114" s="175"/>
      <c r="N114" s="175"/>
      <c r="O114" s="175"/>
      <c r="P114" s="76"/>
      <c r="Q114" s="76"/>
      <c r="R114" s="76"/>
      <c r="S114" s="63"/>
      <c r="T114" s="138"/>
      <c r="U114" s="138"/>
      <c r="V114" s="138"/>
      <c r="W114" s="175" t="s">
        <v>19</v>
      </c>
      <c r="X114" s="175"/>
      <c r="Y114" s="175"/>
      <c r="Z114" s="175"/>
      <c r="AA114" s="175"/>
      <c r="AB114" s="95"/>
      <c r="AC114" s="95"/>
      <c r="AD114" s="95"/>
      <c r="AE114" s="22"/>
    </row>
    <row r="115" spans="1:31" ht="15.75" x14ac:dyDescent="0.25">
      <c r="A115" s="13">
        <v>1</v>
      </c>
      <c r="B115" s="176" t="s">
        <v>120</v>
      </c>
      <c r="C115" s="177"/>
      <c r="D115" s="177"/>
      <c r="E115" s="177"/>
      <c r="F115" s="177"/>
      <c r="G115" s="177"/>
      <c r="H115" s="177"/>
      <c r="I115" s="177"/>
      <c r="J115" s="177"/>
      <c r="K115" s="177"/>
      <c r="L115" s="177"/>
      <c r="M115" s="177"/>
      <c r="N115" s="177"/>
      <c r="O115" s="177"/>
      <c r="P115" s="73"/>
      <c r="Q115" s="73"/>
      <c r="R115" s="73"/>
      <c r="S115" s="65"/>
      <c r="T115" s="140"/>
      <c r="U115" s="140"/>
      <c r="V115" s="140"/>
      <c r="W115" s="179">
        <v>1</v>
      </c>
      <c r="X115" s="180"/>
      <c r="Y115" s="180"/>
      <c r="Z115" s="180"/>
      <c r="AA115" s="181"/>
      <c r="AB115" s="96"/>
      <c r="AC115" s="96"/>
      <c r="AD115" s="96"/>
      <c r="AE115" s="14"/>
    </row>
    <row r="116" spans="1:31" ht="15.75" x14ac:dyDescent="0.25">
      <c r="A116" s="13">
        <v>2</v>
      </c>
      <c r="B116" s="176" t="s">
        <v>121</v>
      </c>
      <c r="C116" s="177"/>
      <c r="D116" s="177"/>
      <c r="E116" s="177"/>
      <c r="F116" s="177"/>
      <c r="G116" s="177"/>
      <c r="H116" s="177"/>
      <c r="I116" s="177"/>
      <c r="J116" s="177"/>
      <c r="K116" s="177"/>
      <c r="L116" s="177"/>
      <c r="M116" s="177"/>
      <c r="N116" s="177"/>
      <c r="O116" s="177"/>
      <c r="P116" s="73"/>
      <c r="Q116" s="73"/>
      <c r="R116" s="73"/>
      <c r="S116" s="65"/>
      <c r="T116" s="140"/>
      <c r="U116" s="140"/>
      <c r="V116" s="140"/>
      <c r="W116" s="179">
        <v>4</v>
      </c>
      <c r="X116" s="180"/>
      <c r="Y116" s="180"/>
      <c r="Z116" s="180"/>
      <c r="AA116" s="181"/>
      <c r="AB116" s="96"/>
      <c r="AC116" s="96"/>
      <c r="AD116" s="96"/>
      <c r="AE116" s="14"/>
    </row>
    <row r="117" spans="1:31" ht="15.75" x14ac:dyDescent="0.25">
      <c r="A117" s="13"/>
      <c r="B117" s="176"/>
      <c r="C117" s="177"/>
      <c r="D117" s="177"/>
      <c r="E117" s="177"/>
      <c r="F117" s="177"/>
      <c r="G117" s="177"/>
      <c r="H117" s="177"/>
      <c r="I117" s="177"/>
      <c r="J117" s="177"/>
      <c r="K117" s="177"/>
      <c r="L117" s="177"/>
      <c r="M117" s="177"/>
      <c r="N117" s="177"/>
      <c r="O117" s="177"/>
      <c r="P117" s="73"/>
      <c r="Q117" s="73"/>
      <c r="R117" s="73"/>
      <c r="S117" s="65"/>
      <c r="T117" s="140"/>
      <c r="U117" s="140"/>
      <c r="V117" s="140"/>
      <c r="W117" s="179"/>
      <c r="X117" s="180"/>
      <c r="Y117" s="180"/>
      <c r="Z117" s="180"/>
      <c r="AA117" s="181"/>
      <c r="AB117" s="96"/>
      <c r="AC117" s="96"/>
      <c r="AD117" s="96"/>
      <c r="AE117" s="14"/>
    </row>
    <row r="118" spans="1:31" ht="15.75" x14ac:dyDescent="0.25">
      <c r="A118" s="13"/>
      <c r="B118" s="176"/>
      <c r="C118" s="177"/>
      <c r="D118" s="177"/>
      <c r="E118" s="177"/>
      <c r="F118" s="177"/>
      <c r="G118" s="177"/>
      <c r="H118" s="177"/>
      <c r="I118" s="177"/>
      <c r="J118" s="177"/>
      <c r="K118" s="177"/>
      <c r="L118" s="177"/>
      <c r="M118" s="177"/>
      <c r="N118" s="177"/>
      <c r="O118" s="177"/>
      <c r="P118" s="73"/>
      <c r="Q118" s="73"/>
      <c r="R118" s="73"/>
      <c r="S118" s="65"/>
      <c r="T118" s="140"/>
      <c r="U118" s="140"/>
      <c r="V118" s="140"/>
      <c r="W118" s="179"/>
      <c r="X118" s="180"/>
      <c r="Y118" s="180"/>
      <c r="Z118" s="180"/>
      <c r="AA118" s="181"/>
      <c r="AB118" s="96"/>
      <c r="AC118" s="96"/>
      <c r="AD118" s="96"/>
      <c r="AE118" s="14"/>
    </row>
    <row r="119" spans="1:31" ht="15.75" x14ac:dyDescent="0.25">
      <c r="A119" s="13"/>
      <c r="B119" s="176"/>
      <c r="C119" s="177"/>
      <c r="D119" s="177"/>
      <c r="E119" s="177"/>
      <c r="F119" s="177"/>
      <c r="G119" s="177"/>
      <c r="H119" s="177"/>
      <c r="I119" s="177"/>
      <c r="J119" s="177"/>
      <c r="K119" s="177"/>
      <c r="L119" s="177"/>
      <c r="M119" s="177"/>
      <c r="N119" s="177"/>
      <c r="O119" s="177"/>
      <c r="P119" s="73"/>
      <c r="Q119" s="73"/>
      <c r="R119" s="73"/>
      <c r="S119" s="65"/>
      <c r="T119" s="140"/>
      <c r="U119" s="140"/>
      <c r="V119" s="140"/>
      <c r="W119" s="179"/>
      <c r="X119" s="180"/>
      <c r="Y119" s="180"/>
      <c r="Z119" s="180"/>
      <c r="AA119" s="181"/>
      <c r="AB119" s="96"/>
      <c r="AC119" s="96"/>
      <c r="AD119" s="96"/>
      <c r="AE119" s="14"/>
    </row>
    <row r="120" spans="1:31" ht="15.75" x14ac:dyDescent="0.25">
      <c r="A120" s="13"/>
      <c r="B120" s="176"/>
      <c r="C120" s="177"/>
      <c r="D120" s="177"/>
      <c r="E120" s="177"/>
      <c r="F120" s="177"/>
      <c r="G120" s="177"/>
      <c r="H120" s="177"/>
      <c r="I120" s="177"/>
      <c r="J120" s="177"/>
      <c r="K120" s="177"/>
      <c r="L120" s="177"/>
      <c r="M120" s="177"/>
      <c r="N120" s="177"/>
      <c r="O120" s="177"/>
      <c r="P120" s="73"/>
      <c r="Q120" s="73"/>
      <c r="R120" s="73"/>
      <c r="S120" s="65"/>
      <c r="T120" s="140"/>
      <c r="U120" s="140"/>
      <c r="V120" s="140"/>
      <c r="W120" s="179"/>
      <c r="X120" s="180"/>
      <c r="Y120" s="180"/>
      <c r="Z120" s="180"/>
      <c r="AA120" s="181"/>
      <c r="AB120" s="96"/>
      <c r="AC120" s="96"/>
      <c r="AD120" s="96"/>
      <c r="AE120" s="14"/>
    </row>
    <row r="121" spans="1:31" ht="15.75" x14ac:dyDescent="0.25">
      <c r="A121" s="13"/>
      <c r="B121" s="176"/>
      <c r="C121" s="177"/>
      <c r="D121" s="177"/>
      <c r="E121" s="177"/>
      <c r="F121" s="177"/>
      <c r="G121" s="177"/>
      <c r="H121" s="177"/>
      <c r="I121" s="177"/>
      <c r="J121" s="177"/>
      <c r="K121" s="177"/>
      <c r="L121" s="177"/>
      <c r="M121" s="177"/>
      <c r="N121" s="177"/>
      <c r="O121" s="177"/>
      <c r="P121" s="73"/>
      <c r="Q121" s="73"/>
      <c r="R121" s="73"/>
      <c r="S121" s="65"/>
      <c r="T121" s="140"/>
      <c r="U121" s="140"/>
      <c r="V121" s="140"/>
      <c r="W121" s="179"/>
      <c r="X121" s="180"/>
      <c r="Y121" s="180"/>
      <c r="Z121" s="180"/>
      <c r="AA121" s="181"/>
      <c r="AB121" s="96"/>
      <c r="AC121" s="96"/>
      <c r="AD121" s="96"/>
      <c r="AE121" s="14"/>
    </row>
    <row r="122" spans="1:31" ht="15.75" x14ac:dyDescent="0.25">
      <c r="A122" s="13"/>
      <c r="B122" s="176"/>
      <c r="C122" s="177"/>
      <c r="D122" s="177"/>
      <c r="E122" s="177"/>
      <c r="F122" s="177"/>
      <c r="G122" s="177"/>
      <c r="H122" s="177"/>
      <c r="I122" s="177"/>
      <c r="J122" s="177"/>
      <c r="K122" s="177"/>
      <c r="L122" s="177"/>
      <c r="M122" s="177"/>
      <c r="N122" s="177"/>
      <c r="O122" s="177"/>
      <c r="P122" s="73"/>
      <c r="Q122" s="73"/>
      <c r="R122" s="73"/>
      <c r="S122" s="65"/>
      <c r="T122" s="140"/>
      <c r="U122" s="140"/>
      <c r="V122" s="140"/>
      <c r="W122" s="179"/>
      <c r="X122" s="180"/>
      <c r="Y122" s="180"/>
      <c r="Z122" s="180"/>
      <c r="AA122" s="181"/>
      <c r="AB122" s="96"/>
      <c r="AC122" s="96"/>
      <c r="AD122" s="96"/>
      <c r="AE122" s="14"/>
    </row>
    <row r="123" spans="1:31" ht="15.75" x14ac:dyDescent="0.25">
      <c r="A123" s="13"/>
      <c r="B123" s="176"/>
      <c r="C123" s="177"/>
      <c r="D123" s="177"/>
      <c r="E123" s="177"/>
      <c r="F123" s="177"/>
      <c r="G123" s="177"/>
      <c r="H123" s="177"/>
      <c r="I123" s="177"/>
      <c r="J123" s="177"/>
      <c r="K123" s="177"/>
      <c r="L123" s="177"/>
      <c r="M123" s="177"/>
      <c r="N123" s="177"/>
      <c r="O123" s="177"/>
      <c r="P123" s="73"/>
      <c r="Q123" s="73"/>
      <c r="R123" s="73"/>
      <c r="S123" s="65"/>
      <c r="T123" s="140"/>
      <c r="U123" s="140"/>
      <c r="V123" s="140"/>
      <c r="W123" s="176"/>
      <c r="X123" s="177"/>
      <c r="Y123" s="177"/>
      <c r="Z123" s="177"/>
      <c r="AA123" s="178"/>
      <c r="AB123" s="92"/>
      <c r="AC123" s="92"/>
      <c r="AD123" s="92"/>
      <c r="AE123" s="14"/>
    </row>
    <row r="124" spans="1:31" ht="15.75" x14ac:dyDescent="0.25">
      <c r="A124" s="5"/>
      <c r="B124" s="192"/>
      <c r="C124" s="192"/>
      <c r="D124" s="192"/>
      <c r="E124" s="192"/>
      <c r="F124" s="5"/>
      <c r="G124" s="5"/>
      <c r="H124" s="5"/>
      <c r="I124" s="5"/>
      <c r="J124" s="5"/>
      <c r="K124" s="5"/>
      <c r="L124" s="5"/>
      <c r="M124" s="5"/>
      <c r="N124" s="5"/>
      <c r="O124" s="5"/>
      <c r="P124" s="5"/>
      <c r="Q124" s="5"/>
      <c r="R124" s="5"/>
      <c r="S124" s="5"/>
      <c r="T124" s="116"/>
      <c r="U124" s="116"/>
      <c r="V124" s="116"/>
      <c r="W124" s="192"/>
      <c r="X124" s="192"/>
      <c r="Y124" s="192"/>
      <c r="Z124" s="192"/>
      <c r="AA124" s="192"/>
      <c r="AB124" s="74"/>
      <c r="AC124" s="74"/>
      <c r="AD124" s="74"/>
      <c r="AE124" s="5"/>
    </row>
    <row r="125" spans="1:31" ht="15.75" x14ac:dyDescent="0.2">
      <c r="A125" s="18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72"/>
      <c r="AC125" s="72"/>
      <c r="AD125" s="72"/>
      <c r="AE125" s="23"/>
    </row>
    <row r="126" spans="1:31" ht="15.75" x14ac:dyDescent="0.25">
      <c r="A126" s="5"/>
      <c r="B126" s="6"/>
      <c r="C126" s="6"/>
      <c r="D126" s="6"/>
      <c r="E126" s="5"/>
      <c r="F126" s="5"/>
      <c r="G126" s="5"/>
      <c r="H126" s="5"/>
      <c r="I126" s="5"/>
      <c r="J126" s="5"/>
      <c r="K126" s="5"/>
      <c r="L126" s="5"/>
      <c r="M126" s="5"/>
      <c r="N126" s="5"/>
      <c r="O126" s="5"/>
      <c r="P126" s="5"/>
      <c r="Q126" s="5"/>
      <c r="R126" s="5"/>
      <c r="S126" s="5"/>
      <c r="T126" s="116"/>
      <c r="U126" s="116"/>
      <c r="V126" s="116"/>
      <c r="W126" s="116"/>
      <c r="X126" s="5"/>
      <c r="Y126" s="5"/>
      <c r="Z126" s="5"/>
      <c r="AA126" s="5"/>
      <c r="AB126" s="5"/>
      <c r="AC126" s="5"/>
      <c r="AD126" s="5"/>
      <c r="AE126" s="5"/>
    </row>
    <row r="127" spans="1:31" ht="15.75" x14ac:dyDescent="0.25">
      <c r="A127" s="5"/>
      <c r="B127" s="189" t="s">
        <v>119</v>
      </c>
      <c r="C127" s="189"/>
      <c r="D127" s="189"/>
      <c r="E127" s="189"/>
      <c r="F127" s="5"/>
      <c r="G127" s="5"/>
      <c r="H127" s="5"/>
      <c r="I127" s="5"/>
      <c r="J127" s="5"/>
      <c r="K127" s="5"/>
      <c r="L127" s="5"/>
      <c r="M127" s="5"/>
      <c r="N127" s="5"/>
      <c r="O127" s="5"/>
      <c r="P127" s="5"/>
      <c r="Q127" s="5"/>
      <c r="R127" s="5"/>
      <c r="S127" s="5"/>
      <c r="T127" s="116"/>
      <c r="U127" s="116"/>
      <c r="V127" s="116"/>
      <c r="W127" s="190"/>
      <c r="X127" s="190"/>
      <c r="Y127" s="190"/>
      <c r="Z127" s="190"/>
      <c r="AA127" s="190"/>
      <c r="AB127" s="74"/>
      <c r="AC127" s="74"/>
      <c r="AD127" s="74"/>
      <c r="AE127" s="5"/>
    </row>
    <row r="128" spans="1:31" ht="15.75" x14ac:dyDescent="0.25">
      <c r="A128" s="5"/>
      <c r="B128" s="191" t="s">
        <v>20</v>
      </c>
      <c r="C128" s="191"/>
      <c r="D128" s="191"/>
      <c r="E128" s="191"/>
      <c r="F128" s="22"/>
      <c r="G128" s="22"/>
      <c r="H128" s="22"/>
      <c r="I128" s="22"/>
      <c r="J128" s="22"/>
      <c r="K128" s="22"/>
      <c r="L128" s="22"/>
      <c r="M128" s="22"/>
      <c r="N128" s="22"/>
      <c r="O128" s="22"/>
      <c r="P128" s="22"/>
      <c r="Q128" s="22"/>
      <c r="R128" s="22"/>
      <c r="S128" s="22"/>
      <c r="T128" s="141"/>
      <c r="U128" s="141"/>
      <c r="V128" s="141"/>
      <c r="W128" s="191" t="s">
        <v>21</v>
      </c>
      <c r="X128" s="191"/>
      <c r="Y128" s="191"/>
      <c r="Z128" s="191"/>
      <c r="AA128" s="191"/>
      <c r="AB128" s="97"/>
      <c r="AC128" s="97"/>
      <c r="AD128" s="97"/>
      <c r="AE128" s="24"/>
    </row>
    <row r="129" spans="1:31" ht="15.75" x14ac:dyDescent="0.25">
      <c r="A129" s="5"/>
      <c r="B129" s="6"/>
      <c r="C129" s="6"/>
      <c r="D129" s="6"/>
      <c r="E129" s="5"/>
      <c r="F129" s="5"/>
      <c r="G129" s="5"/>
      <c r="H129" s="5"/>
      <c r="I129" s="5"/>
      <c r="J129" s="5"/>
      <c r="K129" s="5"/>
      <c r="L129" s="5"/>
      <c r="M129" s="5"/>
      <c r="N129" s="5"/>
      <c r="O129" s="5"/>
      <c r="P129" s="5"/>
      <c r="Q129" s="5"/>
      <c r="R129" s="5"/>
      <c r="S129" s="5"/>
      <c r="T129" s="116"/>
      <c r="U129" s="116"/>
      <c r="V129" s="116"/>
      <c r="W129" s="116"/>
      <c r="X129" s="5"/>
      <c r="Y129" s="5"/>
      <c r="Z129" s="5"/>
      <c r="AA129" s="5"/>
      <c r="AB129" s="5"/>
      <c r="AC129" s="5"/>
      <c r="AD129" s="5"/>
      <c r="AE129" s="5"/>
    </row>
    <row r="130" spans="1:31" ht="15.75" x14ac:dyDescent="0.25">
      <c r="A130" s="5"/>
      <c r="B130" s="6"/>
      <c r="C130" s="6"/>
      <c r="D130" s="6"/>
      <c r="E130" s="5"/>
      <c r="F130" s="5"/>
      <c r="G130" s="5"/>
      <c r="H130" s="5"/>
      <c r="I130" s="5"/>
      <c r="J130" s="5"/>
      <c r="K130" s="5"/>
      <c r="L130" s="5"/>
      <c r="M130" s="5"/>
      <c r="N130" s="5"/>
      <c r="O130" s="5"/>
      <c r="P130" s="5"/>
      <c r="Q130" s="5"/>
      <c r="R130" s="5"/>
      <c r="S130" s="5"/>
      <c r="T130" s="116"/>
      <c r="U130" s="116"/>
      <c r="V130" s="116"/>
      <c r="W130" s="116"/>
      <c r="X130" s="5"/>
      <c r="Y130" s="5"/>
      <c r="Z130" s="5"/>
      <c r="AA130" s="5"/>
      <c r="AB130" s="5"/>
      <c r="AC130" s="5"/>
      <c r="AD130" s="5"/>
      <c r="AE130" s="5"/>
    </row>
    <row r="131" spans="1:31" ht="15.75" customHeight="1" x14ac:dyDescent="0.2">
      <c r="A131" s="187"/>
      <c r="B131" s="187"/>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71"/>
      <c r="AC131" s="71"/>
      <c r="AD131" s="71"/>
      <c r="AE131" s="25"/>
    </row>
    <row r="132" spans="1:31" ht="36" customHeight="1" x14ac:dyDescent="0.25">
      <c r="A132" s="5"/>
      <c r="B132" s="29" t="s">
        <v>31</v>
      </c>
      <c r="C132" s="29"/>
      <c r="D132" s="29"/>
      <c r="E132" s="29"/>
      <c r="F132" s="29"/>
      <c r="G132" s="29"/>
      <c r="H132" s="29"/>
      <c r="I132" s="29"/>
      <c r="J132" s="29"/>
      <c r="K132" s="29"/>
      <c r="L132" s="29"/>
      <c r="M132" s="29"/>
      <c r="N132" s="29"/>
      <c r="O132" s="29"/>
      <c r="P132" s="29"/>
      <c r="Q132" s="29"/>
      <c r="R132" s="29"/>
      <c r="S132" s="29"/>
      <c r="T132" s="124"/>
      <c r="U132" s="124"/>
      <c r="V132" s="124"/>
      <c r="W132" s="124"/>
      <c r="X132" s="29"/>
      <c r="Y132" s="29"/>
      <c r="Z132" s="29"/>
      <c r="AA132" s="29"/>
      <c r="AB132" s="29"/>
      <c r="AC132" s="29"/>
      <c r="AD132" s="29"/>
      <c r="AE132" s="5"/>
    </row>
    <row r="133" spans="1:31" ht="15.75" x14ac:dyDescent="0.2">
      <c r="B133" s="33"/>
      <c r="C133" s="33"/>
      <c r="D133" s="33"/>
      <c r="E133" s="33"/>
      <c r="F133" s="33"/>
      <c r="G133" s="33"/>
      <c r="H133" s="33"/>
      <c r="I133" s="33"/>
      <c r="J133" s="33"/>
      <c r="K133" s="33"/>
      <c r="L133" s="33"/>
      <c r="M133" s="33"/>
      <c r="N133" s="33"/>
      <c r="O133" s="33"/>
      <c r="P133" s="33"/>
      <c r="Q133" s="33"/>
      <c r="R133" s="33"/>
      <c r="S133" s="33"/>
      <c r="T133" s="142"/>
      <c r="U133" s="142"/>
      <c r="V133" s="142"/>
      <c r="W133" s="142"/>
      <c r="X133" s="33"/>
      <c r="Y133" s="33"/>
      <c r="Z133" s="33"/>
      <c r="AA133" s="33"/>
      <c r="AB133" s="33"/>
      <c r="AC133" s="33"/>
      <c r="AD133" s="33"/>
      <c r="AE133" s="33"/>
    </row>
  </sheetData>
  <mergeCells count="133">
    <mergeCell ref="AH34:AH35"/>
    <mergeCell ref="W34:W36"/>
    <mergeCell ref="AA34:AA36"/>
    <mergeCell ref="AE34:AE36"/>
    <mergeCell ref="AF34:AF36"/>
    <mergeCell ref="A34:A36"/>
    <mergeCell ref="B34:B36"/>
    <mergeCell ref="D34:D36"/>
    <mergeCell ref="E34:E35"/>
    <mergeCell ref="F34:J35"/>
    <mergeCell ref="K34:O35"/>
    <mergeCell ref="C34:C36"/>
    <mergeCell ref="S34:S36"/>
    <mergeCell ref="P34:P36"/>
    <mergeCell ref="Q34:Q36"/>
    <mergeCell ref="R34:R36"/>
    <mergeCell ref="T34:T36"/>
    <mergeCell ref="U34:U36"/>
    <mergeCell ref="V34:V36"/>
    <mergeCell ref="X34:X36"/>
    <mergeCell ref="Y34:Y36"/>
    <mergeCell ref="Z34:Z36"/>
    <mergeCell ref="AB34:AB36"/>
    <mergeCell ref="AG90:AI90"/>
    <mergeCell ref="B74:W74"/>
    <mergeCell ref="A131:AA131"/>
    <mergeCell ref="A125:AA125"/>
    <mergeCell ref="B127:E127"/>
    <mergeCell ref="W127:AA127"/>
    <mergeCell ref="B128:E128"/>
    <mergeCell ref="W128:AA128"/>
    <mergeCell ref="B122:O122"/>
    <mergeCell ref="W122:AA122"/>
    <mergeCell ref="B123:O123"/>
    <mergeCell ref="W123:AA123"/>
    <mergeCell ref="B124:E124"/>
    <mergeCell ref="W124:AA124"/>
    <mergeCell ref="B119:O119"/>
    <mergeCell ref="W119:AA119"/>
    <mergeCell ref="B120:O120"/>
    <mergeCell ref="W120:AA120"/>
    <mergeCell ref="B121:O121"/>
    <mergeCell ref="W121:AA121"/>
    <mergeCell ref="B116:O116"/>
    <mergeCell ref="W116:AA116"/>
    <mergeCell ref="B117:O117"/>
    <mergeCell ref="W117:AA117"/>
    <mergeCell ref="B118:O118"/>
    <mergeCell ref="W118:AA118"/>
    <mergeCell ref="A113:AA113"/>
    <mergeCell ref="B114:O114"/>
    <mergeCell ref="W114:AA114"/>
    <mergeCell ref="B115:O115"/>
    <mergeCell ref="W115:AA115"/>
    <mergeCell ref="B109:F109"/>
    <mergeCell ref="W109:AA109"/>
    <mergeCell ref="B110:F110"/>
    <mergeCell ref="W110:AA110"/>
    <mergeCell ref="B111:AA111"/>
    <mergeCell ref="B106:F106"/>
    <mergeCell ref="W106:AA106"/>
    <mergeCell ref="B107:F107"/>
    <mergeCell ref="W107:AA107"/>
    <mergeCell ref="B108:F108"/>
    <mergeCell ref="W108:AA108"/>
    <mergeCell ref="B103:F103"/>
    <mergeCell ref="W103:AA103"/>
    <mergeCell ref="B104:F104"/>
    <mergeCell ref="W104:AA104"/>
    <mergeCell ref="B105:F105"/>
    <mergeCell ref="W105:AA105"/>
    <mergeCell ref="B97:AA97"/>
    <mergeCell ref="A100:AA100"/>
    <mergeCell ref="B101:F101"/>
    <mergeCell ref="W101:AA101"/>
    <mergeCell ref="B102:F102"/>
    <mergeCell ref="W102:AA102"/>
    <mergeCell ref="B94:F94"/>
    <mergeCell ref="W94:AA94"/>
    <mergeCell ref="B95:F95"/>
    <mergeCell ref="W95:AA95"/>
    <mergeCell ref="B96:F96"/>
    <mergeCell ref="W96:AA96"/>
    <mergeCell ref="B89:AA89"/>
    <mergeCell ref="A91:AA91"/>
    <mergeCell ref="B92:F92"/>
    <mergeCell ref="W92:AA92"/>
    <mergeCell ref="B93:F93"/>
    <mergeCell ref="W93:AA93"/>
    <mergeCell ref="B86:F86"/>
    <mergeCell ref="W86:AA86"/>
    <mergeCell ref="B87:F87"/>
    <mergeCell ref="W87:AA87"/>
    <mergeCell ref="B88:F88"/>
    <mergeCell ref="W88:AA88"/>
    <mergeCell ref="A83:AA83"/>
    <mergeCell ref="B84:F84"/>
    <mergeCell ref="W84:AA84"/>
    <mergeCell ref="B85:F85"/>
    <mergeCell ref="W85:AA85"/>
    <mergeCell ref="B16:O16"/>
    <mergeCell ref="A79:AE79"/>
    <mergeCell ref="A80:AE80"/>
    <mergeCell ref="A81:AE81"/>
    <mergeCell ref="B20:O20"/>
    <mergeCell ref="B21:O21"/>
    <mergeCell ref="A78:AE78"/>
    <mergeCell ref="B77:AF77"/>
    <mergeCell ref="B76:AF76"/>
    <mergeCell ref="B19:O19"/>
    <mergeCell ref="B26:W26"/>
    <mergeCell ref="B27:O27"/>
    <mergeCell ref="B28:O28"/>
    <mergeCell ref="B17:O17"/>
    <mergeCell ref="AC34:AC36"/>
    <mergeCell ref="AD34:AD36"/>
    <mergeCell ref="V71:AE71"/>
    <mergeCell ref="V72:AE72"/>
    <mergeCell ref="V73:AE73"/>
    <mergeCell ref="B18:O18"/>
    <mergeCell ref="B24:O24"/>
    <mergeCell ref="B1:AE1"/>
    <mergeCell ref="B4:AE4"/>
    <mergeCell ref="B5:AE5"/>
    <mergeCell ref="B7:AE7"/>
    <mergeCell ref="B9:AE9"/>
    <mergeCell ref="B10:AE10"/>
    <mergeCell ref="P16:AE16"/>
    <mergeCell ref="P17:AE17"/>
    <mergeCell ref="P18:AE18"/>
    <mergeCell ref="P19:AE19"/>
    <mergeCell ref="P20:AE20"/>
    <mergeCell ref="P21:AE21"/>
  </mergeCells>
  <phoneticPr fontId="1" type="noConversion"/>
  <hyperlinks>
    <hyperlink ref="P21" r:id="rId1" xr:uid="{E5E62A91-73C8-4B76-AC4B-6921CD0EDAEF}"/>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Svajūnas Kėkštas</cp:lastModifiedBy>
  <cp:lastPrinted>2020-09-07T06:07:52Z</cp:lastPrinted>
  <dcterms:created xsi:type="dcterms:W3CDTF">2008-09-17T05:28:43Z</dcterms:created>
  <dcterms:modified xsi:type="dcterms:W3CDTF">2021-12-28T08:21:16Z</dcterms:modified>
</cp:coreProperties>
</file>