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AD\FolderRedirection$\azutkiene\Desktop\KASDIENIAI\Viešinimas\Nepaskelbta\Koreguotini\Vienkartimės med priemonės 2021\Barameda\"/>
    </mc:Choice>
  </mc:AlternateContent>
  <xr:revisionPtr revIDLastSave="0" documentId="13_ncr:1_{A3F354C6-3468-4162-B9D6-A2BB3EC8D915}" xr6:coauthVersionLast="46" xr6:coauthVersionMax="46" xr10:uidLastSave="{00000000-0000-0000-0000-000000000000}"/>
  <bookViews>
    <workbookView xWindow="-120" yWindow="-120" windowWidth="29040" windowHeight="15840" tabRatio="857" activeTab="1" xr2:uid="{00000000-000D-0000-FFFF-FFFF00000000}"/>
  </bookViews>
  <sheets>
    <sheet name="Įvairios vienkartinės priemonės" sheetId="2" r:id="rId1"/>
    <sheet name="Sterilizacijos priemonės" sheetId="10" r:id="rId2"/>
    <sheet name=" Traumat ir chirurginės priemon" sheetId="1" state="hidden" r:id="rId3"/>
    <sheet name="Priemonės sterilizacijai" sheetId="8" state="hidden" r:id="rId4"/>
  </sheets>
  <definedNames>
    <definedName name="_xlnm._FilterDatabase" localSheetId="2" hidden="1">' Traumat ir chirurginės priemon'!$F$1:$F$63</definedName>
    <definedName name="_xlnm._FilterDatabase" localSheetId="0" hidden="1">'Įvairios vienkartinės priemonės'!$A$10:$P$26</definedName>
    <definedName name="_xlnm._FilterDatabase" localSheetId="1" hidden="1">'Sterilizacijos priemonės'!$A$1:$R$8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0" l="1"/>
  <c r="K5" i="10"/>
  <c r="L5" i="10" s="1"/>
  <c r="K6" i="10"/>
  <c r="K7" i="10"/>
  <c r="L7" i="10" s="1"/>
  <c r="K3" i="10"/>
  <c r="L3" i="10" s="1"/>
  <c r="K8" i="10"/>
  <c r="L8" i="10" s="1"/>
  <c r="L4" i="10"/>
  <c r="L6" i="10"/>
  <c r="L2" i="10"/>
  <c r="K2" i="10"/>
  <c r="Q8" i="10"/>
  <c r="Q4" i="10"/>
  <c r="Q5" i="10"/>
  <c r="Q6" i="10"/>
  <c r="Q7" i="10"/>
  <c r="P3" i="10"/>
  <c r="Q3" i="10" s="1"/>
  <c r="P4" i="10"/>
  <c r="P5" i="10"/>
  <c r="P6" i="10"/>
  <c r="P7" i="10"/>
  <c r="P8" i="10"/>
  <c r="P2" i="10"/>
  <c r="Q2" i="10" s="1"/>
  <c r="N8" i="10"/>
  <c r="N7" i="10"/>
  <c r="N6" i="10"/>
  <c r="N5" i="10"/>
  <c r="N4" i="10"/>
  <c r="N3" i="10"/>
  <c r="N2" i="10"/>
  <c r="N12" i="2"/>
  <c r="O12" i="2" s="1"/>
  <c r="N13" i="2"/>
  <c r="O13" i="2" s="1"/>
  <c r="N14" i="2"/>
  <c r="O14" i="2" s="1"/>
  <c r="N15" i="2"/>
  <c r="O15" i="2" s="1"/>
  <c r="N16" i="2"/>
  <c r="O16" i="2" s="1"/>
  <c r="N17" i="2"/>
  <c r="O17" i="2" s="1"/>
  <c r="N18" i="2"/>
  <c r="O18" i="2" s="1"/>
  <c r="N19" i="2"/>
  <c r="O19" i="2" s="1"/>
  <c r="N20" i="2"/>
  <c r="O20" i="2" s="1"/>
  <c r="N21" i="2"/>
  <c r="O21" i="2" s="1"/>
  <c r="N22" i="2"/>
  <c r="O22" i="2" s="1"/>
  <c r="N23" i="2"/>
  <c r="O23" i="2" s="1"/>
  <c r="N24" i="2"/>
  <c r="O24" i="2" s="1"/>
  <c r="N11" i="2"/>
  <c r="O11" i="2" s="1"/>
  <c r="L12" i="2"/>
  <c r="L13" i="2"/>
  <c r="L14" i="2"/>
  <c r="L15" i="2"/>
  <c r="L16" i="2"/>
  <c r="L17" i="2"/>
  <c r="L18" i="2"/>
  <c r="L19" i="2"/>
  <c r="L20" i="2"/>
  <c r="L21" i="2"/>
  <c r="L22" i="2"/>
  <c r="L23" i="2"/>
  <c r="L24" i="2"/>
  <c r="L11" i="2"/>
</calcChain>
</file>

<file path=xl/sharedStrings.xml><?xml version="1.0" encoding="utf-8"?>
<sst xmlns="http://schemas.openxmlformats.org/spreadsheetml/2006/main" count="452" uniqueCount="178">
  <si>
    <t>Pirkimo dalies Nr.</t>
  </si>
  <si>
    <t>Pavadinimas</t>
  </si>
  <si>
    <t>Ilgis cm</t>
  </si>
  <si>
    <t>diametras mm</t>
  </si>
  <si>
    <t>charakteristika</t>
  </si>
  <si>
    <t>Siūlomos prekės techninė charakteristika Tiekėjas turi nurodyti siūlomos prekės tech. charakteristiką, bet nekopijuoti nurodytą pirkėjo.</t>
  </si>
  <si>
    <t>Gamintojas</t>
  </si>
  <si>
    <t>Prekės vieneto kaina be PVM, Eur</t>
  </si>
  <si>
    <t>Prekės vieneto kaina su PVM, Eur</t>
  </si>
  <si>
    <t>PVM tarifas %</t>
  </si>
  <si>
    <t>Bendra kaina su PVM pirkimo daliai, Eur</t>
  </si>
  <si>
    <t>Pasiūlymą pateikusio tiekėjo pavadinimas</t>
  </si>
  <si>
    <t>Metiūzo vinys</t>
  </si>
  <si>
    <t>Kiršnerio vielos</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</si>
  <si>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</si>
  <si>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</si>
  <si>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</si>
  <si>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Hemostatinis besirezorbuojantis tinklelis</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</si>
  <si>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</si>
  <si>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Tęsinys kitame lape</t>
  </si>
  <si>
    <t>Mato vnt</t>
  </si>
  <si>
    <t>vnt</t>
  </si>
  <si>
    <t>g</t>
  </si>
  <si>
    <t>Pirkimo dalies Nr</t>
  </si>
  <si>
    <t>Reikalavimai</t>
  </si>
  <si>
    <t>vnt.</t>
  </si>
  <si>
    <t>BVPŽ kodas</t>
  </si>
  <si>
    <t>Prekės pavadinimas</t>
  </si>
  <si>
    <t>Aparatų apdangalas</t>
  </si>
  <si>
    <t>33163000-0</t>
  </si>
  <si>
    <t>Apklotas su anga, 50 x 60 cm. Angos dydis 6 x 8 cm. Leistinas nuokrypis apie 5 cm. Leistinas angos nuokrypis apie 1 cm</t>
  </si>
  <si>
    <t>Chirurginis chalatas, visiškai nepralaidus skysčiams</t>
  </si>
  <si>
    <t>Pirštinės, be pudros  N6,5 (sterilios, chirurginės, latekso)</t>
  </si>
  <si>
    <t>33141420-0</t>
  </si>
  <si>
    <t>Pirštinės, be pudros N6 (sterilios, chirurginės, latekso)</t>
  </si>
  <si>
    <t>Pirštinės, be pudros N7 (sterilios, chirurginės, latekso)</t>
  </si>
  <si>
    <t>Pirštinės, be pudros N7,5 (sterilios, chirurginės, latekso)</t>
  </si>
  <si>
    <t>Pirštinės, be pudros N8(sterilios, chirurginės, latekso)</t>
  </si>
  <si>
    <t>Pirštinės, be pudros N8.5(sterilios, chirurginės, latekso)</t>
  </si>
  <si>
    <t>Universalus apklotų rinkinys</t>
  </si>
  <si>
    <t>Fluoresceino juostelė</t>
  </si>
  <si>
    <t>Enderio vinys</t>
  </si>
  <si>
    <t>Bendra kaina be PVM pirkimo daliai, Eur</t>
  </si>
  <si>
    <t>Techniniai reikalavimai</t>
  </si>
  <si>
    <t>Prekės mato vieneto kaina be PVM, Eur</t>
  </si>
  <si>
    <t>Prekės mato vieneto kaina su PVM, Eur</t>
  </si>
  <si>
    <t>Sėklidės implantas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</si>
  <si>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</si>
  <si>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</si>
  <si>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</si>
  <si>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</si>
  <si>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</si>
  <si>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Nency vielos</t>
  </si>
  <si>
    <t>Elastinė titaninė viela su užsmailintu lengtu galu.</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</si>
  <si>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</si>
  <si>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</si>
  <si>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</si>
  <si>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</si>
  <si>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</si>
  <si>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</si>
  <si>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t>2.1</t>
  </si>
  <si>
    <t>Ilgis mm (kas 5 mm) nuo 45 iki 120 mm</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</si>
  <si>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</si>
  <si>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</si>
  <si>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t>Endo saga priekinio kryžminio raiščio ir užpakalinio kryžminio raiščio šlauninei fiksacijai</t>
  </si>
  <si>
    <t>Interferenciniai sraigtai</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</si>
  <si>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</si>
  <si>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</si>
  <si>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</si>
  <si>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</si>
  <si>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</si>
  <si>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</si>
  <si>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CE sertifikatas pateiktas (El. bylos Nr.)</t>
  </si>
  <si>
    <t>Prekės numeris kataloge, buklete (El. bylos Nr.)</t>
  </si>
  <si>
    <t>Sterilus aparatų apdangalas, pagamintas iš permatomos poietileno plėvelės su elastiniu apsiuvu aplink. Vienkartiniam naudojimui. Dydis 65x80cm. Būtini  pavyzdžiai.</t>
  </si>
  <si>
    <t>Chalato ilgis ne mažiau 160 cm, sterilus, skirtas ypač kraujingoms operacijoms. Nugarinėje dalyje atlapai susikeičia, viršutinėje dalyje tvirtinasi specialiu lipduku. Ties juosmeniu susiriša raišteliais. Rankogaliai iš poliesterio gerai priglunda prie riešo. Chalato zonos pažymėtos spec etiketėmis, kurios padeda taisyklingai užsidėti chalatą. Visiškai nepralaidus skysčiams visame paviršiuje, dėvėjimo metu nesielektrina nekyla į viršų, nėra karščio efekto.Chalatas gamykliniame tvirtame, vaakuminiame steriliame įpakavime, turintis strerilumo kontrolės sitemą tai yra lipdukas su pakuotės sterilumo ir gamybos duomenimis. Būtini  pavyzdžiai.</t>
  </si>
  <si>
    <t>Pagamintos iš latekso be pudros, baltos spalvos (pateikti tai patvirtinančius gamintojo dokumentus), ,anatominės konfigūracijos(pirštinės pirštų kontūrai atitinka rankos pirštus), nedžiovina rankų po kontakto su dezinfekcine madžiaga, patogus  įpakavimas, plėšiamas plyšta per siūles, rankogalis sustiprintas, elepsės formos, be susisukusio kraštelio, pirštinės ilgis ne mažiau 280mm (pateikti tai patvirtinančius gamintojo dokumentus), darbinių pirštų galų bei delno storis ne mažesnis 0,45mm (dvigubos sienelės storis), mikroreljefinis išorinis paviršius (pateikti tai patvirtinančius gamintojo dokumentus) CE ženklinimas. Būtini  pavyzdžiai.</t>
  </si>
  <si>
    <t>Medžiaga vienkartinio naudojimo, sterili, pagaminta pagal zoninę sistemą- arčiausiai žaizdos esanti zona sutvirtinta, pagaminta iš trijų sluoksnių; viršutinis sluosksnis iš gerai sugeriančios neaustinės medžiagos, vidurinis-iš polietileno, nepralaidus, apatinis- apsauginis popieriaus sluoksnis. Paviršius neslidus, gerai matosi padėtos adatos, siūlai ir kits smulkios medicininės priemonės.. Rinkinio sudėtis: Maišas Mayo staliukui 77x 145cm (1vnt);Apklotai lipniais kraštais 90x75cm (2vnt);Apklotas su lipniu kraštu 175x175cm (1vnt);Apklotas su lipniu kraštu 150x240cm (1vnt);Apklotas instrumentiniam staliukui 150x190cm (1vnt); Lipni juosta 9x49 (1vnt). Rinkinio apklotų dydžių paklaida ± 5 cm. Rinkinys įpakuotas viename steriliame, tvirtame į pakavime. Leidžianti sterilumo kontrolę vykdyti lipduko pagalba. Būtini  pavyzdžiai.</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</si>
  <si>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</si>
  <si>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Kabutės</t>
  </si>
  <si>
    <t>Silikoninis su silikono gelio užpildu arba silikoninis, užpildomas fiziologiniu tirpalu.</t>
  </si>
  <si>
    <t>vnt (kabučių)</t>
  </si>
  <si>
    <t>Bendrieji reikalavimai:</t>
  </si>
  <si>
    <t xml:space="preserve">3. Tiekėjas turi pateikti siūlomų prekių kokybės atitikties sertifikatus </t>
  </si>
  <si>
    <t>5.Jeigu pirkimo dalį sudaro prekių sąrašas, pasiūlymas turi būti pateiktas visoms sąraše nurodytoms prekėms.</t>
  </si>
  <si>
    <t xml:space="preserve">Kiekis </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</si>
  <si>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</si>
  <si>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</si>
  <si>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</si>
  <si>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</si>
  <si>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</si>
  <si>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</si>
  <si>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</si>
  <si>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</si>
  <si>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</si>
  <si>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</si>
  <si>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</si>
  <si>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</si>
  <si>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</si>
  <si>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</si>
  <si>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</si>
  <si>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</si>
  <si>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</si>
  <si>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</si>
  <si>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</si>
  <si>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</si>
  <si>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</si>
  <si>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</si>
  <si>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</si>
  <si>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</si>
  <si>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</si>
  <si>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</si>
  <si>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</si>
  <si>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</si>
  <si>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</si>
  <si>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</si>
  <si>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</si>
  <si>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</si>
  <si>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 xml:space="preserve">Tinkamas rašymui tiesiogiai ant sterilizuojamų paketų, rašalas atsparus garų sterilizacijai. Saugus ir nepažeidžiantis įpakavimo. Nesusiliejantis, greitai išdžiūna, netoksiškas. Juodos spalvos. Pateikti gamintojo dokumentus.
</t>
  </si>
  <si>
    <t>Apsaugos aštriems instrumentams 50 x 128  mm (± 5 mm)</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</si>
  <si>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</si>
  <si>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</si>
  <si>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</si>
  <si>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</si>
  <si>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Lipdukas-etiketė</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</si>
  <si>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</si>
  <si>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</si>
  <si>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</si>
  <si>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30192125-3</t>
  </si>
  <si>
    <t>30192800-9</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</si>
  <si>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</si>
  <si>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</si>
  <si>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2,5 ± 0,1 mm</t>
  </si>
  <si>
    <t>3 ± 0,1 mm</t>
  </si>
  <si>
    <t>3,5 ± 0,1 mm</t>
  </si>
  <si>
    <t>4 ± 0,1 mm</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</si>
  <si>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</si>
  <si>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</si>
  <si>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n</t>
  </si>
  <si>
    <t>Pastabos atsižvelgiant į busvusius pirkimus</t>
  </si>
  <si>
    <t>Negauta pasiūlymų po dviejų pirkimų</t>
  </si>
  <si>
    <t>Maksimalus kiekis 12 mėnesių</t>
  </si>
  <si>
    <t>Maksimalus kiekis 12  mėn.</t>
  </si>
  <si>
    <t>Apklotas su anga, 150cm x 180cm . Angos dydis 6 x15 cm. Leistinas nuokrypis apie 5 cm. Leistinas angos nuokrypis apie 1 cm</t>
  </si>
  <si>
    <t>Chirurginis apklotas, 100 cm x 125 cm (±2 cm) su 10 cm x 10 cm (±2 cm) skersmens kiauryme</t>
  </si>
  <si>
    <t xml:space="preserve">Apklotas su kiauryme </t>
  </si>
  <si>
    <t>Maišo formos. Pagamintas iš tvirtos mikroorganizmų nepralaidžios mediagos. Sudarytas iš 2 sluoksnių viršutinis sluoksnis neaustinės medžiagos, kuris gerai sugeria skysčius, apatinis iš polietileno. Paviršius neslidus, gerai matosi padėtos adatos siūlai ir kitos smulkios med priemonės. Produktas turi trijų lygių pakuotę. Įpakuotas viename steriliame gamykliniame įpakavime su sterilumo kontrolės sistema. Turi tikti staliukui, kurio  viršutinės dalies plotis 55 cm, ilgis - 75 cm. Apklotas turi būti lengvai užmaunamas, turi neplyšti. Būtini  pavyzdžiai.</t>
  </si>
  <si>
    <t xml:space="preserve">1.Tiekėjo siūlomos prekės turi atitikti reikalavimus. </t>
  </si>
  <si>
    <t>1 priedas</t>
  </si>
  <si>
    <r>
      <t xml:space="preserve">Apklotai </t>
    </r>
    <r>
      <rPr>
        <i/>
        <sz val="10"/>
        <rFont val="Arial Narrow"/>
        <family val="2"/>
        <charset val="186"/>
      </rPr>
      <t>Mayo</t>
    </r>
    <r>
      <rPr>
        <sz val="10"/>
        <rFont val="Arial Narrow"/>
        <family val="2"/>
        <charset val="186"/>
      </rPr>
      <t xml:space="preserve"> staliukui</t>
    </r>
  </si>
  <si>
    <r>
      <t xml:space="preserve">Medžiaga vienkartinio naudojimo, steriliame įpokavime pagaminta iš dviejų sluoksnių: viršutinis sluoksnis gerai sugeria skysčius ir pagamintas iš neaustinės medžiagos, apatinis sluoksnis pagamintas iš polietileno, nepralaidus. Su </t>
    </r>
    <r>
      <rPr>
        <b/>
        <sz val="10"/>
        <rFont val="Arial Narrow"/>
        <family val="2"/>
        <charset val="186"/>
      </rPr>
      <t>lipnia</t>
    </r>
    <r>
      <rPr>
        <sz val="10"/>
        <rFont val="Arial Narrow"/>
        <family val="2"/>
        <charset val="186"/>
      </rPr>
      <t xml:space="preserve"> anga apkloto centre. Paviršius neslidus, gerai matosi padėtos adatos siūlai ir kitos smulkios medicinos priemonės.Sulipinus įmanoma atlipinti ir blogai užklijavus galima perklijuoti Būtini  pavyzdžiai.</t>
    </r>
  </si>
  <si>
    <r>
      <t xml:space="preserve">Medžiaga vienkartinio naudojimo, steriliame įpokavime pagaminta iš dviejų sluoksnių: viršutinis sluoksnis gerai sugeria skysčius ir pagamintas iš neaustinės medžiagos, apatinis sluoksnis pagamintas iš polietileno, nepralaidus. Su anga </t>
    </r>
    <r>
      <rPr>
        <b/>
        <sz val="10"/>
        <rFont val="Arial Narrow"/>
        <family val="2"/>
        <charset val="186"/>
      </rPr>
      <t>apkloto centre</t>
    </r>
    <r>
      <rPr>
        <sz val="10"/>
        <rFont val="Arial Narrow"/>
        <family val="2"/>
        <charset val="186"/>
      </rPr>
      <t xml:space="preserve">. Angos kraštai </t>
    </r>
    <r>
      <rPr>
        <b/>
        <sz val="10"/>
        <rFont val="Arial Narrow"/>
        <family val="2"/>
        <charset val="186"/>
      </rPr>
      <t>lipnūs</t>
    </r>
    <r>
      <rPr>
        <sz val="10"/>
        <rFont val="Arial Narrow"/>
        <family val="2"/>
        <charset val="186"/>
      </rPr>
      <t>. Paviršius neslidus, gerai matosi padėtos adatos siūlai ir kitos smulkios medicinos priemonės. Būtini  pavyzdžiai.</t>
    </r>
  </si>
  <si>
    <r>
      <t xml:space="preserve">VšĮ Klaipėdos vaikų ligoninė. Vienkartinės medicininės priemonės </t>
    </r>
    <r>
      <rPr>
        <b/>
        <sz val="10"/>
        <rFont val="Arial Narrow"/>
        <family val="2"/>
        <charset val="186"/>
      </rPr>
      <t>2020</t>
    </r>
    <r>
      <rPr>
        <b/>
        <sz val="10"/>
        <color rgb="FFFF0000"/>
        <rFont val="Arial Narrow"/>
        <family val="2"/>
        <charset val="186"/>
      </rPr>
      <t xml:space="preserve">. </t>
    </r>
    <r>
      <rPr>
        <b/>
        <sz val="10"/>
        <color indexed="8"/>
        <rFont val="Arial Narrow"/>
        <family val="2"/>
        <charset val="186"/>
      </rPr>
      <t xml:space="preserve">Techninė specifikacija </t>
    </r>
  </si>
  <si>
    <t xml:space="preserve">Maksimalus kiekis 12 mėnesių </t>
  </si>
  <si>
    <r>
      <t xml:space="preserve">Siūlomos prekės techninė charakteristika. </t>
    </r>
    <r>
      <rPr>
        <b/>
        <sz val="10"/>
        <color rgb="FFC00000"/>
        <rFont val="Arial Narrow"/>
        <family val="2"/>
        <charset val="186"/>
      </rPr>
      <t>Tiekėjas turi nurodyti siūlomos prekės tech. charakteristiką, bet nekopijuoti nurodytas pirkėjo.</t>
    </r>
  </si>
  <si>
    <r>
      <t xml:space="preserve">4. Tiekėjas, viešojo pirkimo </t>
    </r>
    <r>
      <rPr>
        <b/>
        <sz val="10"/>
        <rFont val="Arial Narrow"/>
        <family val="2"/>
        <charset val="186"/>
      </rPr>
      <t>komisijai paprašius</t>
    </r>
    <r>
      <rPr>
        <sz val="10"/>
        <rFont val="Arial Narrow"/>
        <family val="2"/>
        <charset val="186"/>
      </rPr>
      <t>, per nurodytą terminą</t>
    </r>
    <r>
      <rPr>
        <b/>
        <sz val="10"/>
        <rFont val="Arial Narrow"/>
        <family val="2"/>
        <charset val="186"/>
      </rPr>
      <t xml:space="preserve"> turės pateikti</t>
    </r>
    <r>
      <rPr>
        <sz val="10"/>
        <rFont val="Arial Narrow"/>
        <family val="2"/>
        <charset val="186"/>
      </rPr>
      <t xml:space="preserve"> prekių pavyzdžius. Jeigu prie prekės reikalavimų nurodyta, jog būtini pavyzdžiai, juos pateikti reikės tik komisijai paparašius. Žr. Konkurso sąlygų 16 skyrių.</t>
    </r>
  </si>
  <si>
    <r>
      <t xml:space="preserve">Siūlomos prekės techninė charakteristika. </t>
    </r>
    <r>
      <rPr>
        <sz val="10"/>
        <color rgb="FFC00000"/>
        <rFont val="Arial Narrow"/>
        <family val="2"/>
        <charset val="186"/>
      </rPr>
      <t>Tiekėjas turi nurodyti siūlomos prekės tech. charakteristiką, bet nekopijuoti nurodytą pirkėjo.</t>
    </r>
  </si>
  <si>
    <t>juostelės skirtos akies ragenos epitelio pralaidumo diagnostikai. Testas parodo gleivių sluoksnio kokybę ir skirtas akies ragenos pažeidimams diagnozuoti, prikiniam akies segmentui dažyti. Kiekviena juostelė impregnuota mažo molekulinio svorio natrio fluoresceinu. Kiekviena juostelė individualiame steriliame įpakavime. Rezultatai gaunami per 10 sekundžių.</t>
  </si>
  <si>
    <t>pora</t>
  </si>
  <si>
    <t>2.Tiekėjas turi pateikti siūlomų prekių aprašymus (katalogus, bukletus ar kitą gamintojo medžiagą lietuvių bei originalo kalbomis), patvirtinančią, kad prekių kokybė atitinka nurodytas specifikacijas ir grafiškai nurodyti preekės vietą kataloge ar pan.</t>
  </si>
  <si>
    <t>žiūr. "Katalogai KONFIDENCIALU"</t>
  </si>
  <si>
    <t xml:space="preserve">Sterilus aparatų apdangalas, pagamintas iš permatomos poietileno plėvelės su elastiniu apsiuvu aplink. Vienkartiniam naudojimui. Dydis 90cm.  </t>
  </si>
  <si>
    <t xml:space="preserve">Maišo formos. Pagamintas iš tvirtos mikroorganizmų nepralaidžios mediagos. Sudarytas iš 2 sluoksnių viršutinis sluoksnis neaustinės medžiagos, kuris gerai sugeria skysčius, apatinis iš polietileno. Paviršius neslidus, gerai matosi padėtos adatos siūlai ir kitos smulkios med priemonės. Produktas turi trijų lygių pakuotę. Įpakuotas viename steriliame gamykliniame įpakavime su sterilumo kontrolės sistema. Tinka Mayo staliukui, kurio  viršutinės dalies plotis 55 cm, ilgis - 75 cm. Apklotas lengvai užmaunamas, neplyšta. </t>
  </si>
  <si>
    <r>
      <t xml:space="preserve">Medžiaga vienkartinio naudojimo, steriliame įpokavime pagaminta iš dviejų sluoksnių: viršutinis sluoksnis gerai sugeria skysčius ir pagamintas iš neaustinės medžiagos, apatinis sluoksnis pagamintas iš polietileno, nepralaidus. Su </t>
    </r>
    <r>
      <rPr>
        <b/>
        <sz val="10"/>
        <rFont val="Arial Narrow"/>
        <family val="2"/>
        <charset val="186"/>
      </rPr>
      <t>lipnia</t>
    </r>
    <r>
      <rPr>
        <sz val="10"/>
        <rFont val="Arial Narrow"/>
        <family val="2"/>
        <charset val="186"/>
      </rPr>
      <t xml:space="preserve"> anga apkloto centre. Paviršius neslidus, gerai matosi padėtos adatos siūlai ir kitos smulkios medicinos priemonės.Sulipinus įmanoma atlipinti ir blogai užklijavus galima perklijuoti  </t>
    </r>
  </si>
  <si>
    <r>
      <t xml:space="preserve">Medžiaga vienkartinio naudojimo, steriliame įpokavime pagaminta iš dviejų sluoksnių: viršutinis sluoksnis gerai sugeria skysčius ir pagamintas iš neaustinės medžiagos, apatinis sluoksnis pagamintas iš polietileno, nepralaidus. Su anga </t>
    </r>
    <r>
      <rPr>
        <b/>
        <sz val="10"/>
        <rFont val="Arial Narrow"/>
        <family val="2"/>
        <charset val="186"/>
      </rPr>
      <t>apkloto centre</t>
    </r>
    <r>
      <rPr>
        <sz val="10"/>
        <rFont val="Arial Narrow"/>
        <family val="2"/>
        <charset val="186"/>
      </rPr>
      <t xml:space="preserve">. Angos kraštai </t>
    </r>
    <r>
      <rPr>
        <b/>
        <sz val="10"/>
        <rFont val="Arial Narrow"/>
        <family val="2"/>
        <charset val="186"/>
      </rPr>
      <t>lipnūs</t>
    </r>
    <r>
      <rPr>
        <sz val="10"/>
        <rFont val="Arial Narrow"/>
        <family val="2"/>
        <charset val="186"/>
      </rPr>
      <t xml:space="preserve">. Paviršius neslidus, gerai matosi padėtos adatos siūlai ir kitos smulkios medicinos priemonės.  </t>
    </r>
  </si>
  <si>
    <t>Chirurginis apklotas, 100 cm x 125 cm su 11 cm x 9 cm skersmens kiauryme</t>
  </si>
  <si>
    <t>Chalato ilgis - 160 cm [XXL], sterilus, skirtas ypač kraujingoms operacijoms. Nugarinėje dalyje atlapai susikeičia, viršutinėje dalyje tvirtinasi specialiu lipduku. Ties juosmeniu susiriša raišteliais. Rankogaliai iš poliesterio gerai priglunda prie riešo. Chalato zonos pažymėtos spec etiketėmis, kurios padeda taisyklingai užsidėti chalatą. Visiškai nepralaidus skysčiams visame paviršiuje, dėvėjimo metu nesielektrina nekyla į viršų, nėra karščio efekto.Chalatas gamykliniame tvirtame steriliame įpakavime, turintis strerilumo kontrolės sitemą tai yra lipdukas su pakuotės sterilumo ir gamybos duomenimis.</t>
  </si>
  <si>
    <t xml:space="preserve">Pagamintos iš latekso be pudros, baltos spalvos (pateikiame tai patvirtinančius gamintojo dokumentus), ,anatominės konfigūracijos(pirštinės pirštų kontūrai atitinka rankos pirštus), nedžiovina rankų po kontakto su dezinfekcine madžiaga, patogus  įpakavimas, plėšiamas plyšta per siūles, rankogalis sustiprintas, elepsės formos, be susisukusio kraštelio, pirštinės ilgis ne mažiau 280mm (pateikiame tai patvirtinančius gamintojo dokumentus), darbinių pirštų galų bei delno storis ne mažesnis 0,45mm (dvigubos sienelės storis), mikroreljefinis išorinis paviršius (pateikiame tai patvirtinančius gamintojo dokumentus) CE ženklinimas.  </t>
  </si>
  <si>
    <t xml:space="preserve">Medžiaga vienkartinio naudojimo, sterili, pagaminta pagal zoninę sistemą- arčiausiai žaizdos esanti zona sutvirtinta, pagaminta iš trijų sluoksnių; viršutinis sluosksnis iš gerai sugeriančios neaustinės medžiagos, vidurinis-iš polietileno, nepralaidus, apatinis- apsauginis neautinės medžiagos sluoksnis. Paviršius neslidus, gerai matosi padėtos adatos, siūlai ir kits smulkios medicininės priemonės.. Rinkinio sudėtis: Maišas Mayo staliukui 77x 145cm (1vnt);Apklotai lipniais kraštais 90x75cm (2vnt);Apklotas su lipniu kraštu 175x175cm (1vnt);Apklotas su lipniu kraštu 150x240cm (1vnt);Apklotas instrumentiniam staliukui 150x190cm (1vnt); Lipni juosta 10x50cm  (1vnt). Rinkinys įpakuotas viename steriliame, tvirtame į pakavime. Leidžianti sterilumo kontrolę vykdyti lipduko pagalba.  </t>
  </si>
  <si>
    <r>
      <t xml:space="preserve">Išorinės cheminės sterilizacijos garais indikatorinė lipni juostelė, skirta paketų tvirtinimui.Plotis: 1,9cm.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Pateikiame produkto aprašymą, naudojimosi instrukciją ir dokumentaciją, įrodančią atitikimus reikalavimams. </t>
    </r>
    <r>
      <rPr>
        <b/>
        <sz val="10"/>
        <rFont val="Arial Narrow"/>
        <family val="2"/>
        <charset val="186"/>
      </rPr>
      <t xml:space="preserve"> </t>
    </r>
  </si>
  <si>
    <t>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75 mm.</t>
  </si>
  <si>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100 mm. </t>
    </r>
    <r>
      <rPr>
        <b/>
        <sz val="10"/>
        <rFont val="Arial Narrow"/>
        <family val="2"/>
        <charset val="186"/>
      </rPr>
      <t xml:space="preserve">Pateikti pavyzdžius. </t>
    </r>
  </si>
  <si>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150 mm. </t>
    </r>
    <r>
      <rPr>
        <b/>
        <sz val="10"/>
        <rFont val="Arial Narrow"/>
        <family val="2"/>
        <charset val="186"/>
      </rPr>
      <t xml:space="preserve">Pateikti pavyzdžius. </t>
    </r>
  </si>
  <si>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200 mm. </t>
    </r>
    <r>
      <rPr>
        <b/>
        <sz val="10"/>
        <rFont val="Arial Narrow"/>
        <family val="2"/>
        <charset val="186"/>
      </rPr>
      <t xml:space="preserve">Pateikti pavyzdžius. </t>
    </r>
  </si>
  <si>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250 mm. </t>
    </r>
    <r>
      <rPr>
        <b/>
        <sz val="10"/>
        <rFont val="Arial Narrow"/>
        <family val="2"/>
        <charset val="186"/>
      </rPr>
      <t xml:space="preserve">Pateikti pavyzdžius. </t>
    </r>
  </si>
  <si>
    <r>
      <t xml:space="preserve">Lipdukas-etiketė turi trijų eilučių,kiekvienoje eilutėje telpa po 12 simbolių (skaitmenų), gali būti panaudotas du kartus, be indikatoriaus. Pakuotėje yra rašalo papildymas. Po sterilios pakuotės atidarymo, lipdukas lengvai nusiima nuo jos ir gali būti įklijuotas į paciento kortelę arba į krovinio registracijos kortelę. Sutarties galiojimo metu suteiksime panaudai 4 rankinius spausdintuvus, į kuriuos tiktų siūlomos etiketės. </t>
    </r>
    <r>
      <rPr>
        <b/>
        <sz val="10"/>
        <rFont val="Arial Narrow"/>
        <family val="2"/>
        <charset val="186"/>
      </rPr>
      <t xml:space="preserve"> </t>
    </r>
  </si>
  <si>
    <t>žiūr. "Sertifikatai KONFIDENCIALU"</t>
  </si>
  <si>
    <t>Barameda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</si>
</sst>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8"/>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indexed="8"/>
      <name val="Arial Narrow"/>
      <family val="2"/>
      <charset val="186"/>
    </font>
    <font>
      <b/>
      <sz val="14"/>
      <color indexed="8"/>
      <name val="Arial Narrow"/>
      <family val="2"/>
      <charset val="186"/>
    </font>
    <font>
      <b/>
      <sz val="14"/>
      <color indexed="10"/>
      <name val="Arial"/>
      <family val="2"/>
      <charset val="186"/>
    </font>
    <font>
      <b/>
      <sz val="14"/>
      <color theme="1"/>
      <name val="Arial Narrow"/>
      <family val="2"/>
      <charset val="186"/>
    </font>
    <font>
      <i/>
      <sz val="10"/>
      <name val="Arial Narrow"/>
      <family val="2"/>
      <charset val="186"/>
    </font>
    <font>
      <b/>
      <sz val="10"/>
      <color indexed="8"/>
      <name val="Arial Narrow"/>
      <family val="2"/>
      <charset val="186"/>
    </font>
    <font>
      <b/>
      <sz val="10"/>
      <color rgb="FFC00000"/>
      <name val="Arial Narrow"/>
      <family val="2"/>
      <charset val="186"/>
    </font>
    <font>
      <sz val="10"/>
      <color rgb="FFC00000"/>
      <name val="Arial Narrow"/>
      <family val="2"/>
      <charset val="186"/>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4" fillId="0" borderId="0"/>
    <xf numFmtId="0" fontId="1" fillId="0" borderId="0"/>
    <xf numFmtId="0" fontId="13" fillId="0" borderId="0"/>
  </cellStyleXfs>
  <cellXfs count="147">
    <xf numFmtId="0" fontId="0" fillId="0" borderId="0" xfId="0"/>
    <xf numFmtId="0" fontId="3" fillId="0" borderId="0" xfId="0" applyFont="1"/>
    <xf numFmtId="0" fontId="2" fillId="0" borderId="0" xfId="0" applyFont="1" applyAlignment="1">
      <alignment horizontal="left"/>
    </xf>
    <xf numFmtId="0" fontId="3" fillId="0" borderId="0" xfId="0" applyFont="1" applyAlignment="1">
      <alignment horizontal="left"/>
    </xf>
    <xf numFmtId="0" fontId="8" fillId="0" borderId="0" xfId="0" applyFont="1"/>
    <xf numFmtId="0" fontId="8" fillId="0" borderId="0" xfId="0" applyFont="1" applyAlignment="1">
      <alignment horizontal="center"/>
    </xf>
    <xf numFmtId="0" fontId="2" fillId="0" borderId="0" xfId="0" applyFont="1" applyBorder="1" applyAlignment="1">
      <alignment vertical="top" wrapText="1"/>
    </xf>
    <xf numFmtId="0" fontId="3" fillId="0" borderId="0" xfId="0" applyFont="1" applyBorder="1"/>
    <xf numFmtId="0" fontId="10" fillId="0" borderId="1"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2" fillId="0" borderId="0" xfId="0" applyFont="1" applyBorder="1" applyAlignment="1">
      <alignment horizontal="center" vertical="top" wrapText="1"/>
    </xf>
    <xf numFmtId="0" fontId="12" fillId="2" borderId="6" xfId="0" applyFont="1" applyFill="1" applyBorder="1" applyAlignment="1">
      <alignment horizontal="left" vertical="top" wrapText="1"/>
    </xf>
    <xf numFmtId="0" fontId="12" fillId="2" borderId="6" xfId="0" applyFont="1" applyFill="1" applyBorder="1" applyAlignment="1">
      <alignment horizontal="center" vertical="top" wrapText="1"/>
    </xf>
    <xf numFmtId="0" fontId="10" fillId="2" borderId="6" xfId="1" applyFont="1" applyFill="1" applyBorder="1" applyAlignment="1">
      <alignment horizontal="left" vertical="top" wrapText="1"/>
    </xf>
    <xf numFmtId="0" fontId="12" fillId="0" borderId="2" xfId="0" applyFont="1" applyFill="1" applyBorder="1" applyAlignment="1">
      <alignment horizontal="center" vertical="top" wrapText="1"/>
    </xf>
    <xf numFmtId="0" fontId="12" fillId="0" borderId="1" xfId="0" applyFont="1" applyBorder="1"/>
    <xf numFmtId="0" fontId="12" fillId="0" borderId="4" xfId="0" applyFont="1" applyFill="1" applyBorder="1" applyAlignment="1">
      <alignment horizontal="center" vertical="top" wrapText="1"/>
    </xf>
    <xf numFmtId="0" fontId="12" fillId="0" borderId="2" xfId="0" applyFont="1" applyBorder="1" applyAlignment="1">
      <alignment vertical="top" wrapText="1"/>
    </xf>
    <xf numFmtId="0" fontId="12" fillId="0" borderId="4" xfId="0" applyFont="1" applyBorder="1" applyAlignment="1">
      <alignment vertical="top" wrapText="1"/>
    </xf>
    <xf numFmtId="0" fontId="12" fillId="0" borderId="6"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top"/>
    </xf>
    <xf numFmtId="0" fontId="12" fillId="0"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xf>
    <xf numFmtId="0" fontId="14" fillId="0" borderId="1" xfId="0" applyFont="1" applyBorder="1" applyAlignment="1">
      <alignment vertical="top" wrapText="1"/>
    </xf>
    <xf numFmtId="0" fontId="7" fillId="2" borderId="1" xfId="0" applyFont="1" applyFill="1" applyBorder="1" applyAlignment="1">
      <alignment horizontal="center" vertical="top" wrapText="1"/>
    </xf>
    <xf numFmtId="0" fontId="12" fillId="0" borderId="3" xfId="0" applyFont="1" applyBorder="1" applyAlignment="1">
      <alignment vertical="top" wrapText="1"/>
    </xf>
    <xf numFmtId="0" fontId="14" fillId="0" borderId="6" xfId="0" applyFont="1" applyBorder="1" applyAlignment="1">
      <alignment vertical="top" wrapText="1"/>
    </xf>
    <xf numFmtId="0" fontId="14" fillId="0" borderId="4" xfId="0" applyFont="1" applyBorder="1" applyAlignment="1">
      <alignment vertical="top" wrapText="1"/>
    </xf>
    <xf numFmtId="0" fontId="12" fillId="0" borderId="1" xfId="0" applyFont="1" applyBorder="1" applyAlignment="1">
      <alignment vertical="top" wrapText="1"/>
    </xf>
    <xf numFmtId="0" fontId="12" fillId="0" borderId="5" xfId="0" applyFont="1" applyBorder="1" applyAlignment="1">
      <alignment vertical="top" wrapText="1"/>
    </xf>
    <xf numFmtId="0" fontId="12" fillId="0" borderId="6" xfId="0" applyFont="1" applyBorder="1"/>
    <xf numFmtId="0" fontId="12" fillId="0" borderId="4" xfId="0" applyFont="1" applyBorder="1" applyAlignment="1">
      <alignment horizontal="left" vertical="top" wrapText="1"/>
    </xf>
    <xf numFmtId="0" fontId="12" fillId="0" borderId="4" xfId="0" applyFont="1" applyBorder="1" applyAlignment="1">
      <alignment horizontal="center" vertical="top" wrapText="1"/>
    </xf>
    <xf numFmtId="0" fontId="12" fillId="0" borderId="6" xfId="0" applyFont="1" applyBorder="1" applyAlignment="1">
      <alignment horizontal="left" vertical="top" wrapText="1"/>
    </xf>
    <xf numFmtId="0" fontId="12" fillId="0" borderId="1" xfId="0" applyFont="1" applyBorder="1" applyAlignment="1">
      <alignment horizontal="left"/>
    </xf>
    <xf numFmtId="0" fontId="12" fillId="0" borderId="3" xfId="0" applyFont="1" applyBorder="1" applyAlignment="1">
      <alignment horizontal="left"/>
    </xf>
    <xf numFmtId="0" fontId="12" fillId="0" borderId="1" xfId="0" applyFont="1" applyBorder="1" applyAlignment="1">
      <alignment horizontal="right" vertical="top" wrapText="1"/>
    </xf>
    <xf numFmtId="0" fontId="12" fillId="0" borderId="1" xfId="0" applyFont="1" applyFill="1" applyBorder="1" applyAlignment="1">
      <alignment horizontal="center" vertical="top" wrapText="1"/>
    </xf>
    <xf numFmtId="0" fontId="7" fillId="0" borderId="1" xfId="0" applyFont="1" applyFill="1" applyBorder="1" applyAlignment="1">
      <alignment vertical="top"/>
    </xf>
    <xf numFmtId="0" fontId="7" fillId="0" borderId="1" xfId="0" applyFont="1" applyFill="1" applyBorder="1" applyAlignment="1">
      <alignment horizontal="left" vertical="top" wrapText="1"/>
    </xf>
    <xf numFmtId="0" fontId="7" fillId="2" borderId="1" xfId="0" applyFont="1" applyFill="1" applyBorder="1" applyAlignment="1">
      <alignment vertical="top" wrapText="1"/>
    </xf>
    <xf numFmtId="0" fontId="14" fillId="0" borderId="1" xfId="0" applyFont="1" applyBorder="1" applyAlignment="1">
      <alignment horizontal="center" vertical="top" wrapText="1"/>
    </xf>
    <xf numFmtId="0" fontId="12" fillId="2" borderId="1" xfId="0" applyFont="1" applyFill="1" applyBorder="1" applyAlignment="1">
      <alignment horizontal="center" vertical="top" wrapText="1"/>
    </xf>
    <xf numFmtId="0" fontId="12" fillId="0" borderId="6" xfId="0" applyFont="1" applyBorder="1" applyAlignment="1">
      <alignment horizontal="center" vertical="top" wrapText="1"/>
    </xf>
    <xf numFmtId="164" fontId="12" fillId="0" borderId="1" xfId="0" applyNumberFormat="1" applyFont="1" applyBorder="1" applyAlignment="1">
      <alignment horizontal="center" vertical="top" wrapText="1"/>
    </xf>
    <xf numFmtId="0" fontId="10" fillId="0" borderId="1" xfId="3" applyFont="1" applyFill="1" applyBorder="1" applyAlignment="1">
      <alignment horizontal="center" vertical="top" wrapText="1"/>
    </xf>
    <xf numFmtId="164" fontId="12" fillId="0" borderId="6" xfId="0" applyNumberFormat="1" applyFont="1" applyBorder="1" applyAlignment="1">
      <alignment horizontal="center" vertical="top" wrapText="1"/>
    </xf>
    <xf numFmtId="0" fontId="12" fillId="2" borderId="0" xfId="0" applyFont="1" applyFill="1" applyAlignment="1">
      <alignment horizontal="center" vertical="top"/>
    </xf>
    <xf numFmtId="0" fontId="6" fillId="0" borderId="0" xfId="0" applyFont="1" applyBorder="1" applyAlignment="1">
      <alignment horizontal="center" vertical="top" wrapText="1"/>
    </xf>
    <xf numFmtId="0" fontId="12" fillId="0" borderId="0" xfId="0" applyFont="1" applyAlignment="1">
      <alignment horizontal="center" vertical="top"/>
    </xf>
    <xf numFmtId="0" fontId="3" fillId="0" borderId="0" xfId="0" applyFont="1" applyBorder="1" applyAlignment="1">
      <alignment horizontal="center" vertical="top"/>
    </xf>
    <xf numFmtId="0" fontId="5" fillId="0" borderId="0" xfId="0" applyFont="1" applyBorder="1" applyAlignment="1">
      <alignment horizontal="center" vertical="top"/>
    </xf>
    <xf numFmtId="0" fontId="3" fillId="0" borderId="0" xfId="0" applyFont="1" applyAlignment="1">
      <alignment horizontal="center" vertical="top"/>
    </xf>
    <xf numFmtId="0" fontId="5" fillId="0" borderId="0" xfId="0" applyFont="1" applyAlignment="1">
      <alignment horizontal="center" vertical="top"/>
    </xf>
    <xf numFmtId="0" fontId="12" fillId="0" borderId="1" xfId="0" applyNumberFormat="1" applyFont="1" applyFill="1" applyBorder="1" applyAlignment="1">
      <alignment vertical="top" wrapText="1"/>
    </xf>
    <xf numFmtId="0" fontId="12" fillId="0" borderId="2" xfId="0" applyFont="1" applyBorder="1" applyAlignment="1">
      <alignment horizontal="left" vertical="top" wrapText="1"/>
    </xf>
    <xf numFmtId="0" fontId="12" fillId="0" borderId="2" xfId="0" applyFont="1" applyBorder="1" applyAlignment="1">
      <alignment horizontal="center" vertical="top" wrapText="1"/>
    </xf>
    <xf numFmtId="0" fontId="12" fillId="0" borderId="2" xfId="2" applyFont="1" applyFill="1" applyBorder="1" applyAlignment="1">
      <alignment horizontal="center" vertical="top" wrapText="1"/>
    </xf>
    <xf numFmtId="0" fontId="12" fillId="0" borderId="4" xfId="2" applyFont="1" applyFill="1" applyBorder="1" applyAlignment="1">
      <alignment horizontal="center" vertical="top" wrapText="1"/>
    </xf>
    <xf numFmtId="0" fontId="12" fillId="0" borderId="6" xfId="2" applyFont="1" applyFill="1" applyBorder="1" applyAlignment="1">
      <alignment horizontal="center" vertical="top" wrapText="1"/>
    </xf>
    <xf numFmtId="0" fontId="3" fillId="0" borderId="0" xfId="0" applyFont="1" applyAlignment="1">
      <alignment horizontal="center"/>
    </xf>
    <xf numFmtId="0" fontId="17" fillId="0" borderId="0" xfId="0" applyFont="1"/>
    <xf numFmtId="0" fontId="14" fillId="0" borderId="4" xfId="0" applyFont="1" applyBorder="1" applyAlignment="1">
      <alignment horizontal="center" vertical="top" wrapText="1"/>
    </xf>
    <xf numFmtId="0" fontId="14" fillId="0" borderId="0" xfId="0" applyFont="1" applyBorder="1" applyAlignment="1">
      <alignment horizontal="center" vertical="top" wrapText="1"/>
    </xf>
    <xf numFmtId="0" fontId="3" fillId="0" borderId="0" xfId="0" applyFont="1" applyBorder="1" applyAlignment="1">
      <alignment horizontal="center"/>
    </xf>
    <xf numFmtId="0" fontId="14" fillId="0" borderId="1"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4" xfId="0" applyFont="1" applyFill="1" applyBorder="1" applyAlignment="1">
      <alignment horizontal="center"/>
    </xf>
    <xf numFmtId="0" fontId="12" fillId="0" borderId="6" xfId="0" applyFont="1" applyFill="1" applyBorder="1" applyAlignment="1">
      <alignment horizontal="center"/>
    </xf>
    <xf numFmtId="0" fontId="12" fillId="0" borderId="1" xfId="0" applyFont="1" applyFill="1" applyBorder="1" applyAlignment="1">
      <alignment horizontal="center" vertical="top"/>
    </xf>
    <xf numFmtId="0" fontId="2" fillId="0" borderId="0" xfId="0" applyFont="1" applyFill="1" applyBorder="1" applyAlignment="1">
      <alignment horizontal="center" vertical="top" wrapText="1"/>
    </xf>
    <xf numFmtId="0" fontId="3" fillId="0" borderId="0" xfId="0" applyFont="1" applyFill="1" applyAlignment="1">
      <alignment horizontal="center"/>
    </xf>
    <xf numFmtId="0" fontId="7" fillId="3" borderId="1"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1" xfId="0" applyNumberFormat="1" applyFont="1" applyFill="1" applyBorder="1" applyAlignment="1">
      <alignment horizontal="left" vertical="top" wrapText="1"/>
    </xf>
    <xf numFmtId="0" fontId="7" fillId="2" borderId="1" xfId="0" applyFont="1" applyFill="1" applyBorder="1" applyAlignment="1">
      <alignment vertical="top"/>
    </xf>
    <xf numFmtId="0" fontId="16" fillId="2" borderId="1" xfId="0" applyFont="1" applyFill="1" applyBorder="1" applyAlignment="1">
      <alignment horizontal="center" vertical="top" wrapText="1"/>
    </xf>
    <xf numFmtId="0" fontId="20" fillId="0" borderId="1" xfId="0" applyFont="1" applyBorder="1" applyAlignment="1">
      <alignment horizontal="justify" vertical="top" wrapText="1"/>
    </xf>
    <xf numFmtId="0" fontId="16" fillId="2" borderId="1" xfId="0" applyFont="1" applyFill="1" applyBorder="1" applyAlignment="1">
      <alignment vertical="top" wrapText="1"/>
    </xf>
    <xf numFmtId="0" fontId="16" fillId="2" borderId="1" xfId="0" applyFont="1" applyFill="1" applyBorder="1" applyAlignment="1">
      <alignment vertical="top"/>
    </xf>
    <xf numFmtId="0" fontId="7" fillId="0" borderId="1" xfId="0" applyNumberFormat="1" applyFont="1" applyFill="1" applyBorder="1" applyAlignment="1">
      <alignment horizontal="left" vertical="top" wrapText="1"/>
    </xf>
    <xf numFmtId="0" fontId="7" fillId="2" borderId="1" xfId="0" applyFont="1" applyFill="1" applyBorder="1" applyAlignment="1">
      <alignment horizontal="center" vertical="top"/>
    </xf>
    <xf numFmtId="0" fontId="21" fillId="0" borderId="0" xfId="0" applyFont="1"/>
    <xf numFmtId="0" fontId="17" fillId="0" borderId="7" xfId="0" applyFont="1" applyBorder="1"/>
    <xf numFmtId="0" fontId="7" fillId="4" borderId="1" xfId="0" applyFont="1" applyFill="1" applyBorder="1" applyAlignment="1">
      <alignment vertical="top" wrapText="1"/>
    </xf>
    <xf numFmtId="0" fontId="9" fillId="4" borderId="1" xfId="0" applyFont="1" applyFill="1" applyBorder="1" applyAlignment="1">
      <alignment horizontal="center" vertical="top" wrapText="1"/>
    </xf>
    <xf numFmtId="0" fontId="23" fillId="0" borderId="1" xfId="0" applyFont="1" applyBorder="1" applyAlignment="1">
      <alignment horizontal="center" vertical="top" wrapText="1"/>
    </xf>
    <xf numFmtId="0" fontId="9" fillId="5" borderId="1"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xf>
    <xf numFmtId="0" fontId="23" fillId="0" borderId="3" xfId="0" applyFont="1" applyBorder="1" applyAlignment="1">
      <alignment horizontal="center" vertical="top"/>
    </xf>
    <xf numFmtId="0" fontId="23" fillId="0" borderId="3" xfId="0" applyFont="1" applyBorder="1" applyAlignment="1">
      <alignment horizontal="center" vertical="top" wrapText="1"/>
    </xf>
    <xf numFmtId="0" fontId="23" fillId="2" borderId="3" xfId="0" applyFont="1" applyFill="1" applyBorder="1" applyAlignment="1">
      <alignment horizontal="center" vertical="top"/>
    </xf>
    <xf numFmtId="0" fontId="23" fillId="0" borderId="5" xfId="0" applyFont="1" applyBorder="1" applyAlignment="1">
      <alignment horizontal="center" vertical="top"/>
    </xf>
    <xf numFmtId="0" fontId="23" fillId="2" borderId="5" xfId="1" applyFont="1" applyFill="1" applyBorder="1" applyAlignment="1">
      <alignment horizontal="center" vertical="top" wrapText="1"/>
    </xf>
    <xf numFmtId="0" fontId="26" fillId="0" borderId="0" xfId="0" applyFont="1"/>
    <xf numFmtId="0" fontId="24" fillId="0" borderId="0" xfId="0" applyFont="1" applyFill="1" applyBorder="1" applyAlignment="1">
      <alignment horizontal="center" vertical="top" wrapText="1"/>
    </xf>
    <xf numFmtId="0" fontId="24" fillId="0" borderId="0" xfId="0" applyFont="1" applyFill="1" applyBorder="1" applyAlignment="1">
      <alignment horizontal="center" vertical="top"/>
    </xf>
    <xf numFmtId="0" fontId="24" fillId="0" borderId="0" xfId="0" applyFont="1" applyFill="1" applyAlignment="1">
      <alignment horizontal="center" vertical="top" wrapText="1"/>
    </xf>
    <xf numFmtId="0" fontId="24" fillId="0" borderId="0" xfId="0" applyFont="1" applyFill="1" applyAlignment="1">
      <alignment horizontal="center" vertical="top"/>
    </xf>
    <xf numFmtId="0" fontId="25" fillId="0" borderId="0" xfId="0" applyFont="1" applyFill="1" applyBorder="1" applyAlignment="1">
      <alignment horizontal="center" vertical="top"/>
    </xf>
    <xf numFmtId="0" fontId="24" fillId="0" borderId="0" xfId="0" applyFont="1" applyFill="1" applyAlignment="1">
      <alignment horizontal="left" vertical="top" wrapText="1"/>
    </xf>
    <xf numFmtId="0" fontId="27" fillId="0" borderId="0" xfId="0" applyFont="1" applyFill="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horizontal="center" vertical="top"/>
    </xf>
    <xf numFmtId="0" fontId="10" fillId="0" borderId="0" xfId="0" applyFont="1" applyFill="1" applyBorder="1" applyAlignment="1">
      <alignment horizontal="center" vertical="top" wrapText="1"/>
    </xf>
    <xf numFmtId="0" fontId="10" fillId="0" borderId="0" xfId="0" applyFont="1" applyFill="1" applyBorder="1" applyAlignment="1">
      <alignment horizontal="center" vertical="top"/>
    </xf>
    <xf numFmtId="0" fontId="10"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0" fillId="0" borderId="0" xfId="0" applyNumberFormat="1" applyFont="1" applyFill="1" applyBorder="1" applyAlignment="1">
      <alignment horizontal="left" vertical="top" wrapText="1"/>
    </xf>
    <xf numFmtId="0" fontId="29" fillId="0" borderId="0" xfId="0" applyFont="1" applyFill="1" applyBorder="1" applyAlignment="1">
      <alignment horizontal="left" vertical="top" wrapText="1"/>
    </xf>
    <xf numFmtId="0" fontId="7" fillId="0" borderId="0" xfId="0" applyFont="1" applyFill="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lignment horizontal="center" vertical="top" wrapText="1"/>
    </xf>
    <xf numFmtId="0" fontId="11" fillId="0" borderId="0" xfId="0" applyFont="1" applyFill="1" applyAlignment="1">
      <alignment horizontal="left" vertical="top" wrapText="1"/>
    </xf>
    <xf numFmtId="0" fontId="10" fillId="0" borderId="0" xfId="0" applyFont="1" applyFill="1" applyAlignment="1">
      <alignment horizontal="left" vertical="top" wrapText="1"/>
    </xf>
    <xf numFmtId="0" fontId="14" fillId="0" borderId="0" xfId="0" applyFont="1" applyFill="1" applyAlignment="1">
      <alignment horizontal="left" vertical="top" wrapText="1"/>
    </xf>
    <xf numFmtId="0" fontId="10" fillId="0" borderId="0" xfId="0" applyFont="1" applyFill="1" applyAlignment="1">
      <alignment horizontal="center" vertical="top"/>
    </xf>
    <xf numFmtId="0" fontId="7" fillId="0" borderId="1" xfId="0" applyFont="1" applyBorder="1" applyAlignment="1">
      <alignment horizontal="center" vertical="top"/>
    </xf>
    <xf numFmtId="0" fontId="7" fillId="3" borderId="1" xfId="0" applyFont="1" applyFill="1" applyBorder="1" applyAlignment="1">
      <alignment horizontal="center" vertical="top"/>
    </xf>
    <xf numFmtId="0" fontId="10" fillId="0" borderId="1" xfId="0" applyFont="1" applyBorder="1" applyAlignment="1">
      <alignment horizontal="center" vertical="top"/>
    </xf>
    <xf numFmtId="0" fontId="10" fillId="3" borderId="1" xfId="0" applyFont="1" applyFill="1" applyBorder="1" applyAlignment="1">
      <alignment horizontal="center" vertical="top"/>
    </xf>
    <xf numFmtId="0" fontId="10" fillId="3" borderId="1" xfId="0" applyFont="1" applyFill="1" applyBorder="1" applyAlignment="1">
      <alignment vertical="top"/>
    </xf>
    <xf numFmtId="0" fontId="0" fillId="0" borderId="0" xfId="0" applyAlignment="1"/>
    <xf numFmtId="0" fontId="7" fillId="2" borderId="1" xfId="0" applyFont="1" applyFill="1" applyBorder="1" applyAlignment="1">
      <alignment horizontal="left" vertical="top"/>
    </xf>
    <xf numFmtId="0" fontId="7" fillId="0" borderId="1" xfId="0" applyFont="1" applyBorder="1" applyAlignment="1">
      <alignment horizontal="left" vertical="top"/>
    </xf>
    <xf numFmtId="0" fontId="0" fillId="0" borderId="0" xfId="0" applyFill="1" applyAlignment="1"/>
    <xf numFmtId="0" fontId="0" fillId="0" borderId="7" xfId="0" applyBorder="1" applyAlignment="1"/>
    <xf numFmtId="0" fontId="24" fillId="2" borderId="0" xfId="0" applyFont="1" applyFill="1" applyAlignment="1">
      <alignment horizontal="center" vertical="top"/>
    </xf>
    <xf numFmtId="0" fontId="25" fillId="2" borderId="0" xfId="0" applyFont="1" applyFill="1" applyAlignment="1">
      <alignment horizontal="center" vertical="top"/>
    </xf>
    <xf numFmtId="0" fontId="7" fillId="2" borderId="0" xfId="0" applyFont="1" applyFill="1" applyBorder="1" applyAlignment="1">
      <alignment horizontal="left" vertical="top" wrapText="1"/>
    </xf>
    <xf numFmtId="2" fontId="7"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xf>
    <xf numFmtId="2" fontId="7" fillId="2" borderId="1" xfId="0" applyNumberFormat="1" applyFont="1" applyFill="1" applyBorder="1" applyAlignment="1">
      <alignment vertical="top"/>
    </xf>
    <xf numFmtId="0" fontId="29" fillId="0" borderId="0"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2" fillId="0" borderId="2" xfId="0" applyFont="1" applyBorder="1" applyAlignment="1">
      <alignment horizontal="left" vertical="top" wrapText="1"/>
    </xf>
    <xf numFmtId="0" fontId="12" fillId="0" borderId="2" xfId="0" applyFont="1" applyBorder="1" applyAlignment="1">
      <alignment horizontal="left" vertical="top"/>
    </xf>
    <xf numFmtId="0" fontId="12" fillId="0" borderId="4" xfId="0" applyFont="1" applyBorder="1" applyAlignment="1">
      <alignment horizontal="left" vertical="top"/>
    </xf>
    <xf numFmtId="0" fontId="12" fillId="0" borderId="6" xfId="0" applyFont="1" applyBorder="1" applyAlignment="1">
      <alignment horizontal="left" vertical="top"/>
    </xf>
  </cellXfs>
  <cellStyles count="4">
    <cellStyle name="Įprastas" xfId="0" builtinId="0"/>
    <cellStyle name="Įprastas 2" xfId="1" xr:uid="{00000000-0005-0000-0000-000000000000}"/>
    <cellStyle name="Įprastas 2 2" xfId="3" xr:uid="{00000000-0005-0000-0000-000001000000}"/>
    <cellStyle name="Įprastas 3" xfId="2" xr:uid="{00000000-0005-0000-0000-000002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Vartotojas svečias" id="{EDC4CD14-2FCB-EB48-A503-313B2F4C2239}" userId="" providerId="None"/>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20-11-25T09:48:17.49" personId="{EDC4CD14-2FCB-EB48-A503-313B2F4C2239}" id="{28D00A86-3E50-D041-AFDD-F6BF1A10760E}">
    <text xml:space="preserve">Hhh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6"/>
  <sheetViews>
    <sheetView topLeftCell="A10" zoomScale="95" zoomScaleNormal="95" workbookViewId="0">
      <pane ySplit="1" topLeftCell="A11" activePane="bottomLeft" state="frozen"/>
      <selection activeCell="A10" sqref="A10"/>
      <selection pane="bottomLeft" activeCell="F32" sqref="F32"/>
    </sheetView>
  </sheetViews>
  <sheetFormatPr defaultColWidth="9.1640625" defaultRowHeight="11.45" customHeight="1" x14ac:dyDescent="0.2"/>
  <cols>
    <col min="1" max="1" width="9.1640625" style="104" customWidth="1"/>
    <col min="2" max="2" width="39" style="107" customWidth="1"/>
    <col min="3" max="3" width="18.1640625" style="107" customWidth="1"/>
    <col min="4" max="4" width="11.83203125" style="108" customWidth="1"/>
    <col min="5" max="5" width="7" style="107" customWidth="1"/>
    <col min="6" max="6" width="38.5" style="107" customWidth="1"/>
    <col min="7" max="7" width="25.83203125" style="105" customWidth="1"/>
    <col min="8" max="8" width="11.1640625" style="105" customWidth="1"/>
    <col min="9" max="13" width="9.1640625" style="105"/>
    <col min="14" max="15" width="9.5" style="105" bestFit="1" customWidth="1"/>
    <col min="16" max="16" width="12.5" style="105" customWidth="1"/>
    <col min="17" max="16384" width="9.1640625" style="105"/>
  </cols>
  <sheetData>
    <row r="1" spans="1:16" ht="11.45" customHeight="1" x14ac:dyDescent="0.2">
      <c r="A1" s="111"/>
      <c r="B1" s="140" t="s">
        <v>152</v>
      </c>
      <c r="C1" s="140"/>
      <c r="D1" s="140"/>
      <c r="E1" s="140"/>
      <c r="F1" s="140"/>
      <c r="G1" s="112"/>
      <c r="H1" s="112"/>
      <c r="I1" s="103"/>
      <c r="J1" s="103"/>
      <c r="K1" s="103"/>
      <c r="L1" s="103"/>
      <c r="M1" s="103"/>
      <c r="N1" s="103"/>
      <c r="O1" s="112" t="s">
        <v>148</v>
      </c>
      <c r="P1" s="103"/>
    </row>
    <row r="2" spans="1:16" ht="11.45" customHeight="1" x14ac:dyDescent="0.2">
      <c r="A2" s="111"/>
      <c r="B2" s="113"/>
      <c r="C2" s="113"/>
      <c r="D2" s="114"/>
      <c r="E2" s="113"/>
      <c r="F2" s="115"/>
      <c r="G2" s="112"/>
      <c r="H2" s="112"/>
      <c r="I2" s="103"/>
      <c r="J2" s="103"/>
      <c r="K2" s="103"/>
      <c r="L2" s="103"/>
      <c r="M2" s="103"/>
      <c r="N2" s="103"/>
      <c r="O2" s="103"/>
      <c r="P2" s="103"/>
    </row>
    <row r="3" spans="1:16" ht="11.45" customHeight="1" x14ac:dyDescent="0.2">
      <c r="A3" s="111"/>
      <c r="B3" s="116" t="s">
        <v>82</v>
      </c>
      <c r="C3" s="113"/>
      <c r="D3" s="114"/>
      <c r="E3" s="113"/>
      <c r="F3" s="115"/>
      <c r="G3" s="112"/>
      <c r="H3" s="112"/>
      <c r="I3" s="103"/>
      <c r="J3" s="103"/>
      <c r="K3" s="103"/>
      <c r="L3" s="103"/>
      <c r="M3" s="103"/>
      <c r="N3" s="103"/>
      <c r="O3" s="103"/>
      <c r="P3" s="103"/>
    </row>
    <row r="4" spans="1:16" ht="11.45" customHeight="1" x14ac:dyDescent="0.2">
      <c r="A4" s="111"/>
      <c r="B4" s="117" t="s">
        <v>147</v>
      </c>
      <c r="C4" s="113"/>
      <c r="D4" s="114"/>
      <c r="E4" s="113"/>
      <c r="F4" s="115"/>
      <c r="G4" s="112"/>
      <c r="H4" s="112"/>
      <c r="I4" s="103"/>
      <c r="J4" s="103"/>
      <c r="K4" s="106"/>
      <c r="L4" s="103"/>
      <c r="M4" s="103"/>
      <c r="N4" s="103"/>
      <c r="O4" s="103"/>
      <c r="P4" s="103"/>
    </row>
    <row r="5" spans="1:16" ht="11.45" customHeight="1" x14ac:dyDescent="0.2">
      <c r="A5" s="111"/>
      <c r="B5" s="117" t="s">
        <v>159</v>
      </c>
      <c r="C5" s="113"/>
      <c r="D5" s="114"/>
      <c r="E5" s="113"/>
      <c r="F5" s="115"/>
      <c r="G5" s="112"/>
      <c r="H5" s="112"/>
      <c r="I5" s="103"/>
      <c r="J5" s="103"/>
      <c r="K5" s="106"/>
      <c r="L5" s="103"/>
      <c r="M5" s="103"/>
      <c r="N5" s="103"/>
      <c r="O5" s="103"/>
      <c r="P5" s="103"/>
    </row>
    <row r="6" spans="1:16" ht="11.45" customHeight="1" x14ac:dyDescent="0.2">
      <c r="A6" s="111"/>
      <c r="B6" s="117" t="s">
        <v>83</v>
      </c>
      <c r="C6" s="113"/>
      <c r="D6" s="114"/>
      <c r="E6" s="113"/>
      <c r="F6" s="115"/>
      <c r="G6" s="112"/>
      <c r="H6" s="112"/>
      <c r="I6" s="103"/>
      <c r="J6" s="103"/>
      <c r="K6" s="106"/>
      <c r="L6" s="103"/>
      <c r="M6" s="103"/>
      <c r="N6" s="103"/>
      <c r="O6" s="103"/>
      <c r="P6" s="103"/>
    </row>
    <row r="7" spans="1:16" ht="11.45" customHeight="1" x14ac:dyDescent="0.2">
      <c r="A7" s="111"/>
      <c r="B7" s="117" t="s">
        <v>155</v>
      </c>
      <c r="C7" s="113"/>
      <c r="D7" s="114"/>
      <c r="E7" s="113"/>
      <c r="F7" s="115"/>
      <c r="G7" s="112"/>
      <c r="H7" s="112"/>
      <c r="I7" s="103"/>
      <c r="J7" s="103"/>
      <c r="K7" s="106"/>
      <c r="L7" s="103"/>
      <c r="M7" s="103"/>
      <c r="N7" s="103"/>
      <c r="O7" s="103"/>
      <c r="P7" s="103"/>
    </row>
    <row r="8" spans="1:16" ht="11.45" customHeight="1" x14ac:dyDescent="0.2">
      <c r="A8" s="111"/>
      <c r="B8" s="118" t="s">
        <v>84</v>
      </c>
      <c r="C8" s="113"/>
      <c r="D8" s="114"/>
      <c r="E8" s="113"/>
      <c r="F8" s="113"/>
      <c r="G8" s="111"/>
      <c r="H8" s="111"/>
      <c r="I8" s="102"/>
      <c r="J8" s="103"/>
      <c r="K8" s="103"/>
      <c r="L8" s="103"/>
      <c r="M8" s="103"/>
      <c r="N8" s="103"/>
      <c r="O8" s="103"/>
      <c r="P8" s="103"/>
    </row>
    <row r="9" spans="1:16" ht="11.45" customHeight="1" x14ac:dyDescent="0.2">
      <c r="A9" s="119"/>
      <c r="B9" s="120"/>
      <c r="C9" s="121"/>
      <c r="D9" s="122"/>
      <c r="E9" s="121"/>
      <c r="F9" s="121"/>
      <c r="G9" s="123"/>
      <c r="H9" s="123"/>
    </row>
    <row r="10" spans="1:16" ht="11.45" customHeight="1" x14ac:dyDescent="0.2">
      <c r="A10" s="9" t="s">
        <v>23</v>
      </c>
      <c r="B10" s="109" t="s">
        <v>27</v>
      </c>
      <c r="C10" s="43" t="s">
        <v>26</v>
      </c>
      <c r="D10" s="24" t="s">
        <v>142</v>
      </c>
      <c r="E10" s="43" t="s">
        <v>20</v>
      </c>
      <c r="F10" s="43" t="s">
        <v>24</v>
      </c>
      <c r="G10" s="9" t="s">
        <v>156</v>
      </c>
      <c r="H10" s="9" t="s">
        <v>6</v>
      </c>
      <c r="I10" s="9" t="s">
        <v>72</v>
      </c>
      <c r="J10" s="9" t="s">
        <v>73</v>
      </c>
      <c r="K10" s="9" t="s">
        <v>7</v>
      </c>
      <c r="L10" s="9" t="s">
        <v>8</v>
      </c>
      <c r="M10" s="9" t="s">
        <v>9</v>
      </c>
      <c r="N10" s="9" t="s">
        <v>42</v>
      </c>
      <c r="O10" s="9" t="s">
        <v>10</v>
      </c>
      <c r="P10" s="9" t="s">
        <v>11</v>
      </c>
    </row>
    <row r="11" spans="1:16" s="134" customFormat="1" ht="11.45" customHeight="1" x14ac:dyDescent="0.2">
      <c r="A11" s="28">
        <v>15</v>
      </c>
      <c r="B11" s="79" t="s">
        <v>28</v>
      </c>
      <c r="C11" s="79" t="s">
        <v>29</v>
      </c>
      <c r="D11" s="25">
        <v>300</v>
      </c>
      <c r="E11" s="79" t="s">
        <v>21</v>
      </c>
      <c r="F11" s="79" t="s">
        <v>74</v>
      </c>
      <c r="G11" s="79" t="s">
        <v>161</v>
      </c>
      <c r="H11" s="28" t="s">
        <v>160</v>
      </c>
      <c r="I11" s="28" t="s">
        <v>176</v>
      </c>
      <c r="J11" s="28" t="s">
        <v>160</v>
      </c>
      <c r="K11" s="137">
        <v>0.7</v>
      </c>
      <c r="L11" s="28">
        <f>K11*1.05</f>
        <v>0.73499999999999999</v>
      </c>
      <c r="M11" s="28">
        <v>5</v>
      </c>
      <c r="N11" s="137">
        <f>K11*D11</f>
        <v>210</v>
      </c>
      <c r="O11" s="137">
        <f>N11*1.05</f>
        <v>220.5</v>
      </c>
      <c r="P11" s="87" t="s">
        <v>177</v>
      </c>
    </row>
    <row r="12" spans="1:16" s="134" customFormat="1" ht="11.45" customHeight="1" x14ac:dyDescent="0.2">
      <c r="A12" s="28">
        <v>18</v>
      </c>
      <c r="B12" s="79" t="s">
        <v>149</v>
      </c>
      <c r="C12" s="79" t="s">
        <v>29</v>
      </c>
      <c r="D12" s="25">
        <v>1200</v>
      </c>
      <c r="E12" s="79" t="s">
        <v>21</v>
      </c>
      <c r="F12" s="44" t="s">
        <v>146</v>
      </c>
      <c r="G12" s="44" t="s">
        <v>162</v>
      </c>
      <c r="H12" s="28" t="s">
        <v>160</v>
      </c>
      <c r="I12" s="28" t="s">
        <v>176</v>
      </c>
      <c r="J12" s="28" t="s">
        <v>160</v>
      </c>
      <c r="K12" s="137">
        <v>0.85</v>
      </c>
      <c r="L12" s="28">
        <f t="shared" ref="L12:L24" si="0">K12*1.05</f>
        <v>0.89249999999999996</v>
      </c>
      <c r="M12" s="28">
        <v>5</v>
      </c>
      <c r="N12" s="137">
        <f t="shared" ref="N12:N24" si="1">K12*D12</f>
        <v>1020</v>
      </c>
      <c r="O12" s="137">
        <f t="shared" ref="O12:O24" si="2">N12*1.05</f>
        <v>1071</v>
      </c>
      <c r="P12" s="87" t="s">
        <v>177</v>
      </c>
    </row>
    <row r="13" spans="1:16" s="134" customFormat="1" ht="11.45" customHeight="1" x14ac:dyDescent="0.2">
      <c r="A13" s="28">
        <v>19</v>
      </c>
      <c r="B13" s="79" t="s">
        <v>143</v>
      </c>
      <c r="C13" s="79" t="s">
        <v>29</v>
      </c>
      <c r="D13" s="25">
        <v>500</v>
      </c>
      <c r="E13" s="79" t="s">
        <v>21</v>
      </c>
      <c r="F13" s="79" t="s">
        <v>150</v>
      </c>
      <c r="G13" s="79" t="s">
        <v>163</v>
      </c>
      <c r="H13" s="28" t="s">
        <v>160</v>
      </c>
      <c r="I13" s="28" t="s">
        <v>176</v>
      </c>
      <c r="J13" s="28" t="s">
        <v>160</v>
      </c>
      <c r="K13" s="137">
        <v>1.5</v>
      </c>
      <c r="L13" s="28">
        <f t="shared" si="0"/>
        <v>1.5750000000000002</v>
      </c>
      <c r="M13" s="28">
        <v>5</v>
      </c>
      <c r="N13" s="137">
        <f t="shared" si="1"/>
        <v>750</v>
      </c>
      <c r="O13" s="137">
        <f t="shared" si="2"/>
        <v>787.5</v>
      </c>
      <c r="P13" s="87" t="s">
        <v>177</v>
      </c>
    </row>
    <row r="14" spans="1:16" s="134" customFormat="1" ht="11.45" customHeight="1" x14ac:dyDescent="0.2">
      <c r="A14" s="28">
        <v>21</v>
      </c>
      <c r="B14" s="79" t="s">
        <v>30</v>
      </c>
      <c r="C14" s="79" t="s">
        <v>29</v>
      </c>
      <c r="D14" s="25">
        <v>500</v>
      </c>
      <c r="E14" s="79" t="s">
        <v>21</v>
      </c>
      <c r="F14" s="79" t="s">
        <v>151</v>
      </c>
      <c r="G14" s="79" t="s">
        <v>164</v>
      </c>
      <c r="H14" s="28" t="s">
        <v>160</v>
      </c>
      <c r="I14" s="28" t="s">
        <v>176</v>
      </c>
      <c r="J14" s="28" t="s">
        <v>160</v>
      </c>
      <c r="K14" s="137">
        <v>0.22999999999999998</v>
      </c>
      <c r="L14" s="28">
        <f t="shared" si="0"/>
        <v>0.24149999999999999</v>
      </c>
      <c r="M14" s="28">
        <v>5</v>
      </c>
      <c r="N14" s="137">
        <f t="shared" si="1"/>
        <v>114.99999999999999</v>
      </c>
      <c r="O14" s="137">
        <f t="shared" si="2"/>
        <v>120.74999999999999</v>
      </c>
      <c r="P14" s="87" t="s">
        <v>177</v>
      </c>
    </row>
    <row r="15" spans="1:16" s="134" customFormat="1" ht="11.45" customHeight="1" x14ac:dyDescent="0.2">
      <c r="A15" s="28">
        <v>22</v>
      </c>
      <c r="B15" s="79" t="s">
        <v>145</v>
      </c>
      <c r="C15" s="79" t="s">
        <v>29</v>
      </c>
      <c r="D15" s="25">
        <v>1000</v>
      </c>
      <c r="E15" s="79" t="s">
        <v>21</v>
      </c>
      <c r="F15" s="79" t="s">
        <v>144</v>
      </c>
      <c r="G15" s="79" t="s">
        <v>165</v>
      </c>
      <c r="H15" s="28" t="s">
        <v>160</v>
      </c>
      <c r="I15" s="28" t="s">
        <v>176</v>
      </c>
      <c r="J15" s="28" t="s">
        <v>160</v>
      </c>
      <c r="K15" s="137">
        <v>1.1000000000000001</v>
      </c>
      <c r="L15" s="28">
        <f t="shared" si="0"/>
        <v>1.1550000000000002</v>
      </c>
      <c r="M15" s="28">
        <v>5</v>
      </c>
      <c r="N15" s="137">
        <f t="shared" si="1"/>
        <v>1100</v>
      </c>
      <c r="O15" s="137">
        <f t="shared" si="2"/>
        <v>1155</v>
      </c>
      <c r="P15" s="87" t="s">
        <v>177</v>
      </c>
    </row>
    <row r="16" spans="1:16" s="134" customFormat="1" ht="11.45" customHeight="1" x14ac:dyDescent="0.2">
      <c r="A16" s="28">
        <v>46</v>
      </c>
      <c r="B16" s="79" t="s">
        <v>31</v>
      </c>
      <c r="C16" s="79" t="s">
        <v>29</v>
      </c>
      <c r="D16" s="25">
        <v>300</v>
      </c>
      <c r="E16" s="79" t="s">
        <v>21</v>
      </c>
      <c r="F16" s="79" t="s">
        <v>75</v>
      </c>
      <c r="G16" s="79" t="s">
        <v>166</v>
      </c>
      <c r="H16" s="28" t="s">
        <v>160</v>
      </c>
      <c r="I16" s="28" t="s">
        <v>176</v>
      </c>
      <c r="J16" s="28" t="s">
        <v>160</v>
      </c>
      <c r="K16" s="137">
        <v>2.9</v>
      </c>
      <c r="L16" s="28">
        <f t="shared" si="0"/>
        <v>3.0449999999999999</v>
      </c>
      <c r="M16" s="28">
        <v>5</v>
      </c>
      <c r="N16" s="137">
        <f t="shared" si="1"/>
        <v>870</v>
      </c>
      <c r="O16" s="137">
        <f t="shared" si="2"/>
        <v>913.5</v>
      </c>
      <c r="P16" s="87" t="s">
        <v>177</v>
      </c>
    </row>
    <row r="17" spans="1:16" s="134" customFormat="1" ht="11.45" customHeight="1" x14ac:dyDescent="0.2">
      <c r="A17" s="28">
        <v>82</v>
      </c>
      <c r="B17" s="79" t="s">
        <v>40</v>
      </c>
      <c r="C17" s="79">
        <v>33141000</v>
      </c>
      <c r="D17" s="25">
        <v>1000</v>
      </c>
      <c r="E17" s="79" t="s">
        <v>21</v>
      </c>
      <c r="F17" s="79" t="s">
        <v>157</v>
      </c>
      <c r="G17" s="79" t="s">
        <v>157</v>
      </c>
      <c r="H17" s="28" t="s">
        <v>160</v>
      </c>
      <c r="I17" s="28" t="s">
        <v>176</v>
      </c>
      <c r="J17" s="28" t="s">
        <v>160</v>
      </c>
      <c r="K17" s="138">
        <v>8.5999999999999993E-2</v>
      </c>
      <c r="L17" s="28">
        <f t="shared" si="0"/>
        <v>9.0299999999999991E-2</v>
      </c>
      <c r="M17" s="28">
        <v>5</v>
      </c>
      <c r="N17" s="137">
        <f t="shared" si="1"/>
        <v>86</v>
      </c>
      <c r="O17" s="137">
        <f t="shared" si="2"/>
        <v>90.3</v>
      </c>
      <c r="P17" s="87" t="s">
        <v>177</v>
      </c>
    </row>
    <row r="18" spans="1:16" s="134" customFormat="1" ht="11.45" customHeight="1" x14ac:dyDescent="0.2">
      <c r="A18" s="28">
        <v>145</v>
      </c>
      <c r="B18" s="79" t="s">
        <v>32</v>
      </c>
      <c r="C18" s="79" t="s">
        <v>33</v>
      </c>
      <c r="D18" s="25">
        <v>500</v>
      </c>
      <c r="E18" s="79" t="s">
        <v>158</v>
      </c>
      <c r="F18" s="79" t="s">
        <v>76</v>
      </c>
      <c r="G18" s="79" t="s">
        <v>167</v>
      </c>
      <c r="H18" s="28" t="s">
        <v>160</v>
      </c>
      <c r="I18" s="28" t="s">
        <v>176</v>
      </c>
      <c r="J18" s="28" t="s">
        <v>160</v>
      </c>
      <c r="K18" s="137">
        <v>0.27999999999999997</v>
      </c>
      <c r="L18" s="28">
        <f t="shared" si="0"/>
        <v>0.29399999999999998</v>
      </c>
      <c r="M18" s="28">
        <v>5</v>
      </c>
      <c r="N18" s="137">
        <f t="shared" si="1"/>
        <v>139.99999999999997</v>
      </c>
      <c r="O18" s="137">
        <f t="shared" si="2"/>
        <v>146.99999999999997</v>
      </c>
      <c r="P18" s="87" t="s">
        <v>177</v>
      </c>
    </row>
    <row r="19" spans="1:16" s="134" customFormat="1" ht="11.45" customHeight="1" x14ac:dyDescent="0.2">
      <c r="A19" s="28">
        <v>146</v>
      </c>
      <c r="B19" s="79" t="s">
        <v>34</v>
      </c>
      <c r="C19" s="79" t="s">
        <v>33</v>
      </c>
      <c r="D19" s="25">
        <v>200</v>
      </c>
      <c r="E19" s="79" t="s">
        <v>158</v>
      </c>
      <c r="F19" s="79" t="s">
        <v>76</v>
      </c>
      <c r="G19" s="79" t="s">
        <v>167</v>
      </c>
      <c r="H19" s="28" t="s">
        <v>160</v>
      </c>
      <c r="I19" s="28" t="s">
        <v>176</v>
      </c>
      <c r="J19" s="28" t="s">
        <v>160</v>
      </c>
      <c r="K19" s="137">
        <v>0.28000000000000003</v>
      </c>
      <c r="L19" s="28">
        <f t="shared" si="0"/>
        <v>0.29400000000000004</v>
      </c>
      <c r="M19" s="28">
        <v>5</v>
      </c>
      <c r="N19" s="137">
        <f t="shared" si="1"/>
        <v>56.000000000000007</v>
      </c>
      <c r="O19" s="137">
        <f t="shared" si="2"/>
        <v>58.800000000000011</v>
      </c>
      <c r="P19" s="87" t="s">
        <v>177</v>
      </c>
    </row>
    <row r="20" spans="1:16" s="134" customFormat="1" ht="11.45" customHeight="1" x14ac:dyDescent="0.2">
      <c r="A20" s="28">
        <v>147</v>
      </c>
      <c r="B20" s="79" t="s">
        <v>35</v>
      </c>
      <c r="C20" s="79" t="s">
        <v>33</v>
      </c>
      <c r="D20" s="25">
        <v>1500</v>
      </c>
      <c r="E20" s="79" t="s">
        <v>158</v>
      </c>
      <c r="F20" s="79" t="s">
        <v>76</v>
      </c>
      <c r="G20" s="79" t="s">
        <v>167</v>
      </c>
      <c r="H20" s="28" t="s">
        <v>160</v>
      </c>
      <c r="I20" s="28" t="s">
        <v>176</v>
      </c>
      <c r="J20" s="28" t="s">
        <v>160</v>
      </c>
      <c r="K20" s="137">
        <v>0.28000000000000003</v>
      </c>
      <c r="L20" s="28">
        <f t="shared" si="0"/>
        <v>0.29400000000000004</v>
      </c>
      <c r="M20" s="28">
        <v>5</v>
      </c>
      <c r="N20" s="137">
        <f t="shared" si="1"/>
        <v>420.00000000000006</v>
      </c>
      <c r="O20" s="137">
        <f t="shared" si="2"/>
        <v>441.00000000000006</v>
      </c>
      <c r="P20" s="87" t="s">
        <v>177</v>
      </c>
    </row>
    <row r="21" spans="1:16" s="134" customFormat="1" ht="11.45" customHeight="1" x14ac:dyDescent="0.2">
      <c r="A21" s="28">
        <v>148</v>
      </c>
      <c r="B21" s="79" t="s">
        <v>36</v>
      </c>
      <c r="C21" s="79" t="s">
        <v>33</v>
      </c>
      <c r="D21" s="25">
        <v>1000</v>
      </c>
      <c r="E21" s="79" t="s">
        <v>158</v>
      </c>
      <c r="F21" s="79" t="s">
        <v>76</v>
      </c>
      <c r="G21" s="79" t="s">
        <v>167</v>
      </c>
      <c r="H21" s="28" t="s">
        <v>160</v>
      </c>
      <c r="I21" s="28" t="s">
        <v>176</v>
      </c>
      <c r="J21" s="28" t="s">
        <v>160</v>
      </c>
      <c r="K21" s="137">
        <v>0.27999999999999997</v>
      </c>
      <c r="L21" s="28">
        <f t="shared" si="0"/>
        <v>0.29399999999999998</v>
      </c>
      <c r="M21" s="28">
        <v>5</v>
      </c>
      <c r="N21" s="137">
        <f t="shared" si="1"/>
        <v>279.99999999999994</v>
      </c>
      <c r="O21" s="137">
        <f t="shared" si="2"/>
        <v>293.99999999999994</v>
      </c>
      <c r="P21" s="87" t="s">
        <v>177</v>
      </c>
    </row>
    <row r="22" spans="1:16" s="135" customFormat="1" ht="11.45" customHeight="1" x14ac:dyDescent="0.2">
      <c r="A22" s="28">
        <v>149</v>
      </c>
      <c r="B22" s="79" t="s">
        <v>37</v>
      </c>
      <c r="C22" s="79" t="s">
        <v>33</v>
      </c>
      <c r="D22" s="25">
        <v>1500</v>
      </c>
      <c r="E22" s="79" t="s">
        <v>158</v>
      </c>
      <c r="F22" s="79" t="s">
        <v>76</v>
      </c>
      <c r="G22" s="79" t="s">
        <v>167</v>
      </c>
      <c r="H22" s="28" t="s">
        <v>160</v>
      </c>
      <c r="I22" s="28" t="s">
        <v>176</v>
      </c>
      <c r="J22" s="28" t="s">
        <v>160</v>
      </c>
      <c r="K22" s="137">
        <v>0.28000000000000003</v>
      </c>
      <c r="L22" s="28">
        <f t="shared" si="0"/>
        <v>0.29400000000000004</v>
      </c>
      <c r="M22" s="28">
        <v>5</v>
      </c>
      <c r="N22" s="137">
        <f t="shared" si="1"/>
        <v>420.00000000000006</v>
      </c>
      <c r="O22" s="137">
        <f t="shared" si="2"/>
        <v>441.00000000000006</v>
      </c>
      <c r="P22" s="87" t="s">
        <v>177</v>
      </c>
    </row>
    <row r="23" spans="1:16" s="134" customFormat="1" ht="11.45" customHeight="1" x14ac:dyDescent="0.2">
      <c r="A23" s="28">
        <v>150</v>
      </c>
      <c r="B23" s="79" t="s">
        <v>38</v>
      </c>
      <c r="C23" s="79" t="s">
        <v>33</v>
      </c>
      <c r="D23" s="25">
        <v>100</v>
      </c>
      <c r="E23" s="79" t="s">
        <v>158</v>
      </c>
      <c r="F23" s="79" t="s">
        <v>76</v>
      </c>
      <c r="G23" s="79" t="s">
        <v>167</v>
      </c>
      <c r="H23" s="28" t="s">
        <v>160</v>
      </c>
      <c r="I23" s="28" t="s">
        <v>176</v>
      </c>
      <c r="J23" s="28" t="s">
        <v>160</v>
      </c>
      <c r="K23" s="137">
        <v>0.28000000000000003</v>
      </c>
      <c r="L23" s="28">
        <f t="shared" si="0"/>
        <v>0.29400000000000004</v>
      </c>
      <c r="M23" s="28">
        <v>5</v>
      </c>
      <c r="N23" s="137">
        <f t="shared" si="1"/>
        <v>28.000000000000004</v>
      </c>
      <c r="O23" s="137">
        <f t="shared" si="2"/>
        <v>29.400000000000006</v>
      </c>
      <c r="P23" s="87" t="s">
        <v>177</v>
      </c>
    </row>
    <row r="24" spans="1:16" s="134" customFormat="1" ht="11.45" customHeight="1" x14ac:dyDescent="0.2">
      <c r="A24" s="28">
        <v>277</v>
      </c>
      <c r="B24" s="79" t="s">
        <v>39</v>
      </c>
      <c r="C24" s="136" t="s">
        <v>29</v>
      </c>
      <c r="D24" s="25">
        <v>500</v>
      </c>
      <c r="E24" s="79" t="s">
        <v>21</v>
      </c>
      <c r="F24" s="79" t="s">
        <v>77</v>
      </c>
      <c r="G24" s="79" t="s">
        <v>168</v>
      </c>
      <c r="H24" s="28" t="s">
        <v>160</v>
      </c>
      <c r="I24" s="28" t="s">
        <v>176</v>
      </c>
      <c r="J24" s="28" t="s">
        <v>160</v>
      </c>
      <c r="K24" s="137">
        <v>5.9</v>
      </c>
      <c r="L24" s="28">
        <f t="shared" si="0"/>
        <v>6.1950000000000003</v>
      </c>
      <c r="M24" s="28">
        <v>5</v>
      </c>
      <c r="N24" s="137">
        <f t="shared" si="1"/>
        <v>2950</v>
      </c>
      <c r="O24" s="137">
        <f t="shared" si="2"/>
        <v>3097.5</v>
      </c>
      <c r="P24" s="87" t="s">
        <v>177</v>
      </c>
    </row>
    <row r="26" spans="1:16" ht="11.45" customHeight="1" x14ac:dyDescent="0.25">
      <c r="B26" s="101"/>
    </row>
  </sheetData>
  <autoFilter ref="A10:P26" xr:uid="{00000000-0009-0000-0000-000000000000}"/>
  <sortState xmlns:xlrd2="http://schemas.microsoft.com/office/spreadsheetml/2017/richdata2" ref="A11:P297">
    <sortCondition ref="B11:B297"/>
  </sortState>
  <mergeCells count="1">
    <mergeCell ref="B1:F1"/>
  </mergeCell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R11"/>
  <sheetViews>
    <sheetView tabSelected="1" workbookViewId="0">
      <selection activeCell="B17" sqref="B17"/>
    </sheetView>
  </sheetViews>
  <sheetFormatPr defaultColWidth="9.1640625" defaultRowHeight="16.899999999999999" customHeight="1" x14ac:dyDescent="0.2"/>
  <cols>
    <col min="1" max="1" width="5" style="132" customWidth="1"/>
    <col min="2" max="2" width="51.83203125" style="129" customWidth="1"/>
    <col min="3" max="3" width="9.1640625" style="129"/>
    <col min="4" max="4" width="10.33203125" style="129" customWidth="1"/>
    <col min="5" max="5" width="7.1640625" style="129" customWidth="1"/>
    <col min="6" max="6" width="59.6640625" style="129" customWidth="1"/>
    <col min="7" max="7" width="27" style="129" customWidth="1"/>
    <col min="8" max="15" width="9.1640625" style="129"/>
    <col min="16" max="16" width="13.1640625" style="129" bestFit="1" customWidth="1"/>
    <col min="17" max="17" width="14.33203125" style="129" bestFit="1" customWidth="1"/>
    <col min="18" max="18" width="13" style="129" customWidth="1"/>
    <col min="19" max="16384" width="9.1640625" style="129"/>
  </cols>
  <sheetData>
    <row r="1" spans="1:18" ht="16.899999999999999" customHeight="1" x14ac:dyDescent="0.2">
      <c r="A1" s="110" t="s">
        <v>23</v>
      </c>
      <c r="B1" s="125" t="s">
        <v>1</v>
      </c>
      <c r="C1" s="125" t="s">
        <v>26</v>
      </c>
      <c r="D1" s="124" t="s">
        <v>153</v>
      </c>
      <c r="E1" s="125" t="s">
        <v>20</v>
      </c>
      <c r="F1" s="126" t="s">
        <v>43</v>
      </c>
      <c r="G1" s="127" t="s">
        <v>154</v>
      </c>
      <c r="H1" s="127" t="s">
        <v>6</v>
      </c>
      <c r="I1" s="127" t="s">
        <v>72</v>
      </c>
      <c r="J1" s="127" t="s">
        <v>73</v>
      </c>
      <c r="K1" s="127" t="s">
        <v>87</v>
      </c>
      <c r="L1" s="127" t="s">
        <v>88</v>
      </c>
      <c r="M1" s="128" t="s">
        <v>44</v>
      </c>
      <c r="N1" s="128" t="s">
        <v>45</v>
      </c>
      <c r="O1" s="128" t="s">
        <v>9</v>
      </c>
      <c r="P1" s="128" t="s">
        <v>42</v>
      </c>
      <c r="Q1" s="128" t="s">
        <v>10</v>
      </c>
      <c r="R1" s="128" t="s">
        <v>11</v>
      </c>
    </row>
    <row r="2" spans="1:18" ht="16.899999999999999" customHeight="1" x14ac:dyDescent="0.2">
      <c r="A2" s="110">
        <v>315</v>
      </c>
      <c r="B2" s="130" t="s">
        <v>92</v>
      </c>
      <c r="C2" s="130" t="s">
        <v>90</v>
      </c>
      <c r="D2" s="87">
        <v>10000</v>
      </c>
      <c r="E2" s="87" t="s">
        <v>93</v>
      </c>
      <c r="F2" s="81" t="s">
        <v>94</v>
      </c>
      <c r="G2" s="81" t="s">
        <v>169</v>
      </c>
      <c r="H2" s="28" t="s">
        <v>160</v>
      </c>
      <c r="I2" s="28" t="s">
        <v>176</v>
      </c>
      <c r="J2" s="28" t="s">
        <v>160</v>
      </c>
      <c r="K2" s="139">
        <f>M2*50*48</f>
        <v>84.000000000000014</v>
      </c>
      <c r="L2" s="139">
        <f>K2*1.05</f>
        <v>88.200000000000017</v>
      </c>
      <c r="M2" s="81">
        <v>3.5000000000000003E-2</v>
      </c>
      <c r="N2" s="81">
        <f>M2*1.05</f>
        <v>3.6750000000000005E-2</v>
      </c>
      <c r="O2" s="81">
        <v>5</v>
      </c>
      <c r="P2" s="139">
        <f>M2*D2</f>
        <v>350.00000000000006</v>
      </c>
      <c r="Q2" s="139">
        <f>P2*1.05</f>
        <v>367.50000000000006</v>
      </c>
      <c r="R2" s="87" t="s">
        <v>177</v>
      </c>
    </row>
    <row r="3" spans="1:18" ht="16.899999999999999" customHeight="1" x14ac:dyDescent="0.2">
      <c r="A3" s="110">
        <v>319</v>
      </c>
      <c r="B3" s="130" t="s">
        <v>101</v>
      </c>
      <c r="C3" s="130" t="s">
        <v>90</v>
      </c>
      <c r="D3" s="87">
        <v>4000</v>
      </c>
      <c r="E3" s="87" t="s">
        <v>93</v>
      </c>
      <c r="F3" s="130" t="s">
        <v>102</v>
      </c>
      <c r="G3" s="130" t="s">
        <v>170</v>
      </c>
      <c r="H3" s="28" t="s">
        <v>160</v>
      </c>
      <c r="I3" s="28" t="s">
        <v>176</v>
      </c>
      <c r="J3" s="28" t="s">
        <v>160</v>
      </c>
      <c r="K3" s="139">
        <f>M3*100</f>
        <v>6.5</v>
      </c>
      <c r="L3" s="139">
        <f t="shared" ref="L3:L7" si="0">K3*1.05</f>
        <v>6.8250000000000002</v>
      </c>
      <c r="M3" s="81">
        <v>6.5000000000000002E-2</v>
      </c>
      <c r="N3" s="81">
        <f t="shared" ref="N3:N7" si="1">M3*1.05</f>
        <v>6.8250000000000005E-2</v>
      </c>
      <c r="O3" s="81">
        <v>5</v>
      </c>
      <c r="P3" s="139">
        <f t="shared" ref="P3:P8" si="2">M3*D3</f>
        <v>260</v>
      </c>
      <c r="Q3" s="139">
        <f t="shared" ref="Q3:Q7" si="3">P3*1.05</f>
        <v>273</v>
      </c>
      <c r="R3" s="87" t="s">
        <v>177</v>
      </c>
    </row>
    <row r="4" spans="1:18" ht="16.899999999999999" customHeight="1" x14ac:dyDescent="0.2">
      <c r="A4" s="110">
        <v>320</v>
      </c>
      <c r="B4" s="130" t="s">
        <v>103</v>
      </c>
      <c r="C4" s="130" t="s">
        <v>90</v>
      </c>
      <c r="D4" s="87">
        <v>6000</v>
      </c>
      <c r="E4" s="87" t="s">
        <v>93</v>
      </c>
      <c r="F4" s="130" t="s">
        <v>104</v>
      </c>
      <c r="G4" s="130" t="s">
        <v>171</v>
      </c>
      <c r="H4" s="28" t="s">
        <v>160</v>
      </c>
      <c r="I4" s="28" t="s">
        <v>176</v>
      </c>
      <c r="J4" s="28" t="s">
        <v>160</v>
      </c>
      <c r="K4" s="139">
        <f t="shared" ref="K4:K7" si="4">M4*100</f>
        <v>8.1</v>
      </c>
      <c r="L4" s="139">
        <f t="shared" si="0"/>
        <v>8.5050000000000008</v>
      </c>
      <c r="M4" s="81">
        <v>8.1000000000000003E-2</v>
      </c>
      <c r="N4" s="81">
        <f t="shared" si="1"/>
        <v>8.5050000000000001E-2</v>
      </c>
      <c r="O4" s="81">
        <v>5</v>
      </c>
      <c r="P4" s="139">
        <f t="shared" si="2"/>
        <v>486</v>
      </c>
      <c r="Q4" s="139">
        <f t="shared" si="3"/>
        <v>510.3</v>
      </c>
      <c r="R4" s="87" t="s">
        <v>177</v>
      </c>
    </row>
    <row r="5" spans="1:18" ht="16.899999999999999" customHeight="1" x14ac:dyDescent="0.2">
      <c r="A5" s="110">
        <v>321</v>
      </c>
      <c r="B5" s="130" t="s">
        <v>105</v>
      </c>
      <c r="C5" s="130" t="s">
        <v>90</v>
      </c>
      <c r="D5" s="87">
        <v>8000</v>
      </c>
      <c r="E5" s="87" t="s">
        <v>93</v>
      </c>
      <c r="F5" s="130" t="s">
        <v>106</v>
      </c>
      <c r="G5" s="130" t="s">
        <v>172</v>
      </c>
      <c r="H5" s="28" t="s">
        <v>160</v>
      </c>
      <c r="I5" s="28" t="s">
        <v>176</v>
      </c>
      <c r="J5" s="28" t="s">
        <v>160</v>
      </c>
      <c r="K5" s="139">
        <f t="shared" si="4"/>
        <v>12</v>
      </c>
      <c r="L5" s="139">
        <f t="shared" si="0"/>
        <v>12.600000000000001</v>
      </c>
      <c r="M5" s="139">
        <v>0.12</v>
      </c>
      <c r="N5" s="81">
        <f t="shared" si="1"/>
        <v>0.126</v>
      </c>
      <c r="O5" s="81">
        <v>5</v>
      </c>
      <c r="P5" s="139">
        <f t="shared" si="2"/>
        <v>960</v>
      </c>
      <c r="Q5" s="139">
        <f t="shared" si="3"/>
        <v>1008</v>
      </c>
      <c r="R5" s="87" t="s">
        <v>177</v>
      </c>
    </row>
    <row r="6" spans="1:18" ht="16.899999999999999" customHeight="1" x14ac:dyDescent="0.2">
      <c r="A6" s="110">
        <v>322</v>
      </c>
      <c r="B6" s="130" t="s">
        <v>107</v>
      </c>
      <c r="C6" s="130" t="s">
        <v>90</v>
      </c>
      <c r="D6" s="87">
        <v>1000</v>
      </c>
      <c r="E6" s="87" t="s">
        <v>93</v>
      </c>
      <c r="F6" s="130" t="s">
        <v>108</v>
      </c>
      <c r="G6" s="130" t="s">
        <v>173</v>
      </c>
      <c r="H6" s="28" t="s">
        <v>160</v>
      </c>
      <c r="I6" s="28" t="s">
        <v>176</v>
      </c>
      <c r="J6" s="28" t="s">
        <v>160</v>
      </c>
      <c r="K6" s="139">
        <f t="shared" si="4"/>
        <v>16</v>
      </c>
      <c r="L6" s="139">
        <f t="shared" si="0"/>
        <v>16.8</v>
      </c>
      <c r="M6" s="139">
        <v>0.16</v>
      </c>
      <c r="N6" s="81">
        <f t="shared" si="1"/>
        <v>0.16800000000000001</v>
      </c>
      <c r="O6" s="81">
        <v>5</v>
      </c>
      <c r="P6" s="139">
        <f t="shared" si="2"/>
        <v>160</v>
      </c>
      <c r="Q6" s="139">
        <f t="shared" si="3"/>
        <v>168</v>
      </c>
      <c r="R6" s="87" t="s">
        <v>177</v>
      </c>
    </row>
    <row r="7" spans="1:18" ht="16.899999999999999" customHeight="1" x14ac:dyDescent="0.2">
      <c r="A7" s="110">
        <v>323</v>
      </c>
      <c r="B7" s="130" t="s">
        <v>109</v>
      </c>
      <c r="C7" s="130" t="s">
        <v>90</v>
      </c>
      <c r="D7" s="87">
        <v>500</v>
      </c>
      <c r="E7" s="87" t="s">
        <v>93</v>
      </c>
      <c r="F7" s="130" t="s">
        <v>110</v>
      </c>
      <c r="G7" s="130" t="s">
        <v>174</v>
      </c>
      <c r="H7" s="28" t="s">
        <v>160</v>
      </c>
      <c r="I7" s="28" t="s">
        <v>176</v>
      </c>
      <c r="J7" s="28" t="s">
        <v>160</v>
      </c>
      <c r="K7" s="139">
        <f t="shared" si="4"/>
        <v>20</v>
      </c>
      <c r="L7" s="139">
        <f t="shared" si="0"/>
        <v>21</v>
      </c>
      <c r="M7" s="139">
        <v>0.19999999999999998</v>
      </c>
      <c r="N7" s="81">
        <f t="shared" si="1"/>
        <v>0.21</v>
      </c>
      <c r="O7" s="81">
        <v>5</v>
      </c>
      <c r="P7" s="139">
        <f t="shared" si="2"/>
        <v>99.999999999999986</v>
      </c>
      <c r="Q7" s="139">
        <f t="shared" si="3"/>
        <v>104.99999999999999</v>
      </c>
      <c r="R7" s="87" t="s">
        <v>177</v>
      </c>
    </row>
    <row r="8" spans="1:18" ht="16.899999999999999" customHeight="1" x14ac:dyDescent="0.2">
      <c r="A8" s="110">
        <v>328</v>
      </c>
      <c r="B8" s="130" t="s">
        <v>124</v>
      </c>
      <c r="C8" s="131" t="s">
        <v>129</v>
      </c>
      <c r="D8" s="87" t="s">
        <v>125</v>
      </c>
      <c r="E8" s="87" t="s">
        <v>126</v>
      </c>
      <c r="F8" s="81" t="s">
        <v>127</v>
      </c>
      <c r="G8" s="81" t="s">
        <v>175</v>
      </c>
      <c r="H8" s="28" t="s">
        <v>160</v>
      </c>
      <c r="I8" s="28" t="s">
        <v>176</v>
      </c>
      <c r="J8" s="28" t="s">
        <v>160</v>
      </c>
      <c r="K8" s="139">
        <f>M8*500*30</f>
        <v>130.5</v>
      </c>
      <c r="L8" s="139">
        <f>K8*1.21</f>
        <v>157.905</v>
      </c>
      <c r="M8" s="81">
        <v>8.6999999999999994E-3</v>
      </c>
      <c r="N8" s="81">
        <f>M8*1.21</f>
        <v>1.0526999999999998E-2</v>
      </c>
      <c r="O8" s="81">
        <v>21</v>
      </c>
      <c r="P8" s="139">
        <f t="shared" si="2"/>
        <v>869.99999999999989</v>
      </c>
      <c r="Q8" s="139">
        <f>P8*1.21</f>
        <v>1052.6999999999998</v>
      </c>
      <c r="R8" s="87" t="s">
        <v>177</v>
      </c>
    </row>
    <row r="11" spans="1:18" ht="16.899999999999999" customHeight="1" x14ac:dyDescent="0.2">
      <c r="H11" s="133"/>
      <c r="I11" s="133"/>
      <c r="J11" s="133"/>
    </row>
  </sheetData>
  <autoFilter ref="A1:R8" xr:uid="{00000000-0009-0000-0000-000001000000}"/>
  <pageMargins left="0.3" right="0.14000000000000001" top="0.75" bottom="0.3" header="0.3" footer="0.18"/>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75" customWidth="1"/>
    <col min="2" max="2" width="22" style="1" customWidth="1"/>
    <col min="3" max="3" width="13" style="64" customWidth="1"/>
    <col min="4" max="4" width="4.83203125" style="56" customWidth="1"/>
    <col min="5" max="5" width="13" style="56" customWidth="1"/>
    <col min="6" max="6" width="14" style="57" customWidth="1"/>
    <col min="7" max="7" width="7.1640625" style="56"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69" t="s">
        <v>0</v>
      </c>
      <c r="B1" s="27" t="s">
        <v>1</v>
      </c>
      <c r="C1" s="45" t="s">
        <v>26</v>
      </c>
      <c r="D1" s="45" t="s">
        <v>2</v>
      </c>
      <c r="E1" s="45" t="s">
        <v>3</v>
      </c>
      <c r="F1" s="93" t="s">
        <v>141</v>
      </c>
      <c r="G1" s="46" t="s">
        <v>20</v>
      </c>
      <c r="H1" s="27" t="s">
        <v>4</v>
      </c>
      <c r="I1" s="27" t="s">
        <v>5</v>
      </c>
      <c r="J1" s="27" t="s">
        <v>6</v>
      </c>
      <c r="K1" s="22" t="s">
        <v>69</v>
      </c>
      <c r="L1" s="22" t="s">
        <v>70</v>
      </c>
      <c r="M1" s="27" t="s">
        <v>7</v>
      </c>
      <c r="N1" s="27" t="s">
        <v>8</v>
      </c>
      <c r="O1" s="27" t="s">
        <v>9</v>
      </c>
      <c r="P1" s="27" t="s">
        <v>42</v>
      </c>
      <c r="Q1" s="27" t="s">
        <v>10</v>
      </c>
      <c r="R1" s="27" t="s">
        <v>11</v>
      </c>
    </row>
    <row r="2" spans="1:18" ht="51" x14ac:dyDescent="0.2">
      <c r="A2" s="15">
        <v>311</v>
      </c>
      <c r="B2" s="18" t="s">
        <v>41</v>
      </c>
      <c r="C2" s="60">
        <v>33183100</v>
      </c>
      <c r="D2" s="45"/>
      <c r="E2" s="45"/>
      <c r="F2" s="28"/>
      <c r="G2" s="46"/>
      <c r="H2" s="27"/>
      <c r="I2" s="27"/>
      <c r="J2" s="27"/>
      <c r="K2" s="22"/>
      <c r="L2" s="22"/>
      <c r="M2" s="27"/>
      <c r="N2" s="27"/>
      <c r="O2" s="29"/>
      <c r="P2" s="29" t="s">
        <v>71</v>
      </c>
      <c r="Q2" s="29" t="s">
        <v>71</v>
      </c>
      <c r="R2" s="30"/>
    </row>
    <row r="3" spans="1:18" x14ac:dyDescent="0.2">
      <c r="A3" s="17"/>
      <c r="B3" s="31"/>
      <c r="C3" s="66"/>
      <c r="D3" s="47">
        <v>30</v>
      </c>
      <c r="E3" s="47">
        <v>3.5</v>
      </c>
      <c r="F3" s="94">
        <v>2</v>
      </c>
      <c r="G3" s="47" t="s">
        <v>21</v>
      </c>
      <c r="H3" s="141" t="s">
        <v>130</v>
      </c>
      <c r="I3" s="32"/>
      <c r="J3" s="32"/>
      <c r="K3" s="32"/>
      <c r="L3" s="32"/>
      <c r="M3" s="32"/>
      <c r="N3" s="32"/>
      <c r="O3" s="32"/>
      <c r="P3" s="33"/>
      <c r="Q3" s="33"/>
      <c r="R3" s="34"/>
    </row>
    <row r="4" spans="1:18" x14ac:dyDescent="0.2">
      <c r="A4" s="17"/>
      <c r="B4" s="31"/>
      <c r="C4" s="66"/>
      <c r="D4" s="22">
        <v>31</v>
      </c>
      <c r="E4" s="22">
        <v>3.5</v>
      </c>
      <c r="F4" s="92">
        <v>5</v>
      </c>
      <c r="G4" s="22" t="s">
        <v>21</v>
      </c>
      <c r="H4" s="141"/>
      <c r="I4" s="32"/>
      <c r="J4" s="32"/>
      <c r="K4" s="32"/>
      <c r="L4" s="32"/>
      <c r="M4" s="32"/>
      <c r="N4" s="32"/>
      <c r="O4" s="32"/>
      <c r="P4" s="29"/>
      <c r="Q4" s="29"/>
      <c r="R4" s="16"/>
    </row>
    <row r="5" spans="1:18" x14ac:dyDescent="0.2">
      <c r="A5" s="17"/>
      <c r="B5" s="31"/>
      <c r="C5" s="66"/>
      <c r="D5" s="22">
        <v>32</v>
      </c>
      <c r="E5" s="22">
        <v>3.5</v>
      </c>
      <c r="F5" s="92">
        <v>4</v>
      </c>
      <c r="G5" s="22" t="s">
        <v>21</v>
      </c>
      <c r="H5" s="141"/>
      <c r="I5" s="32"/>
      <c r="J5" s="32"/>
      <c r="K5" s="32"/>
      <c r="L5" s="32"/>
      <c r="M5" s="32"/>
      <c r="N5" s="32"/>
      <c r="O5" s="32"/>
      <c r="P5" s="29"/>
      <c r="Q5" s="29"/>
      <c r="R5" s="16"/>
    </row>
    <row r="6" spans="1:18" x14ac:dyDescent="0.2">
      <c r="A6" s="17"/>
      <c r="B6" s="31"/>
      <c r="C6" s="66"/>
      <c r="D6" s="23">
        <v>36</v>
      </c>
      <c r="E6" s="23">
        <v>3.5</v>
      </c>
      <c r="F6" s="95">
        <v>6</v>
      </c>
      <c r="G6" s="22" t="s">
        <v>21</v>
      </c>
      <c r="H6" s="141"/>
      <c r="I6" s="32"/>
      <c r="J6" s="32"/>
      <c r="K6" s="32"/>
      <c r="L6" s="32"/>
      <c r="M6" s="32"/>
      <c r="N6" s="32"/>
      <c r="O6" s="32"/>
      <c r="P6" s="29"/>
      <c r="Q6" s="29"/>
      <c r="R6" s="16"/>
    </row>
    <row r="7" spans="1:18" x14ac:dyDescent="0.2">
      <c r="A7" s="17"/>
      <c r="B7" s="31"/>
      <c r="C7" s="66"/>
      <c r="D7" s="23">
        <v>37</v>
      </c>
      <c r="E7" s="23">
        <v>3.5</v>
      </c>
      <c r="F7" s="95">
        <v>3</v>
      </c>
      <c r="G7" s="22" t="s">
        <v>21</v>
      </c>
      <c r="H7" s="141"/>
      <c r="I7" s="32"/>
      <c r="J7" s="32"/>
      <c r="K7" s="32"/>
      <c r="L7" s="32"/>
      <c r="M7" s="32"/>
      <c r="N7" s="32"/>
      <c r="O7" s="32"/>
      <c r="P7" s="29"/>
      <c r="Q7" s="29"/>
      <c r="R7" s="16"/>
    </row>
    <row r="8" spans="1:18" x14ac:dyDescent="0.2">
      <c r="A8" s="17"/>
      <c r="B8" s="31"/>
      <c r="C8" s="66"/>
      <c r="D8" s="23">
        <v>39</v>
      </c>
      <c r="E8" s="23">
        <v>3.5</v>
      </c>
      <c r="F8" s="95">
        <v>2</v>
      </c>
      <c r="G8" s="22" t="s">
        <v>21</v>
      </c>
      <c r="H8" s="141"/>
      <c r="I8" s="32"/>
      <c r="J8" s="32"/>
      <c r="K8" s="32"/>
      <c r="L8" s="32"/>
      <c r="M8" s="32"/>
      <c r="N8" s="32"/>
      <c r="O8" s="32"/>
      <c r="P8" s="29"/>
      <c r="Q8" s="29"/>
      <c r="R8" s="16"/>
    </row>
    <row r="9" spans="1:18" x14ac:dyDescent="0.2">
      <c r="A9" s="17"/>
      <c r="B9" s="31"/>
      <c r="C9" s="66"/>
      <c r="D9" s="23">
        <v>31</v>
      </c>
      <c r="E9" s="23">
        <v>4.5</v>
      </c>
      <c r="F9" s="95">
        <v>1</v>
      </c>
      <c r="G9" s="22" t="s">
        <v>21</v>
      </c>
      <c r="H9" s="141"/>
      <c r="I9" s="32"/>
      <c r="J9" s="32"/>
      <c r="K9" s="32"/>
      <c r="L9" s="32"/>
      <c r="M9" s="32"/>
      <c r="N9" s="32"/>
      <c r="O9" s="32"/>
      <c r="P9" s="29"/>
      <c r="Q9" s="29"/>
      <c r="R9" s="16"/>
    </row>
    <row r="10" spans="1:18" x14ac:dyDescent="0.2">
      <c r="A10" s="17"/>
      <c r="B10" s="31"/>
      <c r="C10" s="66"/>
      <c r="D10" s="23">
        <v>32</v>
      </c>
      <c r="E10" s="23">
        <v>4.5</v>
      </c>
      <c r="F10" s="95">
        <v>1</v>
      </c>
      <c r="G10" s="22" t="s">
        <v>21</v>
      </c>
      <c r="H10" s="141"/>
      <c r="I10" s="32"/>
      <c r="J10" s="32"/>
      <c r="K10" s="32"/>
      <c r="L10" s="32"/>
      <c r="M10" s="32"/>
      <c r="N10" s="32"/>
      <c r="O10" s="32"/>
      <c r="P10" s="29"/>
      <c r="Q10" s="29"/>
      <c r="R10" s="16"/>
    </row>
    <row r="11" spans="1:18" x14ac:dyDescent="0.2">
      <c r="A11" s="17"/>
      <c r="B11" s="31"/>
      <c r="C11" s="66"/>
      <c r="D11" s="23">
        <v>33</v>
      </c>
      <c r="E11" s="23">
        <v>4.5</v>
      </c>
      <c r="F11" s="95">
        <v>3</v>
      </c>
      <c r="G11" s="22" t="s">
        <v>21</v>
      </c>
      <c r="H11" s="141"/>
      <c r="I11" s="32"/>
      <c r="J11" s="32"/>
      <c r="K11" s="32"/>
      <c r="L11" s="32"/>
      <c r="M11" s="32"/>
      <c r="N11" s="32"/>
      <c r="O11" s="32"/>
      <c r="P11" s="29"/>
      <c r="Q11" s="29"/>
      <c r="R11" s="16"/>
    </row>
    <row r="12" spans="1:18" x14ac:dyDescent="0.2">
      <c r="A12" s="17"/>
      <c r="B12" s="31"/>
      <c r="C12" s="66"/>
      <c r="D12" s="22">
        <v>34</v>
      </c>
      <c r="E12" s="22">
        <v>4.5</v>
      </c>
      <c r="F12" s="92">
        <v>4</v>
      </c>
      <c r="G12" s="22" t="s">
        <v>21</v>
      </c>
      <c r="H12" s="141"/>
      <c r="I12" s="32"/>
      <c r="J12" s="32"/>
      <c r="K12" s="32"/>
      <c r="L12" s="32"/>
      <c r="M12" s="32"/>
      <c r="N12" s="32"/>
      <c r="O12" s="32"/>
      <c r="P12" s="29"/>
      <c r="Q12" s="29"/>
      <c r="R12" s="16"/>
    </row>
    <row r="13" spans="1:18" x14ac:dyDescent="0.2">
      <c r="A13" s="17"/>
      <c r="B13" s="31"/>
      <c r="C13" s="66"/>
      <c r="D13" s="22">
        <v>36</v>
      </c>
      <c r="E13" s="22">
        <v>4.5</v>
      </c>
      <c r="F13" s="92">
        <v>3</v>
      </c>
      <c r="G13" s="22" t="s">
        <v>21</v>
      </c>
      <c r="H13" s="141"/>
      <c r="I13" s="32"/>
      <c r="J13" s="32"/>
      <c r="K13" s="32"/>
      <c r="L13" s="32"/>
      <c r="M13" s="32"/>
      <c r="N13" s="32"/>
      <c r="O13" s="32"/>
      <c r="P13" s="29"/>
      <c r="Q13" s="29"/>
      <c r="R13" s="16"/>
    </row>
    <row r="14" spans="1:18" x14ac:dyDescent="0.2">
      <c r="A14" s="17"/>
      <c r="B14" s="31"/>
      <c r="C14" s="66"/>
      <c r="D14" s="22">
        <v>39</v>
      </c>
      <c r="E14" s="22">
        <v>4.5</v>
      </c>
      <c r="F14" s="92">
        <v>2</v>
      </c>
      <c r="G14" s="22" t="s">
        <v>21</v>
      </c>
      <c r="H14" s="141"/>
      <c r="I14" s="32"/>
      <c r="J14" s="32"/>
      <c r="K14" s="32"/>
      <c r="L14" s="32"/>
      <c r="M14" s="32"/>
      <c r="N14" s="32"/>
      <c r="O14" s="32"/>
      <c r="P14" s="29"/>
      <c r="Q14" s="29"/>
      <c r="R14" s="16"/>
    </row>
    <row r="15" spans="1:18" x14ac:dyDescent="0.2">
      <c r="A15" s="17"/>
      <c r="B15" s="31"/>
      <c r="C15" s="66"/>
      <c r="D15" s="22">
        <v>40</v>
      </c>
      <c r="E15" s="22">
        <v>4.5</v>
      </c>
      <c r="F15" s="92">
        <v>4</v>
      </c>
      <c r="G15" s="22" t="s">
        <v>21</v>
      </c>
      <c r="H15" s="141"/>
      <c r="I15" s="32"/>
      <c r="J15" s="32"/>
      <c r="K15" s="32"/>
      <c r="L15" s="32"/>
      <c r="M15" s="32"/>
      <c r="N15" s="32"/>
      <c r="O15" s="32"/>
      <c r="P15" s="29"/>
      <c r="Q15" s="29"/>
      <c r="R15" s="16"/>
    </row>
    <row r="16" spans="1:18" x14ac:dyDescent="0.2">
      <c r="A16" s="17"/>
      <c r="B16" s="31"/>
      <c r="C16" s="66"/>
      <c r="D16" s="22">
        <v>41</v>
      </c>
      <c r="E16" s="22">
        <v>4.5</v>
      </c>
      <c r="F16" s="92">
        <v>3</v>
      </c>
      <c r="G16" s="22" t="s">
        <v>21</v>
      </c>
      <c r="H16" s="141"/>
      <c r="I16" s="32"/>
      <c r="J16" s="32"/>
      <c r="K16" s="32"/>
      <c r="L16" s="32"/>
      <c r="M16" s="32"/>
      <c r="N16" s="32"/>
      <c r="O16" s="32"/>
      <c r="P16" s="29"/>
      <c r="Q16" s="29"/>
      <c r="R16" s="16"/>
    </row>
    <row r="17" spans="1:18" x14ac:dyDescent="0.2">
      <c r="A17" s="17"/>
      <c r="B17" s="31"/>
      <c r="C17" s="66"/>
      <c r="D17" s="22">
        <v>42</v>
      </c>
      <c r="E17" s="22">
        <v>4.5</v>
      </c>
      <c r="F17" s="92">
        <v>2</v>
      </c>
      <c r="G17" s="22" t="s">
        <v>21</v>
      </c>
      <c r="H17" s="141"/>
      <c r="I17" s="32"/>
      <c r="J17" s="32"/>
      <c r="K17" s="32"/>
      <c r="L17" s="32"/>
      <c r="M17" s="32"/>
      <c r="N17" s="32"/>
      <c r="O17" s="32"/>
      <c r="P17" s="29"/>
      <c r="Q17" s="29"/>
      <c r="R17" s="16"/>
    </row>
    <row r="18" spans="1:18" x14ac:dyDescent="0.2">
      <c r="A18" s="70"/>
      <c r="B18" s="30"/>
      <c r="C18" s="67"/>
      <c r="D18" s="53">
        <v>46</v>
      </c>
      <c r="E18" s="53">
        <v>4.5</v>
      </c>
      <c r="F18" s="92">
        <v>3</v>
      </c>
      <c r="G18" s="22" t="s">
        <v>21</v>
      </c>
      <c r="H18" s="142"/>
      <c r="I18" s="32"/>
      <c r="J18" s="32"/>
      <c r="K18" s="32"/>
      <c r="L18" s="32"/>
      <c r="M18" s="32"/>
      <c r="N18" s="32"/>
      <c r="O18" s="32"/>
      <c r="P18" s="29"/>
      <c r="Q18" s="29"/>
      <c r="R18" s="16"/>
    </row>
    <row r="19" spans="1:18" ht="51" x14ac:dyDescent="0.2">
      <c r="A19" s="15">
        <v>312</v>
      </c>
      <c r="B19" s="59" t="s">
        <v>12</v>
      </c>
      <c r="C19" s="60">
        <v>33183100</v>
      </c>
      <c r="D19" s="23"/>
      <c r="E19" s="23"/>
      <c r="F19" s="92"/>
      <c r="G19" s="22"/>
      <c r="H19" s="35"/>
      <c r="I19" s="32"/>
      <c r="J19" s="32"/>
      <c r="K19" s="32"/>
      <c r="L19" s="32"/>
      <c r="M19" s="32"/>
      <c r="N19" s="32"/>
      <c r="O19" s="32"/>
      <c r="P19" s="29" t="s">
        <v>71</v>
      </c>
      <c r="Q19" s="29" t="s">
        <v>71</v>
      </c>
      <c r="R19" s="16"/>
    </row>
    <row r="20" spans="1:18" ht="21.75" customHeight="1" x14ac:dyDescent="0.2">
      <c r="A20" s="17"/>
      <c r="B20" s="36"/>
      <c r="C20" s="36"/>
      <c r="D20" s="22">
        <v>20</v>
      </c>
      <c r="E20" s="22">
        <v>1.5</v>
      </c>
      <c r="F20" s="95">
        <v>9</v>
      </c>
      <c r="G20" s="22" t="s">
        <v>21</v>
      </c>
      <c r="H20" s="143" t="s">
        <v>131</v>
      </c>
      <c r="I20" s="32"/>
      <c r="J20" s="32"/>
      <c r="K20" s="32"/>
      <c r="L20" s="32"/>
      <c r="M20" s="32"/>
      <c r="N20" s="32"/>
      <c r="O20" s="32"/>
      <c r="P20" s="29"/>
      <c r="Q20" s="29"/>
      <c r="R20" s="16"/>
    </row>
    <row r="21" spans="1:18" x14ac:dyDescent="0.2">
      <c r="A21" s="17"/>
      <c r="B21" s="36"/>
      <c r="C21" s="36"/>
      <c r="D21" s="22">
        <v>30</v>
      </c>
      <c r="E21" s="22">
        <v>1.5</v>
      </c>
      <c r="F21" s="95">
        <v>9</v>
      </c>
      <c r="G21" s="22" t="s">
        <v>21</v>
      </c>
      <c r="H21" s="141"/>
      <c r="I21" s="32"/>
      <c r="J21" s="32"/>
      <c r="K21" s="32"/>
      <c r="L21" s="32"/>
      <c r="M21" s="32"/>
      <c r="N21" s="32"/>
      <c r="O21" s="32"/>
      <c r="P21" s="29"/>
      <c r="Q21" s="29"/>
      <c r="R21" s="16"/>
    </row>
    <row r="22" spans="1:18" x14ac:dyDescent="0.2">
      <c r="A22" s="17"/>
      <c r="B22" s="36"/>
      <c r="C22" s="36"/>
      <c r="D22" s="22">
        <v>28</v>
      </c>
      <c r="E22" s="22">
        <v>2</v>
      </c>
      <c r="F22" s="95">
        <v>6</v>
      </c>
      <c r="G22" s="22" t="s">
        <v>21</v>
      </c>
      <c r="H22" s="141"/>
      <c r="I22" s="32"/>
      <c r="J22" s="32"/>
      <c r="K22" s="32"/>
      <c r="L22" s="32"/>
      <c r="M22" s="32"/>
      <c r="N22" s="32"/>
      <c r="O22" s="32"/>
      <c r="P22" s="29"/>
      <c r="Q22" s="29"/>
      <c r="R22" s="16"/>
    </row>
    <row r="23" spans="1:18" x14ac:dyDescent="0.2">
      <c r="A23" s="17"/>
      <c r="B23" s="36"/>
      <c r="C23" s="36"/>
      <c r="D23" s="22">
        <v>30</v>
      </c>
      <c r="E23" s="22">
        <v>2</v>
      </c>
      <c r="F23" s="95">
        <v>7</v>
      </c>
      <c r="G23" s="22" t="s">
        <v>21</v>
      </c>
      <c r="H23" s="141"/>
      <c r="I23" s="32"/>
      <c r="J23" s="32"/>
      <c r="K23" s="32"/>
      <c r="L23" s="32"/>
      <c r="M23" s="32"/>
      <c r="N23" s="32"/>
      <c r="O23" s="32"/>
      <c r="P23" s="29"/>
      <c r="Q23" s="29"/>
      <c r="R23" s="16"/>
    </row>
    <row r="24" spans="1:18" x14ac:dyDescent="0.2">
      <c r="A24" s="17"/>
      <c r="B24" s="36"/>
      <c r="C24" s="36"/>
      <c r="D24" s="22">
        <v>24</v>
      </c>
      <c r="E24" s="22">
        <v>2.5</v>
      </c>
      <c r="F24" s="95">
        <v>9</v>
      </c>
      <c r="G24" s="22" t="s">
        <v>21</v>
      </c>
      <c r="H24" s="141"/>
      <c r="I24" s="32"/>
      <c r="J24" s="32"/>
      <c r="K24" s="32"/>
      <c r="L24" s="32"/>
      <c r="M24" s="32"/>
      <c r="N24" s="32"/>
      <c r="O24" s="32"/>
      <c r="P24" s="29"/>
      <c r="Q24" s="29"/>
      <c r="R24" s="16"/>
    </row>
    <row r="25" spans="1:18" x14ac:dyDescent="0.2">
      <c r="A25" s="17"/>
      <c r="B25" s="36"/>
      <c r="C25" s="36"/>
      <c r="D25" s="22">
        <v>45</v>
      </c>
      <c r="E25" s="22">
        <v>2.5</v>
      </c>
      <c r="F25" s="95">
        <v>8</v>
      </c>
      <c r="G25" s="22" t="s">
        <v>21</v>
      </c>
      <c r="H25" s="141"/>
      <c r="I25" s="32"/>
      <c r="J25" s="32"/>
      <c r="K25" s="32"/>
      <c r="L25" s="32"/>
      <c r="M25" s="32"/>
      <c r="N25" s="32"/>
      <c r="O25" s="32"/>
      <c r="P25" s="29"/>
      <c r="Q25" s="29"/>
      <c r="R25" s="16"/>
    </row>
    <row r="26" spans="1:18" x14ac:dyDescent="0.2">
      <c r="A26" s="17"/>
      <c r="B26" s="36"/>
      <c r="C26" s="36"/>
      <c r="D26" s="22">
        <v>32</v>
      </c>
      <c r="E26" s="22">
        <v>3</v>
      </c>
      <c r="F26" s="95">
        <v>9</v>
      </c>
      <c r="G26" s="22" t="s">
        <v>21</v>
      </c>
      <c r="H26" s="141"/>
      <c r="I26" s="32"/>
      <c r="J26" s="32"/>
      <c r="K26" s="32"/>
      <c r="L26" s="32"/>
      <c r="M26" s="32"/>
      <c r="N26" s="32"/>
      <c r="O26" s="32"/>
      <c r="P26" s="29"/>
      <c r="Q26" s="29"/>
      <c r="R26" s="16"/>
    </row>
    <row r="27" spans="1:18" x14ac:dyDescent="0.2">
      <c r="A27" s="17"/>
      <c r="B27" s="19"/>
      <c r="C27" s="36"/>
      <c r="D27" s="22">
        <v>36</v>
      </c>
      <c r="E27" s="22">
        <v>3</v>
      </c>
      <c r="F27" s="95">
        <v>2</v>
      </c>
      <c r="G27" s="22" t="s">
        <v>21</v>
      </c>
      <c r="H27" s="141"/>
      <c r="I27" s="32"/>
      <c r="J27" s="32"/>
      <c r="K27" s="32"/>
      <c r="L27" s="32"/>
      <c r="M27" s="32"/>
      <c r="N27" s="32"/>
      <c r="O27" s="32"/>
      <c r="P27" s="29"/>
      <c r="Q27" s="29"/>
      <c r="R27" s="16"/>
    </row>
    <row r="28" spans="1:18" x14ac:dyDescent="0.2">
      <c r="A28" s="70"/>
      <c r="B28" s="20"/>
      <c r="C28" s="47"/>
      <c r="D28" s="22">
        <v>40</v>
      </c>
      <c r="E28" s="22">
        <v>3</v>
      </c>
      <c r="F28" s="95">
        <v>9</v>
      </c>
      <c r="G28" s="22" t="s">
        <v>21</v>
      </c>
      <c r="H28" s="142"/>
      <c r="I28" s="32"/>
      <c r="J28" s="32"/>
      <c r="K28" s="32"/>
      <c r="L28" s="32"/>
      <c r="M28" s="32"/>
      <c r="N28" s="32"/>
      <c r="O28" s="32"/>
      <c r="P28" s="29"/>
      <c r="Q28" s="29"/>
      <c r="R28" s="16"/>
    </row>
    <row r="29" spans="1:18" ht="51" x14ac:dyDescent="0.2">
      <c r="A29" s="15">
        <v>313</v>
      </c>
      <c r="B29" s="18" t="s">
        <v>13</v>
      </c>
      <c r="C29" s="60">
        <v>33183100</v>
      </c>
      <c r="D29" s="22"/>
      <c r="E29" s="22"/>
      <c r="F29" s="95"/>
      <c r="G29" s="22"/>
      <c r="H29" s="35"/>
      <c r="I29" s="32"/>
      <c r="J29" s="32"/>
      <c r="K29" s="32"/>
      <c r="L29" s="32"/>
      <c r="M29" s="32"/>
      <c r="N29" s="32"/>
      <c r="O29" s="32"/>
      <c r="P29" s="29" t="s">
        <v>71</v>
      </c>
      <c r="Q29" s="29" t="s">
        <v>71</v>
      </c>
      <c r="R29" s="16"/>
    </row>
    <row r="30" spans="1:18" ht="72" customHeight="1" x14ac:dyDescent="0.2">
      <c r="A30" s="17"/>
      <c r="B30" s="19"/>
      <c r="C30" s="36"/>
      <c r="D30" s="22">
        <v>31</v>
      </c>
      <c r="E30" s="22">
        <v>1</v>
      </c>
      <c r="F30" s="95">
        <v>60</v>
      </c>
      <c r="G30" s="22" t="s">
        <v>21</v>
      </c>
      <c r="H30" s="143" t="s">
        <v>14</v>
      </c>
      <c r="I30" s="32"/>
      <c r="J30" s="32"/>
      <c r="K30" s="32"/>
      <c r="L30" s="32"/>
      <c r="M30" s="32"/>
      <c r="N30" s="32"/>
      <c r="O30" s="32"/>
      <c r="P30" s="29"/>
      <c r="Q30" s="29"/>
      <c r="R30" s="16"/>
    </row>
    <row r="31" spans="1:18" x14ac:dyDescent="0.2">
      <c r="A31" s="17"/>
      <c r="B31" s="19"/>
      <c r="C31" s="36"/>
      <c r="D31" s="22">
        <v>31</v>
      </c>
      <c r="E31" s="22">
        <v>1.5</v>
      </c>
      <c r="F31" s="92">
        <v>60</v>
      </c>
      <c r="G31" s="22" t="s">
        <v>21</v>
      </c>
      <c r="H31" s="141"/>
      <c r="I31" s="32"/>
      <c r="J31" s="32"/>
      <c r="K31" s="32"/>
      <c r="L31" s="32"/>
      <c r="M31" s="32"/>
      <c r="N31" s="32"/>
      <c r="O31" s="32"/>
      <c r="P31" s="29"/>
      <c r="Q31" s="29"/>
      <c r="R31" s="16"/>
    </row>
    <row r="32" spans="1:18" x14ac:dyDescent="0.2">
      <c r="A32" s="17"/>
      <c r="B32" s="19"/>
      <c r="C32" s="36"/>
      <c r="D32" s="22">
        <v>31</v>
      </c>
      <c r="E32" s="22">
        <v>1.6</v>
      </c>
      <c r="F32" s="92">
        <v>60</v>
      </c>
      <c r="G32" s="22" t="s">
        <v>21</v>
      </c>
      <c r="H32" s="141"/>
      <c r="I32" s="32"/>
      <c r="J32" s="32"/>
      <c r="K32" s="32"/>
      <c r="L32" s="32"/>
      <c r="M32" s="32"/>
      <c r="N32" s="32"/>
      <c r="O32" s="32"/>
      <c r="P32" s="29"/>
      <c r="Q32" s="29"/>
      <c r="R32" s="16"/>
    </row>
    <row r="33" spans="1:18" x14ac:dyDescent="0.2">
      <c r="A33" s="17"/>
      <c r="B33" s="19"/>
      <c r="C33" s="36"/>
      <c r="D33" s="22">
        <v>31</v>
      </c>
      <c r="E33" s="22">
        <v>1.8</v>
      </c>
      <c r="F33" s="95">
        <v>100</v>
      </c>
      <c r="G33" s="22" t="s">
        <v>21</v>
      </c>
      <c r="H33" s="141"/>
      <c r="I33" s="32"/>
      <c r="J33" s="32"/>
      <c r="K33" s="32"/>
      <c r="L33" s="32"/>
      <c r="M33" s="32"/>
      <c r="N33" s="32"/>
      <c r="O33" s="32"/>
      <c r="P33" s="29"/>
      <c r="Q33" s="29"/>
      <c r="R33" s="16"/>
    </row>
    <row r="34" spans="1:18" x14ac:dyDescent="0.2">
      <c r="A34" s="70"/>
      <c r="B34" s="20"/>
      <c r="C34" s="47"/>
      <c r="D34" s="22">
        <v>31</v>
      </c>
      <c r="E34" s="48">
        <v>2</v>
      </c>
      <c r="F34" s="95">
        <v>100</v>
      </c>
      <c r="G34" s="22" t="s">
        <v>21</v>
      </c>
      <c r="H34" s="142"/>
      <c r="I34" s="32"/>
      <c r="J34" s="32"/>
      <c r="K34" s="32"/>
      <c r="L34" s="32"/>
      <c r="M34" s="32"/>
      <c r="N34" s="32"/>
      <c r="O34" s="32"/>
      <c r="P34" s="29"/>
      <c r="Q34" s="29"/>
      <c r="R34" s="16"/>
    </row>
    <row r="35" spans="1:18" ht="51" x14ac:dyDescent="0.2">
      <c r="A35" s="15">
        <v>314</v>
      </c>
      <c r="B35" s="18" t="s">
        <v>52</v>
      </c>
      <c r="C35" s="60">
        <v>33183100</v>
      </c>
      <c r="D35" s="41"/>
      <c r="E35" s="41"/>
      <c r="F35" s="96"/>
      <c r="G35" s="22"/>
      <c r="H35" s="37"/>
      <c r="I35" s="32"/>
      <c r="J35" s="32"/>
      <c r="K35" s="32"/>
      <c r="L35" s="32"/>
      <c r="M35" s="32"/>
      <c r="N35" s="32"/>
      <c r="O35" s="32"/>
      <c r="P35" s="29" t="s">
        <v>71</v>
      </c>
      <c r="Q35" s="29" t="s">
        <v>71</v>
      </c>
      <c r="R35" s="16"/>
    </row>
    <row r="36" spans="1:18" x14ac:dyDescent="0.2">
      <c r="A36" s="17"/>
      <c r="B36" s="19"/>
      <c r="C36" s="36"/>
      <c r="D36" s="41">
        <v>28</v>
      </c>
      <c r="E36" s="41" t="s">
        <v>132</v>
      </c>
      <c r="F36" s="96">
        <v>6</v>
      </c>
      <c r="G36" s="22" t="s">
        <v>21</v>
      </c>
      <c r="H36" s="144" t="s">
        <v>53</v>
      </c>
      <c r="I36" s="32"/>
      <c r="J36" s="32"/>
      <c r="K36" s="32"/>
      <c r="L36" s="32"/>
      <c r="M36" s="32"/>
      <c r="N36" s="32"/>
      <c r="O36" s="32"/>
      <c r="P36" s="29"/>
      <c r="Q36" s="29"/>
      <c r="R36" s="16"/>
    </row>
    <row r="37" spans="1:18" x14ac:dyDescent="0.2">
      <c r="A37" s="17"/>
      <c r="B37" s="19"/>
      <c r="C37" s="36"/>
      <c r="D37" s="41">
        <v>30</v>
      </c>
      <c r="E37" s="41" t="s">
        <v>132</v>
      </c>
      <c r="F37" s="96">
        <v>5</v>
      </c>
      <c r="G37" s="22" t="s">
        <v>21</v>
      </c>
      <c r="H37" s="145"/>
      <c r="I37" s="32"/>
      <c r="J37" s="32"/>
      <c r="K37" s="32"/>
      <c r="L37" s="32"/>
      <c r="M37" s="32"/>
      <c r="N37" s="32"/>
      <c r="O37" s="32"/>
      <c r="P37" s="29"/>
      <c r="Q37" s="29"/>
      <c r="R37" s="16"/>
    </row>
    <row r="38" spans="1:18" x14ac:dyDescent="0.2">
      <c r="A38" s="71"/>
      <c r="B38" s="19"/>
      <c r="C38" s="36"/>
      <c r="D38" s="23">
        <v>45</v>
      </c>
      <c r="E38" s="23" t="s">
        <v>132</v>
      </c>
      <c r="F38" s="95">
        <v>12</v>
      </c>
      <c r="G38" s="22" t="s">
        <v>21</v>
      </c>
      <c r="H38" s="145"/>
      <c r="I38" s="32"/>
      <c r="J38" s="32"/>
      <c r="K38" s="32"/>
      <c r="L38" s="32"/>
      <c r="M38" s="32"/>
      <c r="N38" s="32"/>
      <c r="O38" s="32"/>
      <c r="P38" s="29"/>
      <c r="Q38" s="29"/>
      <c r="R38" s="16"/>
    </row>
    <row r="39" spans="1:18" x14ac:dyDescent="0.2">
      <c r="A39" s="71"/>
      <c r="B39" s="19"/>
      <c r="C39" s="36"/>
      <c r="D39" s="23">
        <v>45</v>
      </c>
      <c r="E39" s="23" t="s">
        <v>133</v>
      </c>
      <c r="F39" s="95">
        <v>15</v>
      </c>
      <c r="G39" s="22" t="s">
        <v>21</v>
      </c>
      <c r="H39" s="145"/>
      <c r="I39" s="32"/>
      <c r="J39" s="32"/>
      <c r="K39" s="32"/>
      <c r="L39" s="32"/>
      <c r="M39" s="32"/>
      <c r="N39" s="32"/>
      <c r="O39" s="32"/>
      <c r="P39" s="29"/>
      <c r="Q39" s="29"/>
      <c r="R39" s="16"/>
    </row>
    <row r="40" spans="1:18" x14ac:dyDescent="0.2">
      <c r="A40" s="71"/>
      <c r="B40" s="19"/>
      <c r="C40" s="36"/>
      <c r="D40" s="23">
        <v>33</v>
      </c>
      <c r="E40" s="23" t="s">
        <v>134</v>
      </c>
      <c r="F40" s="95">
        <v>1</v>
      </c>
      <c r="G40" s="22" t="s">
        <v>21</v>
      </c>
      <c r="H40" s="145"/>
      <c r="I40" s="32"/>
      <c r="J40" s="32"/>
      <c r="K40" s="32"/>
      <c r="L40" s="32"/>
      <c r="M40" s="32"/>
      <c r="N40" s="32"/>
      <c r="O40" s="32"/>
      <c r="P40" s="29"/>
      <c r="Q40" s="29"/>
      <c r="R40" s="16"/>
    </row>
    <row r="41" spans="1:18" x14ac:dyDescent="0.2">
      <c r="A41" s="71"/>
      <c r="B41" s="19"/>
      <c r="C41" s="36"/>
      <c r="D41" s="23">
        <v>45</v>
      </c>
      <c r="E41" s="23" t="s">
        <v>134</v>
      </c>
      <c r="F41" s="95">
        <v>14</v>
      </c>
      <c r="G41" s="22" t="s">
        <v>21</v>
      </c>
      <c r="H41" s="145"/>
      <c r="I41" s="32"/>
      <c r="J41" s="32"/>
      <c r="K41" s="32"/>
      <c r="L41" s="32"/>
      <c r="M41" s="32"/>
      <c r="N41" s="32"/>
      <c r="O41" s="32"/>
      <c r="P41" s="29"/>
      <c r="Q41" s="29"/>
      <c r="R41" s="16"/>
    </row>
    <row r="42" spans="1:18" x14ac:dyDescent="0.2">
      <c r="A42" s="71"/>
      <c r="B42" s="19"/>
      <c r="C42" s="36"/>
      <c r="D42" s="23">
        <v>33</v>
      </c>
      <c r="E42" s="23" t="s">
        <v>135</v>
      </c>
      <c r="F42" s="95">
        <v>1</v>
      </c>
      <c r="G42" s="22" t="s">
        <v>21</v>
      </c>
      <c r="H42" s="145"/>
      <c r="I42" s="32"/>
      <c r="J42" s="32"/>
      <c r="K42" s="32"/>
      <c r="L42" s="32"/>
      <c r="M42" s="32"/>
      <c r="N42" s="32"/>
      <c r="O42" s="32"/>
      <c r="P42" s="29"/>
      <c r="Q42" s="29"/>
      <c r="R42" s="16"/>
    </row>
    <row r="43" spans="1:18" x14ac:dyDescent="0.2">
      <c r="A43" s="71"/>
      <c r="B43" s="19"/>
      <c r="C43" s="36"/>
      <c r="D43" s="23">
        <v>40</v>
      </c>
      <c r="E43" s="23" t="s">
        <v>135</v>
      </c>
      <c r="F43" s="95">
        <v>15</v>
      </c>
      <c r="G43" s="22" t="s">
        <v>21</v>
      </c>
      <c r="H43" s="145"/>
      <c r="I43" s="32"/>
      <c r="J43" s="32"/>
      <c r="K43" s="32"/>
      <c r="L43" s="32"/>
      <c r="M43" s="32"/>
      <c r="N43" s="32"/>
      <c r="O43" s="32"/>
      <c r="P43" s="29"/>
      <c r="Q43" s="29"/>
      <c r="R43" s="16"/>
    </row>
    <row r="44" spans="1:18" x14ac:dyDescent="0.2">
      <c r="A44" s="72"/>
      <c r="B44" s="20"/>
      <c r="C44" s="47"/>
      <c r="D44" s="23">
        <v>45</v>
      </c>
      <c r="E44" s="23" t="s">
        <v>135</v>
      </c>
      <c r="F44" s="95">
        <v>4</v>
      </c>
      <c r="G44" s="22" t="s">
        <v>21</v>
      </c>
      <c r="H44" s="146"/>
      <c r="I44" s="32"/>
      <c r="J44" s="32"/>
      <c r="K44" s="32"/>
      <c r="L44" s="32"/>
      <c r="M44" s="32"/>
      <c r="N44" s="32"/>
      <c r="O44" s="32"/>
      <c r="P44" s="29"/>
      <c r="Q44" s="29"/>
      <c r="R44" s="16"/>
    </row>
    <row r="45" spans="1:18" ht="51" x14ac:dyDescent="0.2">
      <c r="A45" s="61">
        <v>315</v>
      </c>
      <c r="B45" s="18" t="s">
        <v>54</v>
      </c>
      <c r="C45" s="60">
        <v>33183100</v>
      </c>
      <c r="D45" s="22"/>
      <c r="E45" s="49"/>
      <c r="F45" s="97"/>
      <c r="G45" s="22"/>
      <c r="H45" s="37"/>
      <c r="I45" s="32"/>
      <c r="J45" s="32"/>
      <c r="K45" s="32"/>
      <c r="L45" s="32"/>
      <c r="M45" s="32"/>
      <c r="N45" s="32"/>
      <c r="O45" s="32"/>
      <c r="P45" s="29" t="s">
        <v>71</v>
      </c>
      <c r="Q45" s="29" t="s">
        <v>71</v>
      </c>
      <c r="R45" s="16"/>
    </row>
    <row r="46" spans="1:18" ht="44.25" customHeight="1" x14ac:dyDescent="0.2">
      <c r="A46" s="62"/>
      <c r="B46" s="19"/>
      <c r="C46" s="36"/>
      <c r="D46" s="22" t="s">
        <v>55</v>
      </c>
      <c r="E46" s="23"/>
      <c r="F46" s="97"/>
      <c r="G46" s="22"/>
      <c r="H46" s="21" t="s">
        <v>56</v>
      </c>
      <c r="I46" s="32"/>
      <c r="J46" s="32"/>
      <c r="K46" s="32"/>
      <c r="L46" s="32"/>
      <c r="M46" s="32"/>
      <c r="N46" s="32"/>
      <c r="O46" s="32"/>
      <c r="P46" s="29"/>
      <c r="Q46" s="29"/>
      <c r="R46" s="16"/>
    </row>
    <row r="47" spans="1:18" ht="18" customHeight="1" x14ac:dyDescent="0.2">
      <c r="A47" s="62"/>
      <c r="B47" s="19"/>
      <c r="C47" s="36"/>
      <c r="D47" s="22" t="s">
        <v>57</v>
      </c>
      <c r="E47" s="22"/>
      <c r="F47" s="97">
        <v>234</v>
      </c>
      <c r="G47" s="22" t="s">
        <v>25</v>
      </c>
      <c r="H47" s="21" t="s">
        <v>58</v>
      </c>
      <c r="I47" s="32"/>
      <c r="J47" s="32"/>
      <c r="K47" s="32"/>
      <c r="L47" s="32"/>
      <c r="M47" s="32"/>
      <c r="N47" s="32"/>
      <c r="O47" s="32"/>
      <c r="P47" s="29"/>
      <c r="Q47" s="29"/>
      <c r="R47" s="16"/>
    </row>
    <row r="48" spans="1:18" ht="50.25" customHeight="1" x14ac:dyDescent="0.2">
      <c r="A48" s="62"/>
      <c r="B48" s="19"/>
      <c r="C48" s="36"/>
      <c r="D48" s="22" t="s">
        <v>59</v>
      </c>
      <c r="E48" s="22"/>
      <c r="F48" s="97"/>
      <c r="G48" s="22"/>
      <c r="H48" s="21" t="s">
        <v>136</v>
      </c>
      <c r="I48" s="32"/>
      <c r="J48" s="32"/>
      <c r="K48" s="32"/>
      <c r="L48" s="32"/>
      <c r="M48" s="32"/>
      <c r="N48" s="32"/>
      <c r="O48" s="32"/>
      <c r="P48" s="29"/>
      <c r="Q48" s="29"/>
      <c r="R48" s="16"/>
    </row>
    <row r="49" spans="1:24" ht="19.5" customHeight="1" x14ac:dyDescent="0.2">
      <c r="A49" s="63"/>
      <c r="B49" s="20"/>
      <c r="C49" s="47"/>
      <c r="D49" s="22" t="s">
        <v>60</v>
      </c>
      <c r="E49" s="22"/>
      <c r="F49" s="97">
        <v>75</v>
      </c>
      <c r="G49" s="22" t="s">
        <v>25</v>
      </c>
      <c r="H49" s="21" t="s">
        <v>61</v>
      </c>
      <c r="I49" s="32"/>
      <c r="J49" s="32"/>
      <c r="K49" s="32"/>
      <c r="L49" s="32"/>
      <c r="M49" s="32"/>
      <c r="N49" s="32"/>
      <c r="O49" s="32"/>
      <c r="P49" s="29"/>
      <c r="Q49" s="29"/>
      <c r="R49" s="16"/>
    </row>
    <row r="50" spans="1:24" ht="79.5" customHeight="1" x14ac:dyDescent="0.2">
      <c r="A50" s="73">
        <v>316</v>
      </c>
      <c r="B50" s="24" t="s">
        <v>62</v>
      </c>
      <c r="C50" s="60">
        <v>33183100</v>
      </c>
      <c r="D50" s="22"/>
      <c r="E50" s="22"/>
      <c r="F50" s="97">
        <v>30</v>
      </c>
      <c r="G50" s="22" t="s">
        <v>25</v>
      </c>
      <c r="H50" s="21" t="s">
        <v>63</v>
      </c>
      <c r="I50" s="32"/>
      <c r="J50" s="32"/>
      <c r="K50" s="32"/>
      <c r="L50" s="32"/>
      <c r="M50" s="32"/>
      <c r="N50" s="32"/>
      <c r="O50" s="32"/>
      <c r="P50" s="29"/>
      <c r="Q50" s="29"/>
      <c r="R50" s="16"/>
    </row>
    <row r="51" spans="1:24" ht="114.75" x14ac:dyDescent="0.2">
      <c r="A51" s="70">
        <v>317</v>
      </c>
      <c r="B51" s="25" t="s">
        <v>64</v>
      </c>
      <c r="C51" s="60">
        <v>33183100</v>
      </c>
      <c r="D51" s="26"/>
      <c r="E51" s="26"/>
      <c r="F51" s="98">
        <v>9</v>
      </c>
      <c r="G51" s="22" t="s">
        <v>25</v>
      </c>
      <c r="H51" s="25" t="s">
        <v>137</v>
      </c>
      <c r="I51" s="32"/>
      <c r="J51" s="32"/>
      <c r="K51" s="32"/>
      <c r="L51" s="32"/>
      <c r="M51" s="32"/>
      <c r="N51" s="32"/>
      <c r="O51" s="32"/>
      <c r="P51" s="29"/>
      <c r="Q51" s="29"/>
      <c r="R51" s="16"/>
    </row>
    <row r="52" spans="1:24" ht="102" x14ac:dyDescent="0.2">
      <c r="A52" s="70">
        <v>318</v>
      </c>
      <c r="B52" s="20" t="s">
        <v>65</v>
      </c>
      <c r="C52" s="60">
        <v>33183100</v>
      </c>
      <c r="D52" s="22"/>
      <c r="E52" s="50"/>
      <c r="F52" s="99">
        <v>10</v>
      </c>
      <c r="G52" s="22" t="s">
        <v>25</v>
      </c>
      <c r="H52" s="25" t="s">
        <v>68</v>
      </c>
      <c r="I52" s="32"/>
      <c r="J52" s="32"/>
      <c r="K52" s="32"/>
      <c r="L52" s="32"/>
      <c r="M52" s="32"/>
      <c r="N52" s="32"/>
      <c r="O52" s="32"/>
      <c r="P52" s="29"/>
      <c r="Q52" s="29"/>
      <c r="R52" s="16"/>
      <c r="S52" s="1" t="s">
        <v>138</v>
      </c>
    </row>
    <row r="53" spans="1:24" ht="76.5" x14ac:dyDescent="0.2">
      <c r="A53" s="70">
        <v>319</v>
      </c>
      <c r="B53" s="20" t="s">
        <v>66</v>
      </c>
      <c r="C53" s="60">
        <v>33183100</v>
      </c>
      <c r="D53" s="22"/>
      <c r="E53" s="50"/>
      <c r="F53" s="99">
        <v>50</v>
      </c>
      <c r="G53" s="22" t="s">
        <v>25</v>
      </c>
      <c r="H53" s="25" t="s">
        <v>67</v>
      </c>
      <c r="I53" s="32"/>
      <c r="J53" s="32"/>
      <c r="K53" s="32"/>
      <c r="L53" s="32"/>
      <c r="M53" s="32"/>
      <c r="N53" s="32"/>
      <c r="O53" s="32"/>
      <c r="P53" s="29"/>
      <c r="Q53" s="29"/>
      <c r="R53" s="16"/>
    </row>
    <row r="54" spans="1:24" ht="137.25" customHeight="1" x14ac:dyDescent="0.2">
      <c r="A54" s="70">
        <v>320</v>
      </c>
      <c r="B54" s="12" t="s">
        <v>50</v>
      </c>
      <c r="C54" s="60">
        <v>33183100</v>
      </c>
      <c r="D54" s="51"/>
      <c r="E54" s="13"/>
      <c r="F54" s="100">
        <v>60</v>
      </c>
      <c r="G54" s="22" t="s">
        <v>25</v>
      </c>
      <c r="H54" s="14" t="s">
        <v>51</v>
      </c>
      <c r="I54" s="32"/>
      <c r="J54" s="32"/>
      <c r="K54" s="32"/>
      <c r="L54" s="32"/>
      <c r="M54" s="32"/>
      <c r="N54" s="32"/>
      <c r="O54" s="32"/>
      <c r="P54" s="29"/>
      <c r="Q54" s="29"/>
      <c r="R54" s="16"/>
    </row>
    <row r="55" spans="1:24" s="3" customFormat="1" ht="89.25" x14ac:dyDescent="0.25">
      <c r="A55" s="70">
        <v>321</v>
      </c>
      <c r="B55" s="21" t="s">
        <v>15</v>
      </c>
      <c r="C55" s="22">
        <v>33141700</v>
      </c>
      <c r="D55" s="23"/>
      <c r="E55" s="23"/>
      <c r="F55" s="95">
        <v>40</v>
      </c>
      <c r="G55" s="23" t="s">
        <v>22</v>
      </c>
      <c r="H55" s="21" t="s">
        <v>16</v>
      </c>
      <c r="I55" s="38"/>
      <c r="J55" s="38"/>
      <c r="K55" s="38"/>
      <c r="L55" s="38"/>
      <c r="M55" s="38"/>
      <c r="N55" s="38"/>
      <c r="O55" s="38"/>
      <c r="P55" s="39"/>
      <c r="Q55" s="39"/>
      <c r="R55" s="38"/>
      <c r="S55" s="2"/>
      <c r="T55" s="2"/>
      <c r="U55" s="2"/>
      <c r="V55" s="2"/>
      <c r="W55" s="2"/>
      <c r="X55" s="2"/>
    </row>
    <row r="56" spans="1:24" ht="89.25" x14ac:dyDescent="0.2">
      <c r="A56" s="70">
        <v>322</v>
      </c>
      <c r="B56" s="32" t="s">
        <v>17</v>
      </c>
      <c r="C56" s="22">
        <v>33141000</v>
      </c>
      <c r="D56" s="22"/>
      <c r="E56" s="22"/>
      <c r="F56" s="95">
        <v>10</v>
      </c>
      <c r="G56" s="23" t="s">
        <v>21</v>
      </c>
      <c r="H56" s="32" t="s">
        <v>18</v>
      </c>
      <c r="I56" s="22"/>
      <c r="J56" s="32"/>
      <c r="K56" s="32"/>
      <c r="L56" s="32"/>
      <c r="M56" s="22"/>
      <c r="N56" s="40"/>
      <c r="O56" s="40"/>
      <c r="P56" s="40"/>
      <c r="Q56" s="40"/>
      <c r="R56" s="40"/>
    </row>
    <row r="57" spans="1:24" ht="52.5" customHeight="1" x14ac:dyDescent="0.2">
      <c r="A57" s="70">
        <v>323</v>
      </c>
      <c r="B57" s="32" t="s">
        <v>79</v>
      </c>
      <c r="C57" s="22">
        <v>33141000</v>
      </c>
      <c r="D57" s="22"/>
      <c r="E57" s="22"/>
      <c r="F57" s="95">
        <v>300</v>
      </c>
      <c r="G57" s="22" t="s">
        <v>81</v>
      </c>
      <c r="H57" s="58" t="s">
        <v>78</v>
      </c>
      <c r="I57" s="22"/>
      <c r="J57" s="32"/>
      <c r="K57" s="32"/>
      <c r="L57" s="32"/>
      <c r="M57" s="22"/>
      <c r="N57" s="40"/>
      <c r="O57" s="40"/>
      <c r="P57" s="40"/>
      <c r="Q57" s="40"/>
      <c r="R57" s="40"/>
    </row>
    <row r="58" spans="1:24" s="7" customFormat="1" ht="16.5" customHeight="1" x14ac:dyDescent="0.2">
      <c r="A58" s="70">
        <v>324</v>
      </c>
      <c r="B58" s="32" t="s">
        <v>46</v>
      </c>
      <c r="C58" s="22">
        <v>33184100</v>
      </c>
      <c r="D58" s="22"/>
      <c r="E58" s="22"/>
      <c r="F58" s="92">
        <v>3</v>
      </c>
      <c r="G58" s="22" t="s">
        <v>25</v>
      </c>
      <c r="H58" s="32" t="s">
        <v>80</v>
      </c>
      <c r="I58" s="32"/>
      <c r="J58" s="32"/>
      <c r="K58" s="32"/>
      <c r="L58" s="32"/>
      <c r="M58" s="32"/>
      <c r="N58" s="32"/>
      <c r="O58" s="32"/>
      <c r="P58" s="32"/>
      <c r="Q58" s="32"/>
      <c r="R58" s="32"/>
    </row>
    <row r="59" spans="1:24" s="7" customFormat="1" ht="50.25" customHeight="1" x14ac:dyDescent="0.2">
      <c r="A59" s="15">
        <v>325</v>
      </c>
      <c r="B59" s="18" t="s">
        <v>47</v>
      </c>
      <c r="C59" s="60">
        <v>33141320</v>
      </c>
      <c r="D59" s="22"/>
      <c r="E59" s="22"/>
      <c r="F59" s="92"/>
      <c r="G59" s="22"/>
      <c r="H59" s="32"/>
      <c r="I59" s="32"/>
      <c r="J59" s="32"/>
      <c r="K59" s="32"/>
      <c r="L59" s="32"/>
      <c r="M59" s="32"/>
      <c r="N59" s="32"/>
      <c r="O59" s="32"/>
      <c r="P59" s="29" t="s">
        <v>71</v>
      </c>
      <c r="Q59" s="29" t="s">
        <v>71</v>
      </c>
      <c r="R59" s="32"/>
      <c r="S59" s="7" t="s">
        <v>138</v>
      </c>
    </row>
    <row r="60" spans="1:24" s="7" customFormat="1" ht="51" x14ac:dyDescent="0.2">
      <c r="A60" s="17"/>
      <c r="B60" s="19"/>
      <c r="C60" s="36"/>
      <c r="D60" s="22"/>
      <c r="E60" s="22"/>
      <c r="F60" s="92">
        <v>15</v>
      </c>
      <c r="G60" s="22" t="s">
        <v>25</v>
      </c>
      <c r="H60" s="32" t="s">
        <v>48</v>
      </c>
      <c r="I60" s="32"/>
      <c r="J60" s="32"/>
      <c r="K60" s="32"/>
      <c r="L60" s="32"/>
      <c r="M60" s="32"/>
      <c r="N60" s="32"/>
      <c r="O60" s="32"/>
      <c r="R60" s="32"/>
    </row>
    <row r="61" spans="1:24" s="7" customFormat="1" ht="51" x14ac:dyDescent="0.2">
      <c r="A61" s="70"/>
      <c r="B61" s="20"/>
      <c r="C61" s="47"/>
      <c r="D61" s="22"/>
      <c r="E61" s="22"/>
      <c r="F61" s="92">
        <v>15</v>
      </c>
      <c r="G61" s="22" t="s">
        <v>25</v>
      </c>
      <c r="H61" s="32" t="s">
        <v>49</v>
      </c>
      <c r="I61" s="32"/>
      <c r="J61" s="32"/>
      <c r="K61" s="32"/>
      <c r="L61" s="32"/>
      <c r="M61" s="32"/>
      <c r="N61" s="32"/>
      <c r="O61" s="32"/>
      <c r="P61" s="32"/>
      <c r="Q61" s="32"/>
      <c r="R61" s="32"/>
    </row>
    <row r="62" spans="1:24" s="7" customFormat="1" ht="15.75" x14ac:dyDescent="0.2">
      <c r="A62" s="74"/>
      <c r="B62" s="6"/>
      <c r="C62" s="11"/>
      <c r="D62" s="11"/>
      <c r="E62" s="11"/>
      <c r="F62" s="52"/>
      <c r="G62" s="11"/>
      <c r="H62" s="6"/>
      <c r="I62" s="6"/>
      <c r="J62" s="6"/>
      <c r="K62" s="6"/>
      <c r="L62" s="6"/>
      <c r="M62" s="6"/>
      <c r="N62" s="6"/>
      <c r="O62" s="6"/>
      <c r="P62" s="6"/>
      <c r="Q62" s="6"/>
      <c r="R62" s="6"/>
    </row>
    <row r="63" spans="1:24" s="7" customFormat="1" ht="15.75" x14ac:dyDescent="0.2">
      <c r="A63" s="74"/>
      <c r="B63" s="6"/>
      <c r="C63" s="11"/>
      <c r="D63" s="11"/>
      <c r="E63" s="11"/>
      <c r="F63" s="52"/>
      <c r="G63" s="11"/>
      <c r="H63" s="6"/>
      <c r="I63" s="6"/>
      <c r="J63" s="6"/>
      <c r="K63" s="6"/>
      <c r="L63" s="6"/>
      <c r="M63" s="6"/>
      <c r="N63" s="6"/>
      <c r="O63" s="6"/>
      <c r="P63" s="6"/>
      <c r="Q63" s="6"/>
      <c r="R63" s="6"/>
    </row>
    <row r="64" spans="1:24" s="7" customFormat="1" ht="15.75" x14ac:dyDescent="0.25">
      <c r="A64" s="74"/>
      <c r="B64" s="4" t="s">
        <v>19</v>
      </c>
      <c r="C64" s="5"/>
      <c r="D64" s="11"/>
      <c r="E64" s="11"/>
      <c r="F64" s="52"/>
      <c r="G64" s="11"/>
      <c r="H64" s="6"/>
      <c r="I64" s="6"/>
      <c r="J64" s="6"/>
      <c r="K64" s="6"/>
      <c r="L64" s="6"/>
      <c r="M64" s="6"/>
      <c r="N64" s="6"/>
      <c r="O64" s="6"/>
      <c r="P64" s="6"/>
      <c r="Q64" s="6"/>
      <c r="R64" s="6"/>
    </row>
    <row r="65" spans="1:18" s="7" customFormat="1" ht="15.75" x14ac:dyDescent="0.2">
      <c r="A65" s="74"/>
      <c r="B65" s="6"/>
      <c r="C65" s="11"/>
      <c r="D65" s="11"/>
      <c r="E65" s="11"/>
      <c r="F65" s="52"/>
      <c r="G65" s="11"/>
      <c r="H65" s="6"/>
      <c r="I65" s="6"/>
      <c r="J65" s="6"/>
      <c r="K65" s="6"/>
      <c r="L65" s="6"/>
      <c r="M65" s="6"/>
      <c r="N65" s="6"/>
      <c r="O65" s="6"/>
      <c r="P65" s="6"/>
      <c r="Q65" s="6"/>
      <c r="R65" s="6"/>
    </row>
    <row r="66" spans="1:18" s="7" customFormat="1" ht="15.75" x14ac:dyDescent="0.2">
      <c r="A66" s="74"/>
      <c r="B66" s="6"/>
      <c r="C66" s="11"/>
      <c r="D66" s="11"/>
      <c r="E66" s="11"/>
      <c r="F66" s="52"/>
      <c r="G66" s="11"/>
      <c r="H66" s="6"/>
      <c r="I66" s="6"/>
      <c r="J66" s="6"/>
      <c r="K66" s="6"/>
      <c r="L66" s="6"/>
      <c r="M66" s="6"/>
      <c r="N66" s="6"/>
      <c r="O66" s="6"/>
      <c r="P66" s="6"/>
      <c r="Q66" s="6"/>
      <c r="R66" s="6"/>
    </row>
    <row r="67" spans="1:18" s="7" customFormat="1" ht="15.75" x14ac:dyDescent="0.2">
      <c r="A67" s="74"/>
      <c r="B67" s="6"/>
      <c r="C67" s="11"/>
      <c r="D67" s="11"/>
      <c r="E67" s="11"/>
      <c r="F67" s="52"/>
      <c r="G67" s="11"/>
      <c r="H67" s="6"/>
      <c r="I67" s="6"/>
      <c r="J67" s="6"/>
      <c r="K67" s="6"/>
      <c r="L67" s="6"/>
      <c r="M67" s="6"/>
      <c r="N67" s="6"/>
      <c r="O67" s="6"/>
      <c r="P67" s="6"/>
      <c r="Q67" s="6"/>
      <c r="R67" s="6"/>
    </row>
    <row r="68" spans="1:18" s="7" customFormat="1" ht="15.75" x14ac:dyDescent="0.2">
      <c r="A68" s="74"/>
      <c r="B68" s="6"/>
      <c r="C68" s="11"/>
      <c r="D68" s="11"/>
      <c r="E68" s="11"/>
      <c r="F68" s="52"/>
      <c r="G68" s="11"/>
      <c r="H68" s="6"/>
      <c r="I68" s="6"/>
      <c r="J68" s="6"/>
      <c r="K68" s="6"/>
      <c r="L68" s="6"/>
      <c r="M68" s="6"/>
      <c r="N68" s="6"/>
      <c r="O68" s="6"/>
      <c r="P68" s="6"/>
      <c r="Q68" s="6"/>
      <c r="R68" s="6"/>
    </row>
    <row r="69" spans="1:18" s="7" customFormat="1" ht="15.75" x14ac:dyDescent="0.2">
      <c r="A69" s="74"/>
      <c r="B69" s="6"/>
      <c r="C69" s="11"/>
      <c r="D69" s="11"/>
      <c r="E69" s="11"/>
      <c r="F69" s="52"/>
      <c r="G69" s="11"/>
      <c r="H69" s="6"/>
      <c r="I69" s="6"/>
      <c r="J69" s="6"/>
      <c r="K69" s="6"/>
      <c r="L69" s="6"/>
      <c r="M69" s="6"/>
      <c r="N69" s="6"/>
      <c r="O69" s="6"/>
      <c r="P69" s="6"/>
      <c r="Q69" s="6"/>
      <c r="R69" s="6"/>
    </row>
    <row r="70" spans="1:18" s="7" customFormat="1" ht="15.75" x14ac:dyDescent="0.2">
      <c r="A70" s="74"/>
      <c r="B70" s="6"/>
      <c r="C70" s="11"/>
      <c r="D70" s="11"/>
      <c r="E70" s="11"/>
      <c r="F70" s="52"/>
      <c r="G70" s="11"/>
      <c r="H70" s="6"/>
      <c r="I70" s="6"/>
      <c r="J70" s="6"/>
      <c r="K70" s="6"/>
      <c r="L70" s="6"/>
      <c r="M70" s="6"/>
      <c r="N70" s="6"/>
      <c r="O70" s="6"/>
      <c r="P70" s="6"/>
      <c r="Q70" s="6"/>
      <c r="R70" s="6"/>
    </row>
    <row r="71" spans="1:18" s="7" customFormat="1" ht="15.75" x14ac:dyDescent="0.2">
      <c r="A71" s="74"/>
      <c r="B71" s="6"/>
      <c r="C71" s="11"/>
      <c r="D71" s="11"/>
      <c r="E71" s="11"/>
      <c r="F71" s="52"/>
      <c r="G71" s="11"/>
      <c r="H71" s="6"/>
      <c r="I71" s="6"/>
      <c r="J71" s="6"/>
      <c r="K71" s="6"/>
      <c r="L71" s="6"/>
      <c r="M71" s="6"/>
      <c r="N71" s="6"/>
      <c r="O71" s="6"/>
      <c r="P71" s="6"/>
      <c r="Q71" s="6"/>
      <c r="R71" s="6"/>
    </row>
    <row r="72" spans="1:18" s="7" customFormat="1" ht="15.75" x14ac:dyDescent="0.2">
      <c r="A72" s="74"/>
      <c r="C72" s="68"/>
      <c r="D72" s="54"/>
      <c r="E72" s="54"/>
      <c r="F72" s="55"/>
      <c r="G72" s="54"/>
    </row>
    <row r="73" spans="1:18" s="7" customFormat="1" ht="15.75" x14ac:dyDescent="0.2">
      <c r="A73" s="74"/>
      <c r="C73" s="68"/>
      <c r="D73" s="54"/>
      <c r="E73" s="54"/>
      <c r="F73" s="55"/>
      <c r="G73" s="54"/>
    </row>
  </sheetData>
  <autoFilter ref="F1:F63" xr:uid="{00000000-0009-0000-0000-000002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65" customWidth="1"/>
    <col min="2" max="2" width="14.1640625" style="65" customWidth="1"/>
    <col min="3" max="3" width="9.1640625" style="65"/>
    <col min="4" max="4" width="8.5" style="88" customWidth="1"/>
    <col min="5" max="5" width="7.1640625" style="65" customWidth="1"/>
    <col min="6" max="6" width="49" style="65" customWidth="1"/>
    <col min="7" max="7" width="20.1640625" style="65" customWidth="1"/>
    <col min="8" max="8" width="23.1640625" style="65" customWidth="1"/>
    <col min="9" max="18" width="9.1640625" style="65"/>
    <col min="19" max="19" width="13" style="65" customWidth="1"/>
    <col min="20" max="16384" width="9.1640625" style="65"/>
  </cols>
  <sheetData>
    <row r="1" spans="1:19" ht="102" x14ac:dyDescent="0.2">
      <c r="A1" s="76" t="s">
        <v>23</v>
      </c>
      <c r="B1" s="76" t="s">
        <v>1</v>
      </c>
      <c r="C1" s="76" t="s">
        <v>26</v>
      </c>
      <c r="D1" s="9" t="s">
        <v>85</v>
      </c>
      <c r="E1" s="76" t="s">
        <v>20</v>
      </c>
      <c r="F1" s="8" t="s">
        <v>43</v>
      </c>
      <c r="G1" s="91" t="s">
        <v>139</v>
      </c>
      <c r="H1" s="77" t="s">
        <v>86</v>
      </c>
      <c r="I1" s="77" t="s">
        <v>6</v>
      </c>
      <c r="J1" s="77" t="s">
        <v>72</v>
      </c>
      <c r="K1" s="77" t="s">
        <v>73</v>
      </c>
      <c r="L1" s="77" t="s">
        <v>87</v>
      </c>
      <c r="M1" s="77" t="s">
        <v>88</v>
      </c>
      <c r="N1" s="78" t="s">
        <v>44</v>
      </c>
      <c r="O1" s="78" t="s">
        <v>45</v>
      </c>
      <c r="P1" s="78" t="s">
        <v>9</v>
      </c>
      <c r="Q1" s="78" t="s">
        <v>42</v>
      </c>
      <c r="R1" s="78" t="s">
        <v>10</v>
      </c>
      <c r="S1" s="78" t="s">
        <v>11</v>
      </c>
    </row>
    <row r="2" spans="1:19" ht="267.75" x14ac:dyDescent="0.2">
      <c r="A2" s="28">
        <v>334</v>
      </c>
      <c r="B2" s="79" t="s">
        <v>89</v>
      </c>
      <c r="C2" s="79" t="s">
        <v>90</v>
      </c>
      <c r="D2" s="28">
        <v>750</v>
      </c>
      <c r="E2" s="28" t="s">
        <v>25</v>
      </c>
      <c r="F2" s="80" t="s">
        <v>91</v>
      </c>
      <c r="G2" s="80"/>
      <c r="H2" s="28"/>
      <c r="I2" s="28"/>
      <c r="J2" s="44"/>
      <c r="K2" s="44"/>
      <c r="L2" s="44"/>
      <c r="M2" s="44"/>
      <c r="N2" s="44"/>
      <c r="O2" s="44"/>
      <c r="P2" s="44"/>
      <c r="Q2" s="44"/>
      <c r="R2" s="44"/>
      <c r="S2" s="81"/>
    </row>
    <row r="3" spans="1:19" ht="153" x14ac:dyDescent="0.2">
      <c r="A3" s="28">
        <v>335</v>
      </c>
      <c r="B3" s="79" t="s">
        <v>92</v>
      </c>
      <c r="C3" s="79" t="s">
        <v>90</v>
      </c>
      <c r="D3" s="28">
        <v>10000</v>
      </c>
      <c r="E3" s="28" t="s">
        <v>93</v>
      </c>
      <c r="F3" s="44" t="s">
        <v>94</v>
      </c>
      <c r="G3" s="44"/>
      <c r="H3" s="28"/>
      <c r="I3" s="28"/>
      <c r="J3" s="44"/>
      <c r="K3" s="44"/>
      <c r="L3" s="44"/>
      <c r="M3" s="44"/>
      <c r="N3" s="44"/>
      <c r="O3" s="44"/>
      <c r="P3" s="44"/>
      <c r="Q3" s="44"/>
      <c r="R3" s="44"/>
      <c r="S3" s="81"/>
    </row>
    <row r="4" spans="1:19" ht="191.25" x14ac:dyDescent="0.2">
      <c r="A4" s="28">
        <v>336</v>
      </c>
      <c r="B4" s="79" t="s">
        <v>95</v>
      </c>
      <c r="C4" s="79" t="s">
        <v>90</v>
      </c>
      <c r="D4" s="28">
        <v>3500</v>
      </c>
      <c r="E4" s="28" t="s">
        <v>25</v>
      </c>
      <c r="F4" s="83" t="s">
        <v>96</v>
      </c>
      <c r="G4" s="83"/>
      <c r="H4" s="82"/>
      <c r="I4" s="82"/>
      <c r="J4" s="84"/>
      <c r="K4" s="84"/>
      <c r="L4" s="84"/>
      <c r="M4" s="84"/>
      <c r="N4" s="84"/>
      <c r="O4" s="84"/>
      <c r="P4" s="84"/>
      <c r="Q4" s="84"/>
      <c r="R4" s="84"/>
      <c r="S4" s="85"/>
    </row>
    <row r="5" spans="1:19" ht="191.25" x14ac:dyDescent="0.2">
      <c r="A5" s="28">
        <v>337</v>
      </c>
      <c r="B5" s="79" t="s">
        <v>97</v>
      </c>
      <c r="C5" s="79" t="s">
        <v>90</v>
      </c>
      <c r="D5" s="28">
        <v>7000</v>
      </c>
      <c r="E5" s="28" t="s">
        <v>25</v>
      </c>
      <c r="F5" s="80" t="s">
        <v>98</v>
      </c>
      <c r="G5" s="80"/>
      <c r="H5" s="82"/>
      <c r="I5" s="82"/>
      <c r="J5" s="84"/>
      <c r="K5" s="84"/>
      <c r="L5" s="84"/>
      <c r="M5" s="84"/>
      <c r="N5" s="84"/>
      <c r="O5" s="84"/>
      <c r="P5" s="84"/>
      <c r="Q5" s="84"/>
      <c r="R5" s="84"/>
      <c r="S5" s="85"/>
    </row>
    <row r="6" spans="1:19" ht="191.25" x14ac:dyDescent="0.2">
      <c r="A6" s="28">
        <v>338</v>
      </c>
      <c r="B6" s="79" t="s">
        <v>99</v>
      </c>
      <c r="C6" s="79" t="s">
        <v>90</v>
      </c>
      <c r="D6" s="28">
        <v>2000</v>
      </c>
      <c r="E6" s="28" t="s">
        <v>25</v>
      </c>
      <c r="F6" s="80" t="s">
        <v>100</v>
      </c>
      <c r="G6" s="80"/>
      <c r="H6" s="82"/>
      <c r="I6" s="82"/>
      <c r="J6" s="84"/>
      <c r="K6" s="84"/>
      <c r="L6" s="84"/>
      <c r="M6" s="84"/>
      <c r="N6" s="84"/>
      <c r="O6" s="84"/>
      <c r="P6" s="84"/>
      <c r="Q6" s="84"/>
      <c r="R6" s="84"/>
      <c r="S6" s="85"/>
    </row>
    <row r="7" spans="1:19" ht="293.25" x14ac:dyDescent="0.2">
      <c r="A7" s="28">
        <v>339</v>
      </c>
      <c r="B7" s="79" t="s">
        <v>101</v>
      </c>
      <c r="C7" s="79" t="s">
        <v>90</v>
      </c>
      <c r="D7" s="28">
        <v>6000</v>
      </c>
      <c r="E7" s="28" t="s">
        <v>93</v>
      </c>
      <c r="F7" s="80" t="s">
        <v>102</v>
      </c>
      <c r="G7" s="80"/>
      <c r="H7" s="28"/>
      <c r="I7" s="28"/>
      <c r="J7" s="44"/>
      <c r="K7" s="44"/>
      <c r="L7" s="44"/>
      <c r="M7" s="44"/>
      <c r="N7" s="44"/>
      <c r="O7" s="44"/>
      <c r="P7" s="44"/>
      <c r="Q7" s="44"/>
      <c r="R7" s="44"/>
      <c r="S7" s="81"/>
    </row>
    <row r="8" spans="1:19" ht="293.25" x14ac:dyDescent="0.2">
      <c r="A8" s="28">
        <v>340</v>
      </c>
      <c r="B8" s="79" t="s">
        <v>103</v>
      </c>
      <c r="C8" s="79" t="s">
        <v>90</v>
      </c>
      <c r="D8" s="28">
        <v>6000</v>
      </c>
      <c r="E8" s="28" t="s">
        <v>93</v>
      </c>
      <c r="F8" s="80" t="s">
        <v>104</v>
      </c>
      <c r="G8" s="80"/>
      <c r="H8" s="28"/>
      <c r="I8" s="28"/>
      <c r="J8" s="44"/>
      <c r="K8" s="44"/>
      <c r="L8" s="44"/>
      <c r="M8" s="44"/>
      <c r="N8" s="44"/>
      <c r="O8" s="44"/>
      <c r="P8" s="44"/>
      <c r="Q8" s="44"/>
      <c r="R8" s="44"/>
      <c r="S8" s="81"/>
    </row>
    <row r="9" spans="1:19" ht="293.25" x14ac:dyDescent="0.2">
      <c r="A9" s="28">
        <v>341</v>
      </c>
      <c r="B9" s="79" t="s">
        <v>105</v>
      </c>
      <c r="C9" s="79" t="s">
        <v>90</v>
      </c>
      <c r="D9" s="28">
        <v>8000</v>
      </c>
      <c r="E9" s="28" t="s">
        <v>93</v>
      </c>
      <c r="F9" s="80" t="s">
        <v>106</v>
      </c>
      <c r="G9" s="80"/>
      <c r="H9" s="28"/>
      <c r="I9" s="28"/>
      <c r="J9" s="44"/>
      <c r="K9" s="44"/>
      <c r="L9" s="44"/>
      <c r="M9" s="44"/>
      <c r="N9" s="44"/>
      <c r="O9" s="44"/>
      <c r="P9" s="44"/>
      <c r="Q9" s="44"/>
      <c r="R9" s="44"/>
      <c r="S9" s="81"/>
    </row>
    <row r="10" spans="1:19" ht="293.25" x14ac:dyDescent="0.2">
      <c r="A10" s="28">
        <v>342</v>
      </c>
      <c r="B10" s="79" t="s">
        <v>107</v>
      </c>
      <c r="C10" s="79" t="s">
        <v>90</v>
      </c>
      <c r="D10" s="28">
        <v>2000</v>
      </c>
      <c r="E10" s="28" t="s">
        <v>93</v>
      </c>
      <c r="F10" s="80" t="s">
        <v>108</v>
      </c>
      <c r="G10" s="80"/>
      <c r="H10" s="28"/>
      <c r="I10" s="28"/>
      <c r="J10" s="44"/>
      <c r="K10" s="44"/>
      <c r="L10" s="44"/>
      <c r="M10" s="44"/>
      <c r="N10" s="44"/>
      <c r="O10" s="44"/>
      <c r="P10" s="44"/>
      <c r="Q10" s="44"/>
      <c r="R10" s="44"/>
      <c r="S10" s="81"/>
    </row>
    <row r="11" spans="1:19" ht="293.25" x14ac:dyDescent="0.2">
      <c r="A11" s="28">
        <v>343</v>
      </c>
      <c r="B11" s="79" t="s">
        <v>109</v>
      </c>
      <c r="C11" s="79" t="s">
        <v>90</v>
      </c>
      <c r="D11" s="28">
        <v>2000</v>
      </c>
      <c r="E11" s="28" t="s">
        <v>93</v>
      </c>
      <c r="F11" s="80" t="s">
        <v>110</v>
      </c>
      <c r="G11" s="80"/>
      <c r="H11" s="28"/>
      <c r="I11" s="28"/>
      <c r="J11" s="44"/>
      <c r="K11" s="44"/>
      <c r="L11" s="44"/>
      <c r="M11" s="44"/>
      <c r="N11" s="44"/>
      <c r="O11" s="44"/>
      <c r="P11" s="44"/>
      <c r="Q11" s="44"/>
      <c r="R11" s="44"/>
      <c r="S11" s="81"/>
    </row>
    <row r="12" spans="1:19" ht="293.25" x14ac:dyDescent="0.2">
      <c r="A12" s="28">
        <v>344</v>
      </c>
      <c r="B12" s="79" t="s">
        <v>111</v>
      </c>
      <c r="C12" s="79" t="s">
        <v>90</v>
      </c>
      <c r="D12" s="28">
        <v>1500</v>
      </c>
      <c r="E12" s="28" t="s">
        <v>93</v>
      </c>
      <c r="F12" s="80" t="s">
        <v>112</v>
      </c>
      <c r="G12" s="80"/>
      <c r="H12" s="28"/>
      <c r="I12" s="28"/>
      <c r="J12" s="44"/>
      <c r="K12" s="44"/>
      <c r="L12" s="44"/>
      <c r="M12" s="44"/>
      <c r="N12" s="44"/>
      <c r="O12" s="44"/>
      <c r="P12" s="44"/>
      <c r="Q12" s="44"/>
      <c r="R12" s="44"/>
      <c r="S12" s="81"/>
    </row>
    <row r="13" spans="1:19" ht="293.25" x14ac:dyDescent="0.2">
      <c r="A13" s="28">
        <v>345</v>
      </c>
      <c r="B13" s="79" t="s">
        <v>113</v>
      </c>
      <c r="C13" s="79" t="s">
        <v>90</v>
      </c>
      <c r="D13" s="28">
        <v>1500</v>
      </c>
      <c r="E13" s="28" t="s">
        <v>93</v>
      </c>
      <c r="F13" s="80" t="s">
        <v>114</v>
      </c>
      <c r="G13" s="80"/>
      <c r="H13" s="28"/>
      <c r="I13" s="28"/>
      <c r="J13" s="44"/>
      <c r="K13" s="44"/>
      <c r="L13" s="44"/>
      <c r="M13" s="44"/>
      <c r="N13" s="44"/>
      <c r="O13" s="44"/>
      <c r="P13" s="44"/>
      <c r="Q13" s="44"/>
      <c r="R13" s="44"/>
      <c r="S13" s="81"/>
    </row>
    <row r="14" spans="1:19" ht="51" x14ac:dyDescent="0.2">
      <c r="A14" s="28">
        <v>346</v>
      </c>
      <c r="B14" s="79" t="s">
        <v>115</v>
      </c>
      <c r="C14" s="79" t="s">
        <v>90</v>
      </c>
      <c r="D14" s="28">
        <v>100</v>
      </c>
      <c r="E14" s="28" t="s">
        <v>25</v>
      </c>
      <c r="F14" s="80" t="s">
        <v>116</v>
      </c>
      <c r="G14" s="80"/>
      <c r="H14" s="28"/>
      <c r="I14" s="28"/>
      <c r="J14" s="44"/>
      <c r="K14" s="44"/>
      <c r="L14" s="44"/>
      <c r="M14" s="44"/>
      <c r="N14" s="44"/>
      <c r="O14" s="44"/>
      <c r="P14" s="44"/>
      <c r="Q14" s="44"/>
      <c r="R14" s="44"/>
      <c r="S14" s="81"/>
    </row>
    <row r="15" spans="1:19" ht="76.5" x14ac:dyDescent="0.2">
      <c r="A15" s="28">
        <v>347</v>
      </c>
      <c r="B15" s="79" t="s">
        <v>117</v>
      </c>
      <c r="C15" s="79" t="s">
        <v>128</v>
      </c>
      <c r="D15" s="28">
        <v>20</v>
      </c>
      <c r="E15" s="28" t="s">
        <v>25</v>
      </c>
      <c r="F15" s="80" t="s">
        <v>118</v>
      </c>
      <c r="G15" s="80"/>
      <c r="H15" s="28"/>
      <c r="I15" s="28"/>
      <c r="J15" s="44"/>
      <c r="K15" s="44"/>
      <c r="L15" s="44"/>
      <c r="M15" s="44"/>
      <c r="N15" s="44"/>
      <c r="O15" s="44"/>
      <c r="P15" s="44"/>
      <c r="Q15" s="44"/>
      <c r="R15" s="44"/>
      <c r="S15" s="81"/>
    </row>
    <row r="16" spans="1:19" ht="178.5" x14ac:dyDescent="0.2">
      <c r="A16" s="28">
        <v>348</v>
      </c>
      <c r="B16" s="79" t="s">
        <v>119</v>
      </c>
      <c r="C16" s="79" t="s">
        <v>90</v>
      </c>
      <c r="D16" s="28">
        <v>7000</v>
      </c>
      <c r="E16" s="28" t="s">
        <v>25</v>
      </c>
      <c r="F16" s="80" t="s">
        <v>120</v>
      </c>
      <c r="G16" s="90" t="s">
        <v>140</v>
      </c>
      <c r="H16" s="10"/>
      <c r="I16" s="28"/>
      <c r="J16" s="44"/>
      <c r="K16" s="44"/>
      <c r="L16" s="44"/>
      <c r="M16" s="44"/>
      <c r="N16" s="44"/>
      <c r="O16" s="44"/>
      <c r="P16" s="44"/>
      <c r="Q16" s="44"/>
      <c r="R16" s="44"/>
      <c r="S16" s="81"/>
    </row>
    <row r="17" spans="1:19" ht="153" x14ac:dyDescent="0.2">
      <c r="A17" s="28">
        <v>349</v>
      </c>
      <c r="B17" s="43" t="s">
        <v>121</v>
      </c>
      <c r="C17" s="43" t="s">
        <v>90</v>
      </c>
      <c r="D17" s="9">
        <v>24</v>
      </c>
      <c r="E17" s="9" t="s">
        <v>122</v>
      </c>
      <c r="F17" s="86" t="s">
        <v>123</v>
      </c>
      <c r="G17" s="86"/>
      <c r="H17" s="9"/>
      <c r="I17" s="9"/>
      <c r="J17" s="10"/>
      <c r="K17" s="10"/>
      <c r="L17" s="10"/>
      <c r="M17" s="10"/>
      <c r="N17" s="10"/>
      <c r="O17" s="10"/>
      <c r="P17" s="10"/>
      <c r="Q17" s="10"/>
      <c r="R17" s="10"/>
      <c r="S17" s="42"/>
    </row>
    <row r="18" spans="1:19" ht="102" x14ac:dyDescent="0.2">
      <c r="A18" s="28">
        <v>350</v>
      </c>
      <c r="B18" s="79" t="s">
        <v>124</v>
      </c>
      <c r="C18" s="43" t="s">
        <v>129</v>
      </c>
      <c r="D18" s="28" t="s">
        <v>125</v>
      </c>
      <c r="E18" s="87" t="s">
        <v>126</v>
      </c>
      <c r="F18" s="44" t="s">
        <v>127</v>
      </c>
      <c r="G18" s="44"/>
      <c r="H18" s="82"/>
      <c r="I18" s="82"/>
      <c r="J18" s="84"/>
      <c r="K18" s="84"/>
      <c r="L18" s="84"/>
      <c r="M18" s="84"/>
      <c r="N18" s="84"/>
      <c r="O18" s="84"/>
      <c r="P18" s="84"/>
      <c r="Q18" s="84"/>
      <c r="R18" s="84"/>
      <c r="S18" s="85"/>
    </row>
    <row r="21" spans="1:19" x14ac:dyDescent="0.2">
      <c r="H21" s="89"/>
      <c r="I21" s="89"/>
      <c r="J21" s="89"/>
    </row>
  </sheetData>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Įvairios vienkartinės priemonės</vt:lpstr>
      <vt:lpstr>Sterilizacijos priemonės</vt:lpstr>
      <vt:lpstr> Traumat ir chirurginės priemon</vt:lpstr>
      <vt:lpstr>Priemonės sterilizacijai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Angele Zutkienė</cp:lastModifiedBy>
  <cp:lastPrinted>2020-12-10T08:14:53Z</cp:lastPrinted>
  <dcterms:created xsi:type="dcterms:W3CDTF">2019-11-27T14:20:20Z</dcterms:created>
  <dcterms:modified xsi:type="dcterms:W3CDTF">2021-05-18T09:02:21Z</dcterms:modified>
</cp:coreProperties>
</file>