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ganaMaksimiak\Desktop\FINAL pirkimo dokumentai\"/>
    </mc:Choice>
  </mc:AlternateContent>
  <xr:revisionPtr revIDLastSave="0" documentId="8_{1495992E-E3F9-4B7D-9F9C-78CBBBE2D6CE}" xr6:coauthVersionLast="47" xr6:coauthVersionMax="47" xr10:uidLastSave="{00000000-0000-0000-0000-000000000000}"/>
  <bookViews>
    <workbookView xWindow="-110" yWindow="-110" windowWidth="19420" windowHeight="10420" xr2:uid="{B6F67A72-C5A5-4EFC-A288-E042D07AB99D}"/>
  </bookViews>
  <sheets>
    <sheet name="Etapų vertės" sheetId="3" r:id="rId1"/>
    <sheet name="I dalis" sheetId="4" r:id="rId2"/>
    <sheet name="II dalis" sheetId="5" r:id="rId3"/>
    <sheet name="III dalis" sheetId="6" r:id="rId4"/>
    <sheet name="IV dalis" sheetId="7" r:id="rId5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7" l="1"/>
  <c r="F61" i="7"/>
  <c r="F11" i="5" l="1"/>
  <c r="F41" i="5"/>
  <c r="F55" i="5"/>
  <c r="F47" i="5"/>
  <c r="F49" i="5"/>
  <c r="F25" i="5"/>
  <c r="F24" i="5"/>
  <c r="F34" i="7" l="1"/>
  <c r="F65" i="7"/>
  <c r="F46" i="7"/>
  <c r="F45" i="7"/>
  <c r="F38" i="7"/>
  <c r="F37" i="7"/>
  <c r="F60" i="7"/>
  <c r="F36" i="7"/>
  <c r="F35" i="7"/>
  <c r="F55" i="7"/>
  <c r="F25" i="7"/>
  <c r="F24" i="7"/>
  <c r="F54" i="7"/>
  <c r="F23" i="7"/>
  <c r="F22" i="7"/>
  <c r="F64" i="7"/>
  <c r="F59" i="7"/>
  <c r="F58" i="7"/>
  <c r="F53" i="7"/>
  <c r="F52" i="7"/>
  <c r="F44" i="7"/>
  <c r="F43" i="7"/>
  <c r="F42" i="7"/>
  <c r="F40" i="7"/>
  <c r="F39" i="7"/>
  <c r="F33" i="7"/>
  <c r="F32" i="7"/>
  <c r="F31" i="7"/>
  <c r="F30" i="7"/>
  <c r="F29" i="7"/>
  <c r="F27" i="7"/>
  <c r="F26" i="7"/>
  <c r="F21" i="7"/>
  <c r="F20" i="7"/>
  <c r="F19" i="7"/>
  <c r="F18" i="7"/>
  <c r="F17" i="7"/>
  <c r="F16" i="7"/>
  <c r="F10" i="7"/>
  <c r="F9" i="7"/>
  <c r="F7" i="7"/>
  <c r="F6" i="7"/>
  <c r="F105" i="6"/>
  <c r="F76" i="6"/>
  <c r="F75" i="6"/>
  <c r="F104" i="6"/>
  <c r="F74" i="6"/>
  <c r="F73" i="6"/>
  <c r="F100" i="6"/>
  <c r="F63" i="6"/>
  <c r="F62" i="6"/>
  <c r="F61" i="6"/>
  <c r="F60" i="6"/>
  <c r="F99" i="6"/>
  <c r="F95" i="6"/>
  <c r="F50" i="6"/>
  <c r="F49" i="6"/>
  <c r="F94" i="6"/>
  <c r="F48" i="6"/>
  <c r="F47" i="6"/>
  <c r="F90" i="6"/>
  <c r="F39" i="6"/>
  <c r="F38" i="6"/>
  <c r="F87" i="6"/>
  <c r="F31" i="6"/>
  <c r="F30" i="6"/>
  <c r="F86" i="6"/>
  <c r="F29" i="6"/>
  <c r="F28" i="6"/>
  <c r="F103" i="6"/>
  <c r="F102" i="6"/>
  <c r="F98" i="6"/>
  <c r="F97" i="6"/>
  <c r="F93" i="6"/>
  <c r="F92" i="6"/>
  <c r="F89" i="6"/>
  <c r="F85" i="6"/>
  <c r="F84" i="6"/>
  <c r="F78" i="6"/>
  <c r="F77" i="6"/>
  <c r="F72" i="6"/>
  <c r="F71" i="6"/>
  <c r="F70" i="6"/>
  <c r="F69" i="6"/>
  <c r="F68" i="6"/>
  <c r="F67" i="6"/>
  <c r="F65" i="6"/>
  <c r="F64" i="6"/>
  <c r="F59" i="6"/>
  <c r="F58" i="6"/>
  <c r="F57" i="6"/>
  <c r="F56" i="6"/>
  <c r="F55" i="6"/>
  <c r="F54" i="6"/>
  <c r="F52" i="6"/>
  <c r="F51" i="6"/>
  <c r="F46" i="6"/>
  <c r="F45" i="6"/>
  <c r="F44" i="6"/>
  <c r="F43" i="6"/>
  <c r="F42" i="6"/>
  <c r="F41" i="6"/>
  <c r="F37" i="6"/>
  <c r="F36" i="6"/>
  <c r="F35" i="6"/>
  <c r="F33" i="6"/>
  <c r="F32" i="6"/>
  <c r="F27" i="6"/>
  <c r="F26" i="6"/>
  <c r="F25" i="6"/>
  <c r="F24" i="6"/>
  <c r="F23" i="6"/>
  <c r="F22" i="6"/>
  <c r="F16" i="6"/>
  <c r="F15" i="6"/>
  <c r="F13" i="6"/>
  <c r="F12" i="6"/>
  <c r="F10" i="6"/>
  <c r="F9" i="6"/>
  <c r="F7" i="6"/>
  <c r="F6" i="6"/>
  <c r="F54" i="5"/>
  <c r="F38" i="5"/>
  <c r="F37" i="5"/>
  <c r="F53" i="5"/>
  <c r="F36" i="5"/>
  <c r="F35" i="5"/>
  <c r="F48" i="5"/>
  <c r="F23" i="5"/>
  <c r="F22" i="5"/>
  <c r="F52" i="5"/>
  <c r="F51" i="5"/>
  <c r="F40" i="5"/>
  <c r="F39" i="5"/>
  <c r="F34" i="5"/>
  <c r="F33" i="5"/>
  <c r="F32" i="5"/>
  <c r="F31" i="5"/>
  <c r="F30" i="5"/>
  <c r="F29" i="5"/>
  <c r="F27" i="5"/>
  <c r="F26" i="5"/>
  <c r="F18" i="5"/>
  <c r="F10" i="5"/>
  <c r="F9" i="5"/>
  <c r="F7" i="5"/>
  <c r="F6" i="5"/>
  <c r="F6" i="4"/>
  <c r="F7" i="4"/>
  <c r="F9" i="4"/>
  <c r="F10" i="4"/>
  <c r="F12" i="4"/>
  <c r="F13" i="4"/>
  <c r="F15" i="4"/>
  <c r="F16" i="4"/>
  <c r="F22" i="4"/>
  <c r="F23" i="4"/>
  <c r="F24" i="4"/>
  <c r="F25" i="4"/>
  <c r="F26" i="4"/>
  <c r="F27" i="4"/>
  <c r="F32" i="4"/>
  <c r="F33" i="4"/>
  <c r="F35" i="4"/>
  <c r="F36" i="4"/>
  <c r="F37" i="4"/>
  <c r="F38" i="4"/>
  <c r="F39" i="4"/>
  <c r="F40" i="4"/>
  <c r="F45" i="4"/>
  <c r="F46" i="4"/>
  <c r="F48" i="4"/>
  <c r="F49" i="4"/>
  <c r="F50" i="4"/>
  <c r="F51" i="4"/>
  <c r="F52" i="4"/>
  <c r="F53" i="4"/>
  <c r="F56" i="4"/>
  <c r="F57" i="4"/>
  <c r="F59" i="4"/>
  <c r="F60" i="4"/>
  <c r="F61" i="4"/>
  <c r="F62" i="4"/>
  <c r="F63" i="4"/>
  <c r="F64" i="4"/>
  <c r="F69" i="4"/>
  <c r="F70" i="4"/>
  <c r="F76" i="4"/>
  <c r="F77" i="4"/>
  <c r="F81" i="4"/>
  <c r="F82" i="4"/>
  <c r="F86" i="4"/>
  <c r="F89" i="4"/>
  <c r="F90" i="4"/>
  <c r="F28" i="4"/>
  <c r="F29" i="4"/>
  <c r="F78" i="4"/>
  <c r="F30" i="4"/>
  <c r="F31" i="4"/>
  <c r="F79" i="4"/>
  <c r="F41" i="4"/>
  <c r="F42" i="4"/>
  <c r="F83" i="4"/>
  <c r="F43" i="4"/>
  <c r="F44" i="4"/>
  <c r="F84" i="4"/>
  <c r="F54" i="4"/>
  <c r="F55" i="4"/>
  <c r="F87" i="4"/>
  <c r="F65" i="4"/>
  <c r="F66" i="4"/>
  <c r="F91" i="4"/>
  <c r="F67" i="4"/>
  <c r="F68" i="4"/>
  <c r="F92" i="4"/>
  <c r="F93" i="4" l="1"/>
  <c r="F71" i="4"/>
  <c r="F17" i="4"/>
  <c r="F47" i="7"/>
  <c r="F11" i="7"/>
  <c r="F106" i="6"/>
  <c r="F79" i="6"/>
  <c r="F17" i="6"/>
  <c r="F17" i="5"/>
  <c r="F21" i="5"/>
  <c r="F46" i="5"/>
  <c r="F19" i="5"/>
  <c r="F20" i="5"/>
  <c r="F16" i="5"/>
  <c r="B12" i="3" l="1"/>
  <c r="C12" i="3" s="1"/>
  <c r="B14" i="3"/>
  <c r="C14" i="3" s="1"/>
  <c r="B20" i="3"/>
  <c r="C20" i="3" s="1"/>
  <c r="B28" i="3"/>
  <c r="C28" i="3" s="1"/>
  <c r="B30" i="3"/>
  <c r="C30" i="3" s="1"/>
  <c r="B22" i="3"/>
  <c r="C22" i="3" s="1"/>
  <c r="B29" i="3"/>
  <c r="C29" i="3" s="1"/>
  <c r="B21" i="3"/>
  <c r="C21" i="3" s="1"/>
  <c r="B6" i="3"/>
  <c r="C6" i="3" s="1"/>
  <c r="B13" i="3" l="1"/>
  <c r="C13" i="3" s="1"/>
  <c r="C31" i="3"/>
  <c r="C23" i="3"/>
  <c r="B31" i="3"/>
  <c r="B23" i="3"/>
  <c r="B5" i="3"/>
  <c r="C5" i="3" s="1"/>
  <c r="B4" i="3"/>
  <c r="C4" i="3" s="1"/>
  <c r="C15" i="3" l="1"/>
  <c r="B15" i="3"/>
  <c r="C7" i="3"/>
  <c r="B7" i="3"/>
  <c r="C32" i="3" l="1"/>
  <c r="B32" i="3"/>
</calcChain>
</file>

<file path=xl/sharedStrings.xml><?xml version="1.0" encoding="utf-8"?>
<sst xmlns="http://schemas.openxmlformats.org/spreadsheetml/2006/main" count="621" uniqueCount="272">
  <si>
    <t>Nr.</t>
  </si>
  <si>
    <t>Paslaugų pavadinimas</t>
  </si>
  <si>
    <t>Fizinio barjero įrengimo projektavimas Druskininkų pasienio ruože </t>
  </si>
  <si>
    <t>Projekto vykdymo priežiūros paslaugos Druskininkų pasienio ruože </t>
  </si>
  <si>
    <t>VISO kaina Eur, be PVM</t>
  </si>
  <si>
    <t>PROJEKTAVIMO PASLAUGŲ KAINOS DETALIZAVIMAS</t>
  </si>
  <si>
    <t>ĮRENGIMO MEDŽIAGŲ KAINOS DETALIZAVIMAS</t>
  </si>
  <si>
    <t>Apsauginės tvoros segmentai Druskininkų pasienio ruože</t>
  </si>
  <si>
    <t>Apsauginės tvoros stulpeliai Druskininkų pasienio ruože</t>
  </si>
  <si>
    <t>Apsauginės tvoros tvirtinimo elementai Druskininkų pasienio ruože</t>
  </si>
  <si>
    <t>Apsauginės tvoros viršūnė su „Y“ formos laikikliu Druskininkų pasienio ruože</t>
  </si>
  <si>
    <t>Apsauginės tvoros viršūnė su „Y“ formos laikikliu Adutiškio pasienio ruože</t>
  </si>
  <si>
    <t>RANGOS DARBŲ IR KITŲ PASLAUGŲ KAINOS DETALIZAVIMAS</t>
  </si>
  <si>
    <t>Kaina, 
EUR (be PVM)</t>
  </si>
  <si>
    <t>Projektavimo paslaugos</t>
  </si>
  <si>
    <t>Medžiagos</t>
  </si>
  <si>
    <t>Rangos ir kiti darbai</t>
  </si>
  <si>
    <t>PASIŪLYMO KAINA</t>
  </si>
  <si>
    <t>Fizinio barjero įrengimo projektavimas Kapčiamiesčio pasienio ruože </t>
  </si>
  <si>
    <t>Projekto vykdymo priežiūros paslaugos Kapčiamiesčio pasienio ruože </t>
  </si>
  <si>
    <t>Fizinio barjero įrengimo projektavimas Kabelių pasienio ruože </t>
  </si>
  <si>
    <t>Projekto vykdymo priežiūros paslaugos Kabelių pasienio ruože </t>
  </si>
  <si>
    <t>Apsauginės tvoros segmentai Kapčiamiesčio pasienio ruože</t>
  </si>
  <si>
    <t>Apsauginės tvoros stulpeliai Kapčiamiesčio pasienio ruože</t>
  </si>
  <si>
    <t>Apsauginės tvoros tvirtinimo elementai Kapčiamiesčio pasienio ruože</t>
  </si>
  <si>
    <t>Apsauginės tvoros viršūnė su „Y“ formos laikikliu Kapčiamiesčio pasienio ruože</t>
  </si>
  <si>
    <t>Apsauginės tvoros segmentai Kabelių pasienio ruože</t>
  </si>
  <si>
    <t>Apsauginės tvoros stulpeliai Kabelių pasienio ruože</t>
  </si>
  <si>
    <t>Apsauginės tvoros tvirtinimo elementai Kabelių pasienio ruože</t>
  </si>
  <si>
    <t>Apsauginės tvoros viršūnė su „Y“ formos laikikliu Kabelių pasienio ruože</t>
  </si>
  <si>
    <t>Apsauginės tvoros segmentai Purvėnų pasienio ruože</t>
  </si>
  <si>
    <t>Apsauginės tvoros stulpeliai Purvėnų pasienio ruože</t>
  </si>
  <si>
    <t>Apsauginės tvoros tvirtinimo elementai Purvėnų pasienio ruože</t>
  </si>
  <si>
    <t>Apsauginės tvoros viršūnė su „Y“ formos laikikliu Purvėnų pasienio ruože</t>
  </si>
  <si>
    <t xml:space="preserve">Fizinio barjero tvoros įrengimo rangos darbai Kapčiamiesčio pasienio ruože </t>
  </si>
  <si>
    <t>Fizinio barjero tvoros įrengimo rangos darbai Druskininkų pasienio ruože</t>
  </si>
  <si>
    <t>Fizinio barjero tvoros įrengimo rangos darbai Kabelių pasienio ruože</t>
  </si>
  <si>
    <t>Fizinio barjero tvoros įrengimo rangos darbai Purvėnų pasienio ruože</t>
  </si>
  <si>
    <t>Fizinio barjero įrengimo projektavimas Tribonių pasienio ruože </t>
  </si>
  <si>
    <t>Projekto vykdymo priežiūros paslaugos Tribonių pasienio ruože </t>
  </si>
  <si>
    <t>Projekto vykdymo priežiūros paslaugos G. Žagunio pasienio ruože </t>
  </si>
  <si>
    <t>Apsauginės tvoros segmentai Tribonių pasienio ruože</t>
  </si>
  <si>
    <t>Apsauginės tvoros stulpeliai Tribonių pasienio ruože</t>
  </si>
  <si>
    <t>Apsauginės tvoros tvirtinimo elementai Tribonių pasienio ruože</t>
  </si>
  <si>
    <t>Apsauginės tvoros viršūnė su „Y“ formos laikikliu Tribonių pasienio ruože</t>
  </si>
  <si>
    <t>Apsauginės tvoros viršūnė su „Y“ formos laikikliu G. Žagunio pasienio ruože</t>
  </si>
  <si>
    <t xml:space="preserve">Fizinio barjero tvoros įrengimo rangos darbai Tribonių pasienio ruože </t>
  </si>
  <si>
    <t>Fizinio barjero įrengimo projektavimas Padvarionių pasienio ruože </t>
  </si>
  <si>
    <t>Projekto vykdymo priežiūros paslaugos Padvarionių pasienio ruože </t>
  </si>
  <si>
    <t>Fizinio barjero įrengimo projektavimas Lavoriškių pasienio ruože </t>
  </si>
  <si>
    <t>Projekto vykdymo priežiūros paslaugos Lavoriškių pasienio ruože </t>
  </si>
  <si>
    <t>Fizinio barjero įrengimo projektavimas Pavoverės pasienio ruože </t>
  </si>
  <si>
    <t>Projekto vykdymo priežiūros paslaugos Pavoverės pasienio ruože </t>
  </si>
  <si>
    <t>Fizinio barjero įrengimo projektavimas Švenčionių pasienio ruože </t>
  </si>
  <si>
    <t>Projekto vykdymo priežiūros paslaugos Švenčionių pasienio ruože </t>
  </si>
  <si>
    <t>Apsauginės tvoros segmentai Padvarionių pasienio ruože</t>
  </si>
  <si>
    <t>Apsauginės tvoros stulpeliai Padvarionių pasienio ruože</t>
  </si>
  <si>
    <t>Apsauginės tvoros tvirtinimo elementai Padvarionių pasienio ruože</t>
  </si>
  <si>
    <t>Apsauginės tvoros viršūnė su „Y“ formos laikikliu Padvarionių pasienio ruože</t>
  </si>
  <si>
    <t>Apsauginės tvoros viršūnė su „Y“ formos laikikliu Kenos pasienio ruože</t>
  </si>
  <si>
    <t>Apsauginės tvoros segmentai Lavoriškių pasienio ruože</t>
  </si>
  <si>
    <t>Apsauginės tvoros stulpeliai Lavoriškių pasienio ruože</t>
  </si>
  <si>
    <t>Apsauginės tvoros tvirtinimo elementai Lavoriškių pasienio ruože</t>
  </si>
  <si>
    <t>Apsauginės tvoros viršūnė su „Y“ formos laikikliu Lavoriškių pasienio ruože</t>
  </si>
  <si>
    <t>Apsauginės tvoros segmentai Pavoverės pasienio ruože</t>
  </si>
  <si>
    <t>Apsauginės tvoros stulpeliai Pavoverės pasienio ruože</t>
  </si>
  <si>
    <t>Apsauginės tvoros tvirtinimo elementai Pavoverės pasienio ruože</t>
  </si>
  <si>
    <t>Apsauginės tvoros viršūnė su „Y“ formos laikikliu Pavoverės pasienio ruože</t>
  </si>
  <si>
    <t>Apsauginės tvoros segmentai Švenčionių pasienio ruože</t>
  </si>
  <si>
    <t>Apsauginės tvoros stulpeliai Švenčionių pasienio ruože</t>
  </si>
  <si>
    <t>Apsauginės tvoros tvirtinimo elementai Švenčionių pasienio ruože</t>
  </si>
  <si>
    <t>Apsauginės tvoros viršūnė su „Y“ formos laikikliu Švenčionių pasienio ruože</t>
  </si>
  <si>
    <t xml:space="preserve">Fizinio barjero tvoros įrengimo rangos darbai Padvarionių pasienio ruože </t>
  </si>
  <si>
    <t>Fizinio barjero tvoros įrengimo rangos darbai Lavoriškių pasienio ruože</t>
  </si>
  <si>
    <t>Fizinio barjero tvoros įrengimo rangos darbai Pavoverės pasienio ruože</t>
  </si>
  <si>
    <t>Fizinio barjero tvoros įrengimo rangos darbai Švenčionių pasienio ruože</t>
  </si>
  <si>
    <t>Fizinio barjero įrengimo projektavimas Tverečiaus pasienio ruože </t>
  </si>
  <si>
    <t>Projekto vykdymo priežiūros paslaugos Tverečiaus pasienio ruože </t>
  </si>
  <si>
    <t>Fizinio barjero įrengimo projektavimas Puškų pasienio ruože </t>
  </si>
  <si>
    <t>Projekto vykdymo priežiūros paslaugos Puškų pasienio ruože </t>
  </si>
  <si>
    <t>Apsauginės tvoros segmentai Tverečiaus pasienio ruože</t>
  </si>
  <si>
    <t>Apsauginės tvoros stulpeliai Tverečiaus pasienio ruože</t>
  </si>
  <si>
    <t>Apsauginės tvoros tvirtinimo elementai Tverečiaus pasienio ruože</t>
  </si>
  <si>
    <t>Apsauginės tvoros viršūnė su „Y“ formos laikikliu Tverečiaus pasienio ruože</t>
  </si>
  <si>
    <t>Apsauginės tvoros segmentai Puškų pasienio ruože</t>
  </si>
  <si>
    <t>Apsauginės tvoros stulpeliai Puškų pasienio ruože</t>
  </si>
  <si>
    <t>Apsauginės tvoros tvirtinimo elementai Puškų pasienio ruože</t>
  </si>
  <si>
    <t>Apsauginės tvoros viršūnė su „Y“ formos laikikliu Puškų pasienio ruože</t>
  </si>
  <si>
    <t xml:space="preserve">Fizinio barjero tvoros įrengimo rangos darbai Tverečiaus pasienio ruože </t>
  </si>
  <si>
    <t>Fizinio barjero tvoros įrengimo rangos darbai Puškų pasienio ruože</t>
  </si>
  <si>
    <t>Fizinio barjero įrengimo projektavimas Purvėnų pasienio ruože </t>
  </si>
  <si>
    <t>Projekto vykdymo priežiūros paslaugos Purvėnų pasienio ruože </t>
  </si>
  <si>
    <t>Apsauginės tvoros segmentai G. Žagunio pasienio ruože (tvoros aukštis 3500 mm)</t>
  </si>
  <si>
    <t>Apsauginės tvoros stulpeliai G. Žagunio pasienio ruože (tvoros aukštis 3500 mm)</t>
  </si>
  <si>
    <t>Apsauginės tvoros tvirtinimo elementai G. Žagunio pasienio ruože (tvoros aukštis 3500 mm)</t>
  </si>
  <si>
    <t>Fizinio barjero tvoros įrengimo rangos darbai G. Žagunio pasienio ruože (tvoros aukštis 3500 mm)</t>
  </si>
  <si>
    <t>„Concertina“ (vienos spiralės) įrengimas prie fizinio barjero tvoros Kapčiamiesčio pasienio ruože</t>
  </si>
  <si>
    <t>„Concertina“(vienos spiralės) įrengimas prie fizinio barjero tvoros Purvėnų pasienio ruože</t>
  </si>
  <si>
    <t>„Concertina“(vienos spiralės) įrengimas prie fizinio barjero tvoros G. Žagunio pasienio ruože</t>
  </si>
  <si>
    <t>„Concertina“(vienos spiralės) įrengimas prie fizinio barjero tvoros Padvarionių pasienio ruože</t>
  </si>
  <si>
    <t>„Concertina“(vienos spiralės) įrengimas prie fizinio barjero tvoros Kenos pasienio ruože</t>
  </si>
  <si>
    <t>„Concertina“(vienos spiralės) įrengimas prie fizinio barjero tvoros Lavoriškių pasienio ruože</t>
  </si>
  <si>
    <t>„Concertina“(vienos spiralės) įrengimas prie fizinio barjero tvoros Pavoverės pasienio ruože</t>
  </si>
  <si>
    <t>„Concertina“(vienos spiralės) įrengimas prie fizinio barjero tvoros Švenčionių pasienio ruože</t>
  </si>
  <si>
    <t>„Concertina“(vienos spiralės) įrengimas prie fizinio barjero tvoros Tverečiaus pasienio ruože</t>
  </si>
  <si>
    <t>„Concertina“(vienos spiralės) įrengimas prie fizinio barjero tvoros Adutiškio pasienio ruože</t>
  </si>
  <si>
    <t>„Concertina“ prizmės įrengimo rangos darbai Kapčiamiesčio pasienio ruože </t>
  </si>
  <si>
    <t>„Concertina“prizmės įrengimo rangos darbai Druskininkų pasienio ruože</t>
  </si>
  <si>
    <t>„Concertina“prizmės įrengimo rangos darbai Kabelių pasienio ruože</t>
  </si>
  <si>
    <t>„Concertina“prizmės įrengimo rangos darbai Purvėnų pasienio ruože</t>
  </si>
  <si>
    <t>„Concertina“prizmės įrengimo rangos darbai Tribonių pasienio ruože </t>
  </si>
  <si>
    <t>„Concertina“prizmės įrengimo rangos darbai G. Žagunio pasienio ruože</t>
  </si>
  <si>
    <t>„Concertina“prizmės įrengimo rangos darbai Švenčionių pasienio ruože</t>
  </si>
  <si>
    <t>„Concertina“prizmės įrengimo rangos darbai Tverečiaus pasienio ruože </t>
  </si>
  <si>
    <t>„Concertina“prizmės įrengimo rangos darbai Puškų pasienio ruože</t>
  </si>
  <si>
    <t>„Concertina“ D700mm Kapčiamiesčio pasienio ruože</t>
  </si>
  <si>
    <t>„Concertina“ D700mm Druskininkų pasienio ruože</t>
  </si>
  <si>
    <t>„Concertina“ D700mm Kabelių pasienio ruože</t>
  </si>
  <si>
    <t>„Concertina“ D700mm Purvėnų pasienio ruože</t>
  </si>
  <si>
    <t>„Concertina“ D700mm Tribonių pasienio ruože</t>
  </si>
  <si>
    <t>„Concertina“ D700mm G. Žagunio pasienio ruože</t>
  </si>
  <si>
    <t>„Concertina“ D700mm Padvarionių pasienio ruože</t>
  </si>
  <si>
    <t>„Concertina“ D700mm Kenos pasienio ruože</t>
  </si>
  <si>
    <t>„Concertina“ D700mm Lavoriškių pasienio ruože</t>
  </si>
  <si>
    <t>„Concertina“ D700mm Pavoverės pasienio ruože</t>
  </si>
  <si>
    <t>„Concertina“ D700mm Švenčionių pasienio ruože</t>
  </si>
  <si>
    <t>„Concertina“ D700mm Tverečiaus pasienio ruože</t>
  </si>
  <si>
    <t>„Concertina“ D700mm Puškų pasienio ruože</t>
  </si>
  <si>
    <t>„Concertina“ D700mm Adutiškio pasienio ruože</t>
  </si>
  <si>
    <t>„Concertina“ D700mm tvirtinimo elementai Kapčiamiesčio pasienio ruože</t>
  </si>
  <si>
    <t>„Concertina“ D700mm tvirtinimo elementai Druskininkų pasienio ruože</t>
  </si>
  <si>
    <t>„Concertina“ D700mm tvirtinimo elementai Kabelių pasienio ruože</t>
  </si>
  <si>
    <t>„Concertina“ D700mm tvirtinimo elementai Purvėnų pasienio ruože</t>
  </si>
  <si>
    <t>„Concertina“ D700mm tvirtinimo elementai Tribonių pasienio ruože</t>
  </si>
  <si>
    <t>„Concertina“ D700mm tvirtinimo elementai G. Žagunio pasienio ruože</t>
  </si>
  <si>
    <t>„Concertina“ D700mm tvirtinimo elementai Padvarionių pasienio ruože</t>
  </si>
  <si>
    <t>„Concertina“ D700mm tvirtinimo elementai Kenos pasienio ruože</t>
  </si>
  <si>
    <t>„Concertina“ D700mm tvirtinimo elementai Lavoriškių pasienio ruože</t>
  </si>
  <si>
    <t>„Concertina“ D700mm tvirtinimo elementai Pavoverės pasienio ruože</t>
  </si>
  <si>
    <t>„Concertina“ D700mm tvirtinimo elementai Švenčionių pasienio ruože</t>
  </si>
  <si>
    <t>„Concertina“ D700mm tvirtinimo elementai Tverečiaus pasienio ruože</t>
  </si>
  <si>
    <t>„Concertina“ D700mm tvirtinimo elementai Puškų pasienio ruože</t>
  </si>
  <si>
    <t>„Concertina“ D700mm tvirtinimo elementai Adutiškio pasienio ruože</t>
  </si>
  <si>
    <t>Apsauginės tvoros viršūnės su „Y“ formos laikikliu ir „Concertina“ įrengimo ant esamos tvoros rangos darbai Kapčiamiesčio pasienio ruože </t>
  </si>
  <si>
    <t>Apsauginės tvoros viršūnės su „Y“ formos laikikliu ir „Concertina“ įrengimo ant esamos tvoros rangos darbai Druskininkų pasienio ruože</t>
  </si>
  <si>
    <t xml:space="preserve">Apsauginės tvoros viršūnės su „Y“ formos laikikliu ir „Concertina“ įrengimo ant esamos tvoros rangos darbai Purvėnų pasienio ruože </t>
  </si>
  <si>
    <t>Apsauginės tvoros viršūnės su „Y“ formos laikikliu ir „Concertina“ įrengimo ant esamos tvoros rangos darbai G. Žagunio pasienio ruože</t>
  </si>
  <si>
    <t>Apsauginės tvoros viršūnės su „Y“ formos laikikliu ir „Concertina“ įrengimo ant esamos tvoros rangos darbai Padvarionių pasienio ruože </t>
  </si>
  <si>
    <t>Apsauginės tvoros viršūnės su „Y“ formos laikikliu ir „Concertina“ įrengimo ant esamos tvoros rangos darbai Kenos pasienio ruože</t>
  </si>
  <si>
    <t>Apsauginės tvoros viršūnės su „Y“ formos laikikliu ir „Concertina“ įrengimo ant esamos tvoros rangos darbai Lavoriškių pasienio ruože</t>
  </si>
  <si>
    <t>Apsauginės tvoros viršūnės su „Y“ formos laikikliu ir „Concertina“ įrengimo ant esamos tvoros rangos darbai Pavoverės pasienio ruože</t>
  </si>
  <si>
    <t>Apsauginės tvoros viršūnės su „Y“ formos laikikliu ir „Concertina“ įrengimo ant esamos tvoros rangos darbai Švenčionių pasienio ruože</t>
  </si>
  <si>
    <t>Apsauginės tvoros viršūnės su „Y“ formos laikikliu ir „Concertina“ įrengimo ant esamos tvoros rangos darbai Tverečiaus pasienio ruože </t>
  </si>
  <si>
    <t>Apsauginės tvoros viršūnės su „Y“ formos laikikliu ir „Concertina“ įrengimo ant esamos tvoros rangos darbai Puškų pasienio ruože</t>
  </si>
  <si>
    <t>Apsauginės tvoros viršūnės su „Y“ formos laikikliu ir „Concertina“ įrengimo ant esamos tvoros rangos darbai Adutiškio pasienio ruože</t>
  </si>
  <si>
    <t>„Concertina“ D950mm (viena spiralė) Kapčiamiesčio pasienio ruože</t>
  </si>
  <si>
    <t>„Concertina“ D950mm (viena spiralė) Purvėnų pasienio ruože</t>
  </si>
  <si>
    <t>„Concertina“ D950mm tvirtinimo (vienai spiralei) elementai Purvėnų pasienio ruože</t>
  </si>
  <si>
    <t>„Concertina“ D950mm (viena spiralė) G. Žagunio pasienio ruože</t>
  </si>
  <si>
    <t>„Concertina“ D950mm tvirtinimo (vienai spiralei) elementai G. Žagunio pasienio ruože</t>
  </si>
  <si>
    <t>„Concertina“ D950mm (viena spiralė) Padvarionių pasienio ruože</t>
  </si>
  <si>
    <t>„Concertina“ D950mm tvirtinimo (vienai spiralei) elementai Padvarionių pasienio ruože</t>
  </si>
  <si>
    <t>„Concertina“ D950mm (viena spiralė) Kenos pasienio ruože</t>
  </si>
  <si>
    <t>„Concertina“ D950mm tvirtinimo (vienai spiralei) elementai Kenos pasienio ruože</t>
  </si>
  <si>
    <t>„Concertina“ D950mm (viena spiralė) Lavoriškių pasienio ruože</t>
  </si>
  <si>
    <t>„Concertina“ D950mm tvirtinimo (vienai spiralei) elementai Lavoriškių pasienio ruože</t>
  </si>
  <si>
    <t>„Concertina“ D950mm (viena spiralė) Pavoverės pasienio ruože</t>
  </si>
  <si>
    <t>„Concertina“ D950mm tvirtinimo (vienai spiralei) elementai Pavoverės pasienio ruože</t>
  </si>
  <si>
    <t>„Concertina“ D950mm (viena spiralė) Švenčionių pasienio ruože</t>
  </si>
  <si>
    <t>„Concertina“ D950mm tvirtinimo (vienai spiralei) elementai Švenčionių pasienio ruože</t>
  </si>
  <si>
    <t>„Concertina“ D950mm (viena spiralė) Tverečiaus pasienio ruože</t>
  </si>
  <si>
    <t>„Concertina“ D950mm tvirtinimo (vienai spiralei) elementai Tverečiaus pasienio ruože</t>
  </si>
  <si>
    <t>„Concertina“ D950mm (viena spiralė) Puškų pasienio ruože</t>
  </si>
  <si>
    <t>„Concertina“ D950mm (viena spiralė) Adutiškio pasienio ruože</t>
  </si>
  <si>
    <t>„Concertina“ D950mm tvirtinimo (vienai spiralei) elementai Adutiškio pasienio ruože</t>
  </si>
  <si>
    <t>„Concertina“ D950mm (viena spiralė) Druskininkų pasienio ruože</t>
  </si>
  <si>
    <t>„Concertina“ D950mm tvirtinimo (vienai spiralei) elementai Druskininkų pasienio ruože</t>
  </si>
  <si>
    <t>„Concertina“(vienos spiralės) įrengimas prie fizinio barjero tvoros Druskininkų pasienio ruože</t>
  </si>
  <si>
    <t>Įkainis, 
Eur be PVM</t>
  </si>
  <si>
    <t>Preliminarus kiekis</t>
  </si>
  <si>
    <t>Medžiagų pavadinimas pavadinimas</t>
  </si>
  <si>
    <t>Matavimo vnt.</t>
  </si>
  <si>
    <t>km.</t>
  </si>
  <si>
    <t>Kaina, 
Eur be PVM</t>
  </si>
  <si>
    <t>vnt.</t>
  </si>
  <si>
    <t>MEDŽIAGŲ KAINOS DETALIZAVIMAS</t>
  </si>
  <si>
    <t xml:space="preserve">vnt. </t>
  </si>
  <si>
    <t>Darbų pavadinimas </t>
  </si>
  <si>
    <t>KAPČIAMIESČIO PASIENIO UŽKARDA</t>
  </si>
  <si>
    <t>DRUSKININKŲ PASIENIO UŽKARDA</t>
  </si>
  <si>
    <t>KABELIŲ PASIENIO UŽKARDA</t>
  </si>
  <si>
    <t>PURVĖNŲ PASIENIO UŽKARDA</t>
  </si>
  <si>
    <t>TRIBONIŲ PASIENIO UŽKARDA</t>
  </si>
  <si>
    <t>G. ŽAGŪNIO PASIENIO UŽKARDA</t>
  </si>
  <si>
    <t>PADVARIONIŲ PASIENIO UŽKARDA</t>
  </si>
  <si>
    <t>KENOS PASIENIO UŽKARDA</t>
  </si>
  <si>
    <t>LAVORIŠKIŲ PASIENIO UŽKARDA</t>
  </si>
  <si>
    <t>PAVOVERĖS PASIENIO UŽKARDA</t>
  </si>
  <si>
    <t>ŠVENČIONIŲ PASIENIO UŽKARDA</t>
  </si>
  <si>
    <t>TVEREČIAUS PASIENIO UŽKARDA</t>
  </si>
  <si>
    <t>PUŠKŲ PASIENIO UŽKARDA</t>
  </si>
  <si>
    <t>ADUTIŠKIO PASIENIO UŽKARDA</t>
  </si>
  <si>
    <t>Praėjimo vartai Kapčiamiesčio pasienio ruože</t>
  </si>
  <si>
    <t>Pravažiavimo vartai Kapčiamiesčio pasienio ruože</t>
  </si>
  <si>
    <t>Praėjimo vartai Druskininkų pasienio ruože</t>
  </si>
  <si>
    <t>Pravažiavimo vartai Druskininkų pasienio ruože</t>
  </si>
  <si>
    <t>Praėjimo vartai Kabelių pasienio ruože</t>
  </si>
  <si>
    <t>Pravažiavimo vartai Kabelių pasienio ruože</t>
  </si>
  <si>
    <t>Praėjimo vartai Purvėnų pasienio ruože</t>
  </si>
  <si>
    <t>Pravažiavimo vartai Purvėnų pasienio ruože</t>
  </si>
  <si>
    <t>Pravažiavimo vartai Tribonių pasienio ruože</t>
  </si>
  <si>
    <t>Praėjimo vartai Tribonių pasienio ruože</t>
  </si>
  <si>
    <t>Praėjimo vartai G. Žagunio pasienio ruože</t>
  </si>
  <si>
    <t>Pravažiavimo vartai G. Žagunio pasienio ruože</t>
  </si>
  <si>
    <t>Praėjimo vartai Padvarionių pasienio ruože</t>
  </si>
  <si>
    <t>Pravažiavimo vartai Padvarionių pasienio ruože</t>
  </si>
  <si>
    <t>Praėjimo vartai Lavoriškių pasienio ruože</t>
  </si>
  <si>
    <t>Pravažiavimo vartai Lavoriškių pasienio ruože</t>
  </si>
  <si>
    <t>Praėjimo vartai Pavoverės pasienio ruože</t>
  </si>
  <si>
    <t>Pravažiavimo vartai Pavoverės pasienio ruože</t>
  </si>
  <si>
    <t>Praėjimo vartai Švenčionių pasienio ruože</t>
  </si>
  <si>
    <t>Pravažiavimo vartai Švenčionių pasienio ruože</t>
  </si>
  <si>
    <t>Praėjimo vartai Tverečiaus pasienio ruože</t>
  </si>
  <si>
    <t>Pravažiavimo vartai Tverečiaus pasienio ruože</t>
  </si>
  <si>
    <t>Praėjimo vartai Puškų pasienio ruože</t>
  </si>
  <si>
    <t>Pravažiavimo vartai Puškų pasienio ruože</t>
  </si>
  <si>
    <t>Nr. </t>
  </si>
  <si>
    <t>Kaina, 
EUR (su PVM)</t>
  </si>
  <si>
    <t>VISO BENDRA SUMA</t>
  </si>
  <si>
    <t>„Concertina“ D950mm tvirtinimo (vienai spiralei) elementai Tribonių pasienio ruože</t>
  </si>
  <si>
    <t>„Concertina“ D950mm (viena spiralė) Tribonių pasienio ruože</t>
  </si>
  <si>
    <t>Apsauginės tvoros viršūnės su „Y“ formos laikikliu ir „Concertina“ įrengimo ant esamos tvoros rangos darbai Tribonių pasienio ruože</t>
  </si>
  <si>
    <t>„Concertina“(vienos spiralės) įrengimas prie fizinio barjero tvoros Tribonių pasienio ruože</t>
  </si>
  <si>
    <t>„Concertina“  D950mm tvirtinimo (vienai spiralei) elementai Kapčiamiesčio pasienio ruože</t>
  </si>
  <si>
    <t>„Concertina“ D950mm (prizmės) Padvarionių pasienio ruože</t>
  </si>
  <si>
    <t>„Concertina“ D950mm (prizmės) tvirtinimo elementai Padvarionių pasienio ruože</t>
  </si>
  <si>
    <t>„Concertina“ D950mm (prizmės) Lavoriškių pasienio ruože</t>
  </si>
  <si>
    <t>„Concertina“ D950mm (prizmės) tvirtinimo elementai Lavoriškių pasienio ruože</t>
  </si>
  <si>
    <t>„Concertina“ D950mm (prizmės) tvirtinimo elementai Pavoverės pasienio ruože</t>
  </si>
  <si>
    <t>„Concertina“ D950mm (prizmės) įrengimo rangos darbai Pavoverės pasienio ruože</t>
  </si>
  <si>
    <t>„Concertina“ D950mm (prizmės) Švenčionių pasienio ruože</t>
  </si>
  <si>
    <t>„Concertina“ D950mm (prizmės) tvirtinimo elementai Švenčionių pasienio ruože</t>
  </si>
  <si>
    <t>„Concertina“ (prizmės) įrengimo rangos darbai Padvarionių pasienio ruože </t>
  </si>
  <si>
    <t>„Concertina“ (prizmės) įrengimo rangos darbai Lavoriškių pasienio ruože</t>
  </si>
  <si>
    <t>„Concertina“ D950mm (vienos spiralės) įrengimas prie fizinio barjero tvoros Puškų pasienio ruože</t>
  </si>
  <si>
    <t>„Concertina“prizmės įrengimo rangos darbai Pavoverės pasienio ruože</t>
  </si>
  <si>
    <t xml:space="preserve">„Concertina“ (prizmės) D950mm Kapčiamiesčio pasienio ruože </t>
  </si>
  <si>
    <t>„Concertina“ (prizmės) D950mm tvirtinimo elementai Kapčiamiesčio pasienio ruože</t>
  </si>
  <si>
    <t>„Concertina“ (prizmės) D950mm Druskininkų pasienio ruože</t>
  </si>
  <si>
    <t>„Concertina“ (prizmės) D950mm tvirtinimo elementai Druskininkų pasienio ruože</t>
  </si>
  <si>
    <t>„Concertina“ (prizmės) D950mm Kabelių pasienio ruože</t>
  </si>
  <si>
    <t>„Concertina“ (prizmės) D950mm tvirtinimo elementai Kabelių pasienio ruože</t>
  </si>
  <si>
    <t>„Concertina“ (prizmės) D950mm Purvėnų pasienio ruože</t>
  </si>
  <si>
    <t>„Concertina“ (prizmės) D950mm tvirtinimo elementai Purvėnų pasienio ruože</t>
  </si>
  <si>
    <t>„Concertina“ D950mm (prizmės) Tribonių pasienio ruože</t>
  </si>
  <si>
    <t>„Concertina“ D950mm (prizmės) tvirtinimo elementai Tribonių pasienio ruože</t>
  </si>
  <si>
    <t>„Concertina“ D950mm (prizmės) G. Žagunio pasienio ruože</t>
  </si>
  <si>
    <t>„Concertina“ D950mm (prizmės) tvirtinimo elementai G. Žagunio pasienio ruože</t>
  </si>
  <si>
    <t>„Concertina“ D950mm (prizmės) Tverečiaus pasienio ruože</t>
  </si>
  <si>
    <t>„Concertina“ D950mm (prizmės) tvirtinimo elementai Tverečiaus pasienio ruože</t>
  </si>
  <si>
    <t>„Concertina“ D950mm (prizmės)  Puškų pasienio ruože</t>
  </si>
  <si>
    <t>„Concertina“ D950mm (prizmės)  tvirtinimo elementai Puškų pasienio ruože</t>
  </si>
  <si>
    <t>„Concertina“(vienos spiralės) įrengimas prie fizinio barjero tvoros Puškų pasienio ruože</t>
  </si>
  <si>
    <t>I DALIES KAINOS DETALIZAVIMAS (P RUOŽAS)</t>
  </si>
  <si>
    <t>Fizinio barjero įrengimo projektavimas G. Žagunio pasienio ruože</t>
  </si>
  <si>
    <t>II DALIES KAINOS DETALIZAVIMAS (PR RUOŽAS)</t>
  </si>
  <si>
    <t>III DALIES KAINOS DETALIZAVIMAS (R RUOŽAS)</t>
  </si>
  <si>
    <t>IV DALIES KAINOS DETALIZAVIMAS (ŠR RUOŽAS)</t>
  </si>
  <si>
    <t>I DALIES KAINOS (P RUOŽAS)</t>
  </si>
  <si>
    <t>II DALIES KAINOS (PR RUOŽAS)</t>
  </si>
  <si>
    <t>III DALIES KAINOS (R RUOŽAS)</t>
  </si>
  <si>
    <t>IV DALIES KAINOS (ŠR RUOŽAS)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</si>
</sst>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name val="Tahoma"/>
      <family val="2"/>
      <charset val="186"/>
    </font>
    <font>
      <sz val="11"/>
      <name val="Tahoma"/>
      <family val="2"/>
      <charset val="186"/>
    </font>
    <font>
      <sz val="11"/>
      <color theme="1"/>
      <name val="Tahoma"/>
      <family val="2"/>
      <charset val="186"/>
    </font>
    <font>
      <b/>
      <sz val="11"/>
      <color theme="1"/>
      <name val="Tahoma"/>
      <family val="2"/>
      <charset val="186"/>
    </font>
    <font>
      <b/>
      <sz val="11"/>
      <color rgb="FF000000"/>
      <name val="Tahoma"/>
      <family val="2"/>
      <charset val="186"/>
    </font>
    <font>
      <b/>
      <sz val="16"/>
      <color theme="1"/>
      <name val="Tahoma"/>
      <family val="2"/>
      <charset val="186"/>
    </font>
    <font>
      <b/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/>
    <xf numFmtId="4" fontId="3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6" fillId="0" borderId="0" xfId="0" applyFont="1"/>
    <xf numFmtId="4" fontId="6" fillId="0" borderId="0" xfId="0" applyNumberFormat="1" applyFont="1"/>
    <xf numFmtId="4" fontId="2" fillId="0" borderId="0" xfId="0" applyNumberFormat="1" applyFont="1" applyFill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wrapText="1"/>
    </xf>
    <xf numFmtId="4" fontId="2" fillId="0" borderId="0" xfId="0" applyNumberFormat="1" applyFont="1" applyFill="1" applyAlignment="1">
      <alignment horizontal="left" wrapText="1"/>
    </xf>
    <xf numFmtId="3" fontId="2" fillId="0" borderId="0" xfId="0" applyNumberFormat="1" applyFont="1" applyFill="1" applyAlignment="1">
      <alignment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wrapText="1"/>
    </xf>
    <xf numFmtId="3" fontId="0" fillId="0" borderId="0" xfId="0" applyNumberFormat="1" applyFont="1" applyAlignment="1">
      <alignment wrapText="1"/>
    </xf>
    <xf numFmtId="4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4" fontId="1" fillId="0" borderId="0" xfId="0" applyNumberFormat="1" applyFont="1" applyFill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wrapText="1"/>
    </xf>
    <xf numFmtId="4" fontId="1" fillId="0" borderId="0" xfId="0" applyNumberFormat="1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8C97A-78E1-44EF-8B2F-28B7BEA038D4}">
  <dimension ref="A1:C32"/>
  <sheetViews>
    <sheetView tabSelected="1" zoomScale="85" zoomScaleNormal="85" workbookViewId="0">
      <selection activeCell="E11" sqref="E11"/>
    </sheetView>
  </sheetViews>
  <sheetFormatPr defaultColWidth="9.36328125" defaultRowHeight="14" x14ac:dyDescent="0.3"/>
  <cols>
    <col min="1" max="1" width="57.6328125" style="10" customWidth="1"/>
    <col min="2" max="3" width="28.36328125" style="10" customWidth="1"/>
    <col min="4" max="16384" width="9.36328125" style="10"/>
  </cols>
  <sheetData>
    <row r="1" spans="1:3" x14ac:dyDescent="0.3">
      <c r="A1" s="50" t="s">
        <v>268</v>
      </c>
      <c r="B1" s="50"/>
      <c r="C1" s="50"/>
    </row>
    <row r="3" spans="1:3" s="13" customFormat="1" ht="28" x14ac:dyDescent="0.3">
      <c r="A3" s="11"/>
      <c r="B3" s="12" t="s">
        <v>13</v>
      </c>
      <c r="C3" s="12" t="s">
        <v>227</v>
      </c>
    </row>
    <row r="4" spans="1:3" x14ac:dyDescent="0.3">
      <c r="A4" s="14" t="s">
        <v>14</v>
      </c>
      <c r="B4" s="15">
        <f>'I dalis'!F17</f>
        <v>0</v>
      </c>
      <c r="C4" s="15">
        <f>B4*1.21</f>
        <v>0</v>
      </c>
    </row>
    <row r="5" spans="1:3" x14ac:dyDescent="0.3">
      <c r="A5" s="14" t="s">
        <v>15</v>
      </c>
      <c r="B5" s="15">
        <f>'I dalis'!F71</f>
        <v>0</v>
      </c>
      <c r="C5" s="15">
        <f t="shared" ref="C5:C6" si="0">B5*1.21</f>
        <v>0</v>
      </c>
    </row>
    <row r="6" spans="1:3" x14ac:dyDescent="0.3">
      <c r="A6" s="14" t="s">
        <v>16</v>
      </c>
      <c r="B6" s="15">
        <f>'I dalis'!F93</f>
        <v>0</v>
      </c>
      <c r="C6" s="15">
        <f t="shared" si="0"/>
        <v>0</v>
      </c>
    </row>
    <row r="7" spans="1:3" s="13" customFormat="1" x14ac:dyDescent="0.3">
      <c r="A7" s="11" t="s">
        <v>17</v>
      </c>
      <c r="B7" s="16">
        <f>SUM(B4:B6)</f>
        <v>0</v>
      </c>
      <c r="C7" s="16">
        <f>SUM(C4:C6)</f>
        <v>0</v>
      </c>
    </row>
    <row r="9" spans="1:3" x14ac:dyDescent="0.3">
      <c r="A9" s="50" t="s">
        <v>269</v>
      </c>
      <c r="B9" s="50"/>
      <c r="C9" s="50"/>
    </row>
    <row r="11" spans="1:3" ht="28" x14ac:dyDescent="0.3">
      <c r="A11" s="11"/>
      <c r="B11" s="12" t="s">
        <v>13</v>
      </c>
      <c r="C11" s="12" t="s">
        <v>227</v>
      </c>
    </row>
    <row r="12" spans="1:3" x14ac:dyDescent="0.3">
      <c r="A12" s="14" t="s">
        <v>14</v>
      </c>
      <c r="B12" s="15">
        <f>'II dalis'!F11</f>
        <v>0</v>
      </c>
      <c r="C12" s="15">
        <f>B12*1.21</f>
        <v>0</v>
      </c>
    </row>
    <row r="13" spans="1:3" x14ac:dyDescent="0.3">
      <c r="A13" s="14" t="s">
        <v>15</v>
      </c>
      <c r="B13" s="15">
        <f>'II dalis'!F41</f>
        <v>0</v>
      </c>
      <c r="C13" s="15">
        <f t="shared" ref="C13:C14" si="1">B13*1.21</f>
        <v>0</v>
      </c>
    </row>
    <row r="14" spans="1:3" x14ac:dyDescent="0.3">
      <c r="A14" s="14" t="s">
        <v>16</v>
      </c>
      <c r="B14" s="15">
        <f>'II dalis'!F55</f>
        <v>0</v>
      </c>
      <c r="C14" s="15">
        <f t="shared" si="1"/>
        <v>0</v>
      </c>
    </row>
    <row r="15" spans="1:3" x14ac:dyDescent="0.3">
      <c r="A15" s="11" t="s">
        <v>17</v>
      </c>
      <c r="B15" s="16">
        <f>SUM(B12:B14)</f>
        <v>0</v>
      </c>
      <c r="C15" s="16">
        <f>SUM(C12:C14)</f>
        <v>0</v>
      </c>
    </row>
    <row r="17" spans="1:3" x14ac:dyDescent="0.3">
      <c r="A17" s="50" t="s">
        <v>270</v>
      </c>
      <c r="B17" s="50"/>
      <c r="C17" s="50"/>
    </row>
    <row r="19" spans="1:3" ht="28" x14ac:dyDescent="0.3">
      <c r="A19" s="11"/>
      <c r="B19" s="12" t="s">
        <v>13</v>
      </c>
      <c r="C19" s="12" t="s">
        <v>227</v>
      </c>
    </row>
    <row r="20" spans="1:3" x14ac:dyDescent="0.3">
      <c r="A20" s="14" t="s">
        <v>14</v>
      </c>
      <c r="B20" s="15">
        <f>'III dalis'!F17</f>
        <v>0</v>
      </c>
      <c r="C20" s="15">
        <f>B20*1.21</f>
        <v>0</v>
      </c>
    </row>
    <row r="21" spans="1:3" x14ac:dyDescent="0.3">
      <c r="A21" s="14" t="s">
        <v>15</v>
      </c>
      <c r="B21" s="15">
        <f>'III dalis'!F79</f>
        <v>0</v>
      </c>
      <c r="C21" s="15">
        <f t="shared" ref="C21:C22" si="2">B21*1.21</f>
        <v>0</v>
      </c>
    </row>
    <row r="22" spans="1:3" x14ac:dyDescent="0.3">
      <c r="A22" s="14" t="s">
        <v>16</v>
      </c>
      <c r="B22" s="15">
        <f>'III dalis'!F106</f>
        <v>0</v>
      </c>
      <c r="C22" s="15">
        <f t="shared" si="2"/>
        <v>0</v>
      </c>
    </row>
    <row r="23" spans="1:3" x14ac:dyDescent="0.3">
      <c r="A23" s="11" t="s">
        <v>17</v>
      </c>
      <c r="B23" s="16">
        <f>SUM(B20:B22)</f>
        <v>0</v>
      </c>
      <c r="C23" s="16">
        <f>SUM(C20:C22)</f>
        <v>0</v>
      </c>
    </row>
    <row r="25" spans="1:3" x14ac:dyDescent="0.3">
      <c r="A25" s="50" t="s">
        <v>271</v>
      </c>
      <c r="B25" s="50"/>
      <c r="C25" s="50"/>
    </row>
    <row r="27" spans="1:3" ht="28" x14ac:dyDescent="0.3">
      <c r="A27" s="11"/>
      <c r="B27" s="12" t="s">
        <v>13</v>
      </c>
      <c r="C27" s="12" t="s">
        <v>227</v>
      </c>
    </row>
    <row r="28" spans="1:3" x14ac:dyDescent="0.3">
      <c r="A28" s="14" t="s">
        <v>14</v>
      </c>
      <c r="B28" s="15">
        <f>'IV dalis'!F11</f>
        <v>0</v>
      </c>
      <c r="C28" s="15">
        <f>B28*1.21</f>
        <v>0</v>
      </c>
    </row>
    <row r="29" spans="1:3" x14ac:dyDescent="0.3">
      <c r="A29" s="14" t="s">
        <v>15</v>
      </c>
      <c r="B29" s="15">
        <f>'IV dalis'!F47</f>
        <v>0</v>
      </c>
      <c r="C29" s="15">
        <f t="shared" ref="C29:C30" si="3">B29*1.21</f>
        <v>0</v>
      </c>
    </row>
    <row r="30" spans="1:3" x14ac:dyDescent="0.3">
      <c r="A30" s="14" t="s">
        <v>16</v>
      </c>
      <c r="B30" s="15">
        <f>'IV dalis'!F66</f>
        <v>0</v>
      </c>
      <c r="C30" s="15">
        <f t="shared" si="3"/>
        <v>0</v>
      </c>
    </row>
    <row r="31" spans="1:3" x14ac:dyDescent="0.3">
      <c r="A31" s="11" t="s">
        <v>17</v>
      </c>
      <c r="B31" s="16">
        <f>SUM(B28:B30)</f>
        <v>0</v>
      </c>
      <c r="C31" s="16">
        <f>SUM(C28:C30)</f>
        <v>0</v>
      </c>
    </row>
    <row r="32" spans="1:3" ht="20" x14ac:dyDescent="0.4">
      <c r="A32" s="17" t="s">
        <v>228</v>
      </c>
      <c r="B32" s="18">
        <f>SUM(B7,B15,B23,B31)</f>
        <v>0</v>
      </c>
      <c r="C32" s="18">
        <f>SUM(C7,C15,C23,C31)</f>
        <v>0</v>
      </c>
    </row>
  </sheetData>
  <mergeCells count="4">
    <mergeCell ref="A1:C1"/>
    <mergeCell ref="A9:C9"/>
    <mergeCell ref="A17:C17"/>
    <mergeCell ref="A25:C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32D98-A709-445C-A457-33FDB1801F20}">
  <dimension ref="A1:F94"/>
  <sheetViews>
    <sheetView workbookViewId="0">
      <selection sqref="A1:F1"/>
    </sheetView>
  </sheetViews>
  <sheetFormatPr defaultColWidth="9.36328125" defaultRowHeight="14" x14ac:dyDescent="0.35"/>
  <cols>
    <col min="1" max="1" width="5.453125" style="35" bestFit="1" customWidth="1"/>
    <col min="2" max="2" width="50.6328125" style="36" bestFit="1" customWidth="1"/>
    <col min="3" max="3" width="16.54296875" style="34" bestFit="1" customWidth="1"/>
    <col min="4" max="4" width="22.453125" style="34" bestFit="1" customWidth="1"/>
    <col min="5" max="5" width="11.6328125" style="34" bestFit="1" customWidth="1"/>
    <col min="6" max="6" width="17.6328125" style="34" bestFit="1" customWidth="1"/>
    <col min="7" max="16384" width="9.36328125" style="34"/>
  </cols>
  <sheetData>
    <row r="1" spans="1:6" x14ac:dyDescent="0.35">
      <c r="A1" s="51" t="s">
        <v>263</v>
      </c>
      <c r="B1" s="51"/>
      <c r="C1" s="51"/>
      <c r="D1" s="51"/>
      <c r="E1" s="51"/>
      <c r="F1" s="51"/>
    </row>
    <row r="2" spans="1:6" x14ac:dyDescent="0.35">
      <c r="A2" s="24"/>
      <c r="B2" s="19"/>
      <c r="C2" s="21"/>
      <c r="D2" s="21"/>
      <c r="E2" s="21"/>
      <c r="F2" s="21"/>
    </row>
    <row r="3" spans="1:6" x14ac:dyDescent="0.35">
      <c r="A3" s="56" t="s">
        <v>5</v>
      </c>
      <c r="B3" s="56"/>
      <c r="C3" s="56"/>
      <c r="D3" s="56"/>
      <c r="E3" s="56"/>
      <c r="F3" s="56"/>
    </row>
    <row r="4" spans="1:6" ht="42" x14ac:dyDescent="0.35">
      <c r="A4" s="25" t="s">
        <v>0</v>
      </c>
      <c r="B4" s="2" t="s">
        <v>1</v>
      </c>
      <c r="C4" s="1" t="s">
        <v>181</v>
      </c>
      <c r="D4" s="1" t="s">
        <v>179</v>
      </c>
      <c r="E4" s="1" t="s">
        <v>178</v>
      </c>
      <c r="F4" s="1" t="s">
        <v>183</v>
      </c>
    </row>
    <row r="5" spans="1:6" x14ac:dyDescent="0.35">
      <c r="A5" s="52" t="s">
        <v>188</v>
      </c>
      <c r="B5" s="53"/>
      <c r="C5" s="53"/>
      <c r="D5" s="53"/>
      <c r="E5" s="53"/>
      <c r="F5" s="54"/>
    </row>
    <row r="6" spans="1:6" ht="28" x14ac:dyDescent="0.35">
      <c r="A6" s="26">
        <v>1</v>
      </c>
      <c r="B6" s="4" t="s">
        <v>18</v>
      </c>
      <c r="C6" s="3" t="s">
        <v>182</v>
      </c>
      <c r="D6" s="3">
        <v>15.04</v>
      </c>
      <c r="E6" s="20"/>
      <c r="F6" s="3">
        <f>D6*E6</f>
        <v>0</v>
      </c>
    </row>
    <row r="7" spans="1:6" ht="28" x14ac:dyDescent="0.35">
      <c r="A7" s="26">
        <v>2</v>
      </c>
      <c r="B7" s="4" t="s">
        <v>19</v>
      </c>
      <c r="C7" s="3" t="s">
        <v>182</v>
      </c>
      <c r="D7" s="3">
        <v>15.04</v>
      </c>
      <c r="E7" s="20"/>
      <c r="F7" s="3">
        <f>D7*E7</f>
        <v>0</v>
      </c>
    </row>
    <row r="8" spans="1:6" x14ac:dyDescent="0.35">
      <c r="A8" s="52" t="s">
        <v>189</v>
      </c>
      <c r="B8" s="53"/>
      <c r="C8" s="53"/>
      <c r="D8" s="53"/>
      <c r="E8" s="53"/>
      <c r="F8" s="54"/>
    </row>
    <row r="9" spans="1:6" ht="28" x14ac:dyDescent="0.35">
      <c r="A9" s="26">
        <v>3</v>
      </c>
      <c r="B9" s="4" t="s">
        <v>2</v>
      </c>
      <c r="C9" s="3" t="s">
        <v>182</v>
      </c>
      <c r="D9" s="3">
        <v>4.25</v>
      </c>
      <c r="E9" s="3"/>
      <c r="F9" s="3">
        <f>D9*E9</f>
        <v>0</v>
      </c>
    </row>
    <row r="10" spans="1:6" ht="28" x14ac:dyDescent="0.35">
      <c r="A10" s="26">
        <v>4</v>
      </c>
      <c r="B10" s="4" t="s">
        <v>3</v>
      </c>
      <c r="C10" s="3" t="s">
        <v>182</v>
      </c>
      <c r="D10" s="3">
        <v>4.25</v>
      </c>
      <c r="E10" s="3"/>
      <c r="F10" s="3">
        <f>D10*E10</f>
        <v>0</v>
      </c>
    </row>
    <row r="11" spans="1:6" x14ac:dyDescent="0.35">
      <c r="A11" s="52" t="s">
        <v>190</v>
      </c>
      <c r="B11" s="53"/>
      <c r="C11" s="53"/>
      <c r="D11" s="53"/>
      <c r="E11" s="53"/>
      <c r="F11" s="54"/>
    </row>
    <row r="12" spans="1:6" ht="28" x14ac:dyDescent="0.35">
      <c r="A12" s="26">
        <v>5</v>
      </c>
      <c r="B12" s="4" t="s">
        <v>20</v>
      </c>
      <c r="C12" s="3" t="s">
        <v>182</v>
      </c>
      <c r="D12" s="3">
        <v>22.3</v>
      </c>
      <c r="E12" s="3"/>
      <c r="F12" s="3">
        <f>D12*E12</f>
        <v>0</v>
      </c>
    </row>
    <row r="13" spans="1:6" ht="28" x14ac:dyDescent="0.35">
      <c r="A13" s="26">
        <v>6</v>
      </c>
      <c r="B13" s="4" t="s">
        <v>21</v>
      </c>
      <c r="C13" s="3" t="s">
        <v>182</v>
      </c>
      <c r="D13" s="3">
        <v>22.3</v>
      </c>
      <c r="E13" s="3"/>
      <c r="F13" s="3">
        <f>D13*E13</f>
        <v>0</v>
      </c>
    </row>
    <row r="14" spans="1:6" x14ac:dyDescent="0.35">
      <c r="A14" s="52" t="s">
        <v>191</v>
      </c>
      <c r="B14" s="53"/>
      <c r="C14" s="53"/>
      <c r="D14" s="53"/>
      <c r="E14" s="53"/>
      <c r="F14" s="54"/>
    </row>
    <row r="15" spans="1:6" ht="28" x14ac:dyDescent="0.35">
      <c r="A15" s="26">
        <v>7</v>
      </c>
      <c r="B15" s="4" t="s">
        <v>90</v>
      </c>
      <c r="C15" s="3" t="s">
        <v>182</v>
      </c>
      <c r="D15" s="3">
        <v>29</v>
      </c>
      <c r="E15" s="3"/>
      <c r="F15" s="3">
        <f>D15*E15</f>
        <v>0</v>
      </c>
    </row>
    <row r="16" spans="1:6" ht="28" x14ac:dyDescent="0.35">
      <c r="A16" s="26">
        <v>8</v>
      </c>
      <c r="B16" s="4" t="s">
        <v>91</v>
      </c>
      <c r="C16" s="3" t="s">
        <v>182</v>
      </c>
      <c r="D16" s="3">
        <v>29</v>
      </c>
      <c r="E16" s="3"/>
      <c r="F16" s="3">
        <f>D16*E16</f>
        <v>0</v>
      </c>
    </row>
    <row r="17" spans="1:6" ht="14.25" customHeight="1" x14ac:dyDescent="0.35">
      <c r="A17" s="52" t="s">
        <v>4</v>
      </c>
      <c r="B17" s="53"/>
      <c r="C17" s="53"/>
      <c r="D17" s="53"/>
      <c r="E17" s="54"/>
      <c r="F17" s="47">
        <f>SUM(F6:F7,F9:F10,F12:F13,F15:F16)</f>
        <v>0</v>
      </c>
    </row>
    <row r="18" spans="1:6" x14ac:dyDescent="0.35">
      <c r="A18" s="24"/>
      <c r="B18" s="19"/>
      <c r="C18" s="21"/>
      <c r="D18" s="21"/>
      <c r="E18" s="21"/>
      <c r="F18" s="21"/>
    </row>
    <row r="19" spans="1:6" x14ac:dyDescent="0.35">
      <c r="A19" s="55" t="s">
        <v>185</v>
      </c>
      <c r="B19" s="55"/>
      <c r="C19" s="55"/>
      <c r="D19" s="55"/>
      <c r="E19" s="55"/>
      <c r="F19" s="55"/>
    </row>
    <row r="20" spans="1:6" ht="42" x14ac:dyDescent="0.35">
      <c r="A20" s="25" t="s">
        <v>0</v>
      </c>
      <c r="B20" s="2" t="s">
        <v>180</v>
      </c>
      <c r="C20" s="1" t="s">
        <v>181</v>
      </c>
      <c r="D20" s="1" t="s">
        <v>179</v>
      </c>
      <c r="E20" s="1" t="s">
        <v>178</v>
      </c>
      <c r="F20" s="1" t="s">
        <v>13</v>
      </c>
    </row>
    <row r="21" spans="1:6" x14ac:dyDescent="0.35">
      <c r="A21" s="52" t="s">
        <v>188</v>
      </c>
      <c r="B21" s="53"/>
      <c r="C21" s="53"/>
      <c r="D21" s="53"/>
      <c r="E21" s="53"/>
      <c r="F21" s="54"/>
    </row>
    <row r="22" spans="1:6" ht="28" x14ac:dyDescent="0.35">
      <c r="A22" s="26">
        <v>1</v>
      </c>
      <c r="B22" s="4" t="s">
        <v>22</v>
      </c>
      <c r="C22" s="3" t="s">
        <v>182</v>
      </c>
      <c r="D22" s="3">
        <v>15.04</v>
      </c>
      <c r="E22" s="3"/>
      <c r="F22" s="3">
        <f t="shared" ref="F22:F33" si="0">D22*E22</f>
        <v>0</v>
      </c>
    </row>
    <row r="23" spans="1:6" ht="28" x14ac:dyDescent="0.35">
      <c r="A23" s="26">
        <v>2</v>
      </c>
      <c r="B23" s="4" t="s">
        <v>23</v>
      </c>
      <c r="C23" s="3" t="s">
        <v>182</v>
      </c>
      <c r="D23" s="3">
        <v>15.04</v>
      </c>
      <c r="E23" s="3"/>
      <c r="F23" s="3">
        <f t="shared" si="0"/>
        <v>0</v>
      </c>
    </row>
    <row r="24" spans="1:6" ht="28" x14ac:dyDescent="0.35">
      <c r="A24" s="26">
        <v>3</v>
      </c>
      <c r="B24" s="4" t="s">
        <v>24</v>
      </c>
      <c r="C24" s="3" t="s">
        <v>182</v>
      </c>
      <c r="D24" s="3">
        <v>15.04</v>
      </c>
      <c r="E24" s="3"/>
      <c r="F24" s="3">
        <f t="shared" si="0"/>
        <v>0</v>
      </c>
    </row>
    <row r="25" spans="1:6" ht="28" x14ac:dyDescent="0.35">
      <c r="A25" s="26">
        <v>4</v>
      </c>
      <c r="B25" s="4" t="s">
        <v>25</v>
      </c>
      <c r="C25" s="3" t="s">
        <v>182</v>
      </c>
      <c r="D25" s="3">
        <v>20.04</v>
      </c>
      <c r="E25" s="3"/>
      <c r="F25" s="3">
        <f t="shared" si="0"/>
        <v>0</v>
      </c>
    </row>
    <row r="26" spans="1:6" x14ac:dyDescent="0.35">
      <c r="A26" s="26">
        <v>5</v>
      </c>
      <c r="B26" s="4" t="s">
        <v>115</v>
      </c>
      <c r="C26" s="3" t="s">
        <v>182</v>
      </c>
      <c r="D26" s="3">
        <v>20.04</v>
      </c>
      <c r="E26" s="3"/>
      <c r="F26" s="3">
        <f t="shared" si="0"/>
        <v>0</v>
      </c>
    </row>
    <row r="27" spans="1:6" ht="28" x14ac:dyDescent="0.35">
      <c r="A27" s="26">
        <v>6</v>
      </c>
      <c r="B27" s="4" t="s">
        <v>129</v>
      </c>
      <c r="C27" s="3" t="s">
        <v>182</v>
      </c>
      <c r="D27" s="3">
        <v>20.04</v>
      </c>
      <c r="E27" s="3"/>
      <c r="F27" s="3">
        <f t="shared" si="0"/>
        <v>0</v>
      </c>
    </row>
    <row r="28" spans="1:6" ht="28" x14ac:dyDescent="0.35">
      <c r="A28" s="26">
        <v>7</v>
      </c>
      <c r="B28" s="4" t="s">
        <v>246</v>
      </c>
      <c r="C28" s="3" t="s">
        <v>182</v>
      </c>
      <c r="D28" s="3">
        <v>13.04</v>
      </c>
      <c r="E28" s="3"/>
      <c r="F28" s="3">
        <f t="shared" si="0"/>
        <v>0</v>
      </c>
    </row>
    <row r="29" spans="1:6" ht="28" x14ac:dyDescent="0.35">
      <c r="A29" s="26">
        <v>8</v>
      </c>
      <c r="B29" s="4" t="s">
        <v>247</v>
      </c>
      <c r="C29" s="3" t="s">
        <v>182</v>
      </c>
      <c r="D29" s="3">
        <v>13.04</v>
      </c>
      <c r="E29" s="3"/>
      <c r="F29" s="3">
        <f t="shared" si="0"/>
        <v>0</v>
      </c>
    </row>
    <row r="30" spans="1:6" ht="28" x14ac:dyDescent="0.35">
      <c r="A30" s="26">
        <v>9</v>
      </c>
      <c r="B30" s="4" t="s">
        <v>155</v>
      </c>
      <c r="C30" s="3" t="s">
        <v>182</v>
      </c>
      <c r="D30" s="6">
        <v>5</v>
      </c>
      <c r="E30" s="3"/>
      <c r="F30" s="3">
        <f t="shared" si="0"/>
        <v>0</v>
      </c>
    </row>
    <row r="31" spans="1:6" ht="28" x14ac:dyDescent="0.35">
      <c r="A31" s="26">
        <v>10</v>
      </c>
      <c r="B31" s="4" t="s">
        <v>233</v>
      </c>
      <c r="C31" s="3" t="s">
        <v>182</v>
      </c>
      <c r="D31" s="6">
        <v>5</v>
      </c>
      <c r="E31" s="3"/>
      <c r="F31" s="3">
        <f t="shared" si="0"/>
        <v>0</v>
      </c>
    </row>
    <row r="32" spans="1:6" x14ac:dyDescent="0.35">
      <c r="A32" s="26">
        <v>11</v>
      </c>
      <c r="B32" s="4" t="s">
        <v>202</v>
      </c>
      <c r="C32" s="3" t="s">
        <v>184</v>
      </c>
      <c r="D32" s="3">
        <v>54</v>
      </c>
      <c r="E32" s="3"/>
      <c r="F32" s="3">
        <f t="shared" si="0"/>
        <v>0</v>
      </c>
    </row>
    <row r="33" spans="1:6" x14ac:dyDescent="0.35">
      <c r="A33" s="26">
        <v>12</v>
      </c>
      <c r="B33" s="4" t="s">
        <v>203</v>
      </c>
      <c r="C33" s="3" t="s">
        <v>186</v>
      </c>
      <c r="D33" s="3">
        <v>4</v>
      </c>
      <c r="E33" s="3"/>
      <c r="F33" s="3">
        <f t="shared" si="0"/>
        <v>0</v>
      </c>
    </row>
    <row r="34" spans="1:6" x14ac:dyDescent="0.35">
      <c r="A34" s="52" t="s">
        <v>189</v>
      </c>
      <c r="B34" s="53"/>
      <c r="C34" s="53"/>
      <c r="D34" s="53"/>
      <c r="E34" s="53"/>
      <c r="F34" s="54"/>
    </row>
    <row r="35" spans="1:6" ht="28" x14ac:dyDescent="0.35">
      <c r="A35" s="26">
        <v>13</v>
      </c>
      <c r="B35" s="4" t="s">
        <v>7</v>
      </c>
      <c r="C35" s="3" t="s">
        <v>182</v>
      </c>
      <c r="D35" s="3">
        <v>4.25</v>
      </c>
      <c r="E35" s="3"/>
      <c r="F35" s="3">
        <f t="shared" ref="F35:F46" si="1">D35*E35</f>
        <v>0</v>
      </c>
    </row>
    <row r="36" spans="1:6" x14ac:dyDescent="0.35">
      <c r="A36" s="26">
        <v>14</v>
      </c>
      <c r="B36" s="4" t="s">
        <v>8</v>
      </c>
      <c r="C36" s="3" t="s">
        <v>182</v>
      </c>
      <c r="D36" s="3">
        <v>4.25</v>
      </c>
      <c r="E36" s="3"/>
      <c r="F36" s="3">
        <f t="shared" si="1"/>
        <v>0</v>
      </c>
    </row>
    <row r="37" spans="1:6" ht="28" x14ac:dyDescent="0.35">
      <c r="A37" s="26">
        <v>15</v>
      </c>
      <c r="B37" s="4" t="s">
        <v>9</v>
      </c>
      <c r="C37" s="3" t="s">
        <v>182</v>
      </c>
      <c r="D37" s="3">
        <v>4.25</v>
      </c>
      <c r="E37" s="3"/>
      <c r="F37" s="3">
        <f t="shared" si="1"/>
        <v>0</v>
      </c>
    </row>
    <row r="38" spans="1:6" ht="28" x14ac:dyDescent="0.35">
      <c r="A38" s="26">
        <v>16</v>
      </c>
      <c r="B38" s="4" t="s">
        <v>10</v>
      </c>
      <c r="C38" s="3" t="s">
        <v>182</v>
      </c>
      <c r="D38" s="3">
        <v>5.86</v>
      </c>
      <c r="E38" s="3"/>
      <c r="F38" s="3">
        <f t="shared" si="1"/>
        <v>0</v>
      </c>
    </row>
    <row r="39" spans="1:6" x14ac:dyDescent="0.35">
      <c r="A39" s="26">
        <v>17</v>
      </c>
      <c r="B39" s="4" t="s">
        <v>116</v>
      </c>
      <c r="C39" s="3" t="s">
        <v>182</v>
      </c>
      <c r="D39" s="3">
        <v>5.86</v>
      </c>
      <c r="E39" s="3"/>
      <c r="F39" s="3">
        <f t="shared" si="1"/>
        <v>0</v>
      </c>
    </row>
    <row r="40" spans="1:6" ht="28" x14ac:dyDescent="0.35">
      <c r="A40" s="26">
        <v>18</v>
      </c>
      <c r="B40" s="4" t="s">
        <v>130</v>
      </c>
      <c r="C40" s="3" t="s">
        <v>182</v>
      </c>
      <c r="D40" s="3">
        <v>5.86</v>
      </c>
      <c r="E40" s="3"/>
      <c r="F40" s="3">
        <f t="shared" si="1"/>
        <v>0</v>
      </c>
    </row>
    <row r="41" spans="1:6" ht="28" x14ac:dyDescent="0.35">
      <c r="A41" s="26">
        <v>19</v>
      </c>
      <c r="B41" s="4" t="s">
        <v>248</v>
      </c>
      <c r="C41" s="3" t="s">
        <v>182</v>
      </c>
      <c r="D41" s="6">
        <v>0.55000000000000004</v>
      </c>
      <c r="E41" s="3"/>
      <c r="F41" s="3">
        <f t="shared" si="1"/>
        <v>0</v>
      </c>
    </row>
    <row r="42" spans="1:6" ht="28" x14ac:dyDescent="0.35">
      <c r="A42" s="26">
        <v>20</v>
      </c>
      <c r="B42" s="4" t="s">
        <v>249</v>
      </c>
      <c r="C42" s="3" t="s">
        <v>182</v>
      </c>
      <c r="D42" s="6">
        <v>0.55000000000000004</v>
      </c>
      <c r="E42" s="3"/>
      <c r="F42" s="3">
        <f t="shared" si="1"/>
        <v>0</v>
      </c>
    </row>
    <row r="43" spans="1:6" ht="28" x14ac:dyDescent="0.35">
      <c r="A43" s="26">
        <v>21</v>
      </c>
      <c r="B43" s="4" t="s">
        <v>175</v>
      </c>
      <c r="C43" s="3" t="s">
        <v>182</v>
      </c>
      <c r="D43" s="6">
        <v>1.61</v>
      </c>
      <c r="E43" s="3"/>
      <c r="F43" s="3">
        <f t="shared" si="1"/>
        <v>0</v>
      </c>
    </row>
    <row r="44" spans="1:6" ht="28" x14ac:dyDescent="0.35">
      <c r="A44" s="26">
        <v>22</v>
      </c>
      <c r="B44" s="4" t="s">
        <v>176</v>
      </c>
      <c r="C44" s="3" t="s">
        <v>182</v>
      </c>
      <c r="D44" s="6">
        <v>1.61</v>
      </c>
      <c r="E44" s="3"/>
      <c r="F44" s="3">
        <f t="shared" si="1"/>
        <v>0</v>
      </c>
    </row>
    <row r="45" spans="1:6" x14ac:dyDescent="0.35">
      <c r="A45" s="26">
        <v>23</v>
      </c>
      <c r="B45" s="4" t="s">
        <v>204</v>
      </c>
      <c r="C45" s="3" t="s">
        <v>184</v>
      </c>
      <c r="D45" s="3">
        <v>10</v>
      </c>
      <c r="E45" s="3"/>
      <c r="F45" s="3">
        <f t="shared" si="1"/>
        <v>0</v>
      </c>
    </row>
    <row r="46" spans="1:6" x14ac:dyDescent="0.35">
      <c r="A46" s="26">
        <v>24</v>
      </c>
      <c r="B46" s="4" t="s">
        <v>205</v>
      </c>
      <c r="C46" s="3" t="s">
        <v>186</v>
      </c>
      <c r="D46" s="3">
        <v>6</v>
      </c>
      <c r="E46" s="3"/>
      <c r="F46" s="3">
        <f t="shared" si="1"/>
        <v>0</v>
      </c>
    </row>
    <row r="47" spans="1:6" x14ac:dyDescent="0.35">
      <c r="A47" s="52" t="s">
        <v>190</v>
      </c>
      <c r="B47" s="53"/>
      <c r="C47" s="53"/>
      <c r="D47" s="53"/>
      <c r="E47" s="53"/>
      <c r="F47" s="54"/>
    </row>
    <row r="48" spans="1:6" x14ac:dyDescent="0.35">
      <c r="A48" s="26">
        <v>25</v>
      </c>
      <c r="B48" s="4" t="s">
        <v>26</v>
      </c>
      <c r="C48" s="3" t="s">
        <v>182</v>
      </c>
      <c r="D48" s="3">
        <v>22.3</v>
      </c>
      <c r="E48" s="3"/>
      <c r="F48" s="3">
        <f t="shared" ref="F48:F57" si="2">D48*E48</f>
        <v>0</v>
      </c>
    </row>
    <row r="49" spans="1:6" x14ac:dyDescent="0.35">
      <c r="A49" s="26">
        <v>26</v>
      </c>
      <c r="B49" s="4" t="s">
        <v>27</v>
      </c>
      <c r="C49" s="3" t="s">
        <v>182</v>
      </c>
      <c r="D49" s="3">
        <v>22.3</v>
      </c>
      <c r="E49" s="3"/>
      <c r="F49" s="3">
        <f t="shared" si="2"/>
        <v>0</v>
      </c>
    </row>
    <row r="50" spans="1:6" ht="28" x14ac:dyDescent="0.35">
      <c r="A50" s="26">
        <v>27</v>
      </c>
      <c r="B50" s="4" t="s">
        <v>28</v>
      </c>
      <c r="C50" s="3" t="s">
        <v>182</v>
      </c>
      <c r="D50" s="3">
        <v>22.3</v>
      </c>
      <c r="E50" s="3"/>
      <c r="F50" s="3">
        <f t="shared" si="2"/>
        <v>0</v>
      </c>
    </row>
    <row r="51" spans="1:6" ht="28" x14ac:dyDescent="0.35">
      <c r="A51" s="26">
        <v>28</v>
      </c>
      <c r="B51" s="4" t="s">
        <v>29</v>
      </c>
      <c r="C51" s="3" t="s">
        <v>182</v>
      </c>
      <c r="D51" s="3">
        <v>22.3</v>
      </c>
      <c r="E51" s="3"/>
      <c r="F51" s="3">
        <f t="shared" si="2"/>
        <v>0</v>
      </c>
    </row>
    <row r="52" spans="1:6" x14ac:dyDescent="0.35">
      <c r="A52" s="26">
        <v>29</v>
      </c>
      <c r="B52" s="4" t="s">
        <v>117</v>
      </c>
      <c r="C52" s="3" t="s">
        <v>182</v>
      </c>
      <c r="D52" s="3">
        <v>22.3</v>
      </c>
      <c r="E52" s="3"/>
      <c r="F52" s="3">
        <f t="shared" si="2"/>
        <v>0</v>
      </c>
    </row>
    <row r="53" spans="1:6" ht="28" x14ac:dyDescent="0.35">
      <c r="A53" s="26">
        <v>30</v>
      </c>
      <c r="B53" s="4" t="s">
        <v>131</v>
      </c>
      <c r="C53" s="3" t="s">
        <v>182</v>
      </c>
      <c r="D53" s="3">
        <v>22.3</v>
      </c>
      <c r="E53" s="3"/>
      <c r="F53" s="3">
        <f t="shared" si="2"/>
        <v>0</v>
      </c>
    </row>
    <row r="54" spans="1:6" ht="28" x14ac:dyDescent="0.35">
      <c r="A54" s="26">
        <v>31</v>
      </c>
      <c r="B54" s="4" t="s">
        <v>250</v>
      </c>
      <c r="C54" s="3" t="s">
        <v>182</v>
      </c>
      <c r="D54" s="7">
        <v>17.3</v>
      </c>
      <c r="E54" s="3"/>
      <c r="F54" s="3">
        <f t="shared" si="2"/>
        <v>0</v>
      </c>
    </row>
    <row r="55" spans="1:6" ht="28" x14ac:dyDescent="0.35">
      <c r="A55" s="26">
        <v>32</v>
      </c>
      <c r="B55" s="4" t="s">
        <v>251</v>
      </c>
      <c r="C55" s="3" t="s">
        <v>182</v>
      </c>
      <c r="D55" s="7">
        <v>17.3</v>
      </c>
      <c r="E55" s="3"/>
      <c r="F55" s="3">
        <f t="shared" si="2"/>
        <v>0</v>
      </c>
    </row>
    <row r="56" spans="1:6" x14ac:dyDescent="0.35">
      <c r="A56" s="26">
        <v>33</v>
      </c>
      <c r="B56" s="4" t="s">
        <v>206</v>
      </c>
      <c r="C56" s="3" t="s">
        <v>184</v>
      </c>
      <c r="D56" s="3">
        <v>63</v>
      </c>
      <c r="E56" s="3"/>
      <c r="F56" s="3">
        <f t="shared" si="2"/>
        <v>0</v>
      </c>
    </row>
    <row r="57" spans="1:6" x14ac:dyDescent="0.35">
      <c r="A57" s="26">
        <v>34</v>
      </c>
      <c r="B57" s="4" t="s">
        <v>207</v>
      </c>
      <c r="C57" s="3" t="s">
        <v>186</v>
      </c>
      <c r="D57" s="3">
        <v>13</v>
      </c>
      <c r="E57" s="3"/>
      <c r="F57" s="3">
        <f t="shared" si="2"/>
        <v>0</v>
      </c>
    </row>
    <row r="58" spans="1:6" x14ac:dyDescent="0.35">
      <c r="A58" s="52" t="s">
        <v>191</v>
      </c>
      <c r="B58" s="53"/>
      <c r="C58" s="53"/>
      <c r="D58" s="53"/>
      <c r="E58" s="53"/>
      <c r="F58" s="54"/>
    </row>
    <row r="59" spans="1:6" x14ac:dyDescent="0.35">
      <c r="A59" s="26">
        <v>35</v>
      </c>
      <c r="B59" s="4" t="s">
        <v>30</v>
      </c>
      <c r="C59" s="3" t="s">
        <v>182</v>
      </c>
      <c r="D59" s="3">
        <v>29</v>
      </c>
      <c r="E59" s="3"/>
      <c r="F59" s="3">
        <f t="shared" ref="F59:F70" si="3">D59*E59</f>
        <v>0</v>
      </c>
    </row>
    <row r="60" spans="1:6" x14ac:dyDescent="0.35">
      <c r="A60" s="26">
        <v>36</v>
      </c>
      <c r="B60" s="4" t="s">
        <v>31</v>
      </c>
      <c r="C60" s="3" t="s">
        <v>182</v>
      </c>
      <c r="D60" s="3">
        <v>29</v>
      </c>
      <c r="E60" s="3"/>
      <c r="F60" s="3">
        <f t="shared" si="3"/>
        <v>0</v>
      </c>
    </row>
    <row r="61" spans="1:6" ht="28" x14ac:dyDescent="0.35">
      <c r="A61" s="26">
        <v>37</v>
      </c>
      <c r="B61" s="4" t="s">
        <v>32</v>
      </c>
      <c r="C61" s="3" t="s">
        <v>182</v>
      </c>
      <c r="D61" s="3">
        <v>29</v>
      </c>
      <c r="E61" s="3"/>
      <c r="F61" s="3">
        <f t="shared" si="3"/>
        <v>0</v>
      </c>
    </row>
    <row r="62" spans="1:6" ht="28" x14ac:dyDescent="0.35">
      <c r="A62" s="26">
        <v>38</v>
      </c>
      <c r="B62" s="4" t="s">
        <v>33</v>
      </c>
      <c r="C62" s="3" t="s">
        <v>182</v>
      </c>
      <c r="D62" s="3">
        <v>30.2</v>
      </c>
      <c r="E62" s="3"/>
      <c r="F62" s="3">
        <f t="shared" si="3"/>
        <v>0</v>
      </c>
    </row>
    <row r="63" spans="1:6" x14ac:dyDescent="0.35">
      <c r="A63" s="26">
        <v>39</v>
      </c>
      <c r="B63" s="4" t="s">
        <v>118</v>
      </c>
      <c r="C63" s="3" t="s">
        <v>182</v>
      </c>
      <c r="D63" s="3">
        <v>30.2</v>
      </c>
      <c r="E63" s="3"/>
      <c r="F63" s="3">
        <f t="shared" si="3"/>
        <v>0</v>
      </c>
    </row>
    <row r="64" spans="1:6" ht="28" x14ac:dyDescent="0.35">
      <c r="A64" s="26">
        <v>40</v>
      </c>
      <c r="B64" s="4" t="s">
        <v>132</v>
      </c>
      <c r="C64" s="3" t="s">
        <v>182</v>
      </c>
      <c r="D64" s="3">
        <v>30.2</v>
      </c>
      <c r="E64" s="3"/>
      <c r="F64" s="3">
        <f t="shared" si="3"/>
        <v>0</v>
      </c>
    </row>
    <row r="65" spans="1:6" ht="28" x14ac:dyDescent="0.35">
      <c r="A65" s="26">
        <v>41</v>
      </c>
      <c r="B65" s="4" t="s">
        <v>252</v>
      </c>
      <c r="C65" s="3" t="s">
        <v>182</v>
      </c>
      <c r="D65" s="6">
        <v>22.6</v>
      </c>
      <c r="E65" s="3"/>
      <c r="F65" s="3">
        <f t="shared" si="3"/>
        <v>0</v>
      </c>
    </row>
    <row r="66" spans="1:6" ht="28" x14ac:dyDescent="0.35">
      <c r="A66" s="26">
        <v>42</v>
      </c>
      <c r="B66" s="4" t="s">
        <v>253</v>
      </c>
      <c r="C66" s="3" t="s">
        <v>182</v>
      </c>
      <c r="D66" s="6">
        <v>22.6</v>
      </c>
      <c r="E66" s="3"/>
      <c r="F66" s="3">
        <f t="shared" si="3"/>
        <v>0</v>
      </c>
    </row>
    <row r="67" spans="1:6" ht="28" x14ac:dyDescent="0.35">
      <c r="A67" s="26">
        <v>43</v>
      </c>
      <c r="B67" s="4" t="s">
        <v>156</v>
      </c>
      <c r="C67" s="3" t="s">
        <v>182</v>
      </c>
      <c r="D67" s="6">
        <v>1.2</v>
      </c>
      <c r="E67" s="3"/>
      <c r="F67" s="3">
        <f t="shared" si="3"/>
        <v>0</v>
      </c>
    </row>
    <row r="68" spans="1:6" ht="28" x14ac:dyDescent="0.35">
      <c r="A68" s="26">
        <v>44</v>
      </c>
      <c r="B68" s="4" t="s">
        <v>157</v>
      </c>
      <c r="C68" s="3" t="s">
        <v>182</v>
      </c>
      <c r="D68" s="6">
        <v>1.2</v>
      </c>
      <c r="E68" s="3"/>
      <c r="F68" s="3">
        <f t="shared" si="3"/>
        <v>0</v>
      </c>
    </row>
    <row r="69" spans="1:6" x14ac:dyDescent="0.35">
      <c r="A69" s="26">
        <v>45</v>
      </c>
      <c r="B69" s="4" t="s">
        <v>208</v>
      </c>
      <c r="C69" s="3" t="s">
        <v>184</v>
      </c>
      <c r="D69" s="3">
        <v>90</v>
      </c>
      <c r="E69" s="3"/>
      <c r="F69" s="3">
        <f t="shared" si="3"/>
        <v>0</v>
      </c>
    </row>
    <row r="70" spans="1:6" x14ac:dyDescent="0.35">
      <c r="A70" s="26">
        <v>46</v>
      </c>
      <c r="B70" s="4" t="s">
        <v>209</v>
      </c>
      <c r="C70" s="3" t="s">
        <v>186</v>
      </c>
      <c r="D70" s="3">
        <v>15</v>
      </c>
      <c r="E70" s="3"/>
      <c r="F70" s="3">
        <f t="shared" si="3"/>
        <v>0</v>
      </c>
    </row>
    <row r="71" spans="1:6" ht="14.25" customHeight="1" x14ac:dyDescent="0.35">
      <c r="A71" s="52" t="s">
        <v>4</v>
      </c>
      <c r="B71" s="53"/>
      <c r="C71" s="53"/>
      <c r="D71" s="53"/>
      <c r="E71" s="54"/>
      <c r="F71" s="47">
        <f>SUM(F22:F33,F35:F46,F48:F57,F59:F70)</f>
        <v>0</v>
      </c>
    </row>
    <row r="72" spans="1:6" x14ac:dyDescent="0.35">
      <c r="A72" s="24"/>
      <c r="B72" s="19"/>
      <c r="C72" s="21"/>
      <c r="D72" s="21"/>
      <c r="E72" s="21"/>
      <c r="F72" s="21"/>
    </row>
    <row r="73" spans="1:6" x14ac:dyDescent="0.35">
      <c r="A73" s="56" t="s">
        <v>12</v>
      </c>
      <c r="B73" s="56"/>
      <c r="C73" s="56"/>
      <c r="D73" s="56"/>
      <c r="E73" s="56"/>
      <c r="F73" s="56"/>
    </row>
    <row r="74" spans="1:6" ht="42" x14ac:dyDescent="0.35">
      <c r="A74" s="25" t="s">
        <v>226</v>
      </c>
      <c r="B74" s="2" t="s">
        <v>187</v>
      </c>
      <c r="C74" s="1" t="s">
        <v>181</v>
      </c>
      <c r="D74" s="1" t="s">
        <v>179</v>
      </c>
      <c r="E74" s="1" t="s">
        <v>178</v>
      </c>
      <c r="F74" s="1" t="s">
        <v>13</v>
      </c>
    </row>
    <row r="75" spans="1:6" x14ac:dyDescent="0.35">
      <c r="A75" s="52" t="s">
        <v>188</v>
      </c>
      <c r="B75" s="53"/>
      <c r="C75" s="53"/>
      <c r="D75" s="53"/>
      <c r="E75" s="53"/>
      <c r="F75" s="54"/>
    </row>
    <row r="76" spans="1:6" ht="28" x14ac:dyDescent="0.35">
      <c r="A76" s="26">
        <v>1</v>
      </c>
      <c r="B76" s="4" t="s">
        <v>34</v>
      </c>
      <c r="C76" s="3" t="s">
        <v>182</v>
      </c>
      <c r="D76" s="3">
        <v>15.04</v>
      </c>
      <c r="E76" s="3"/>
      <c r="F76" s="3">
        <f>D76*E76</f>
        <v>0</v>
      </c>
    </row>
    <row r="77" spans="1:6" ht="42" x14ac:dyDescent="0.35">
      <c r="A77" s="26">
        <v>2</v>
      </c>
      <c r="B77" s="4" t="s">
        <v>143</v>
      </c>
      <c r="C77" s="3" t="s">
        <v>182</v>
      </c>
      <c r="D77" s="3">
        <v>5</v>
      </c>
      <c r="E77" s="3"/>
      <c r="F77" s="3">
        <f>D77*E77</f>
        <v>0</v>
      </c>
    </row>
    <row r="78" spans="1:6" ht="28" x14ac:dyDescent="0.35">
      <c r="A78" s="26">
        <v>3</v>
      </c>
      <c r="B78" s="4" t="s">
        <v>106</v>
      </c>
      <c r="C78" s="3" t="s">
        <v>182</v>
      </c>
      <c r="D78" s="3">
        <v>13.04</v>
      </c>
      <c r="E78" s="3"/>
      <c r="F78" s="3">
        <f>D78*E78</f>
        <v>0</v>
      </c>
    </row>
    <row r="79" spans="1:6" ht="28" x14ac:dyDescent="0.35">
      <c r="A79" s="26">
        <v>4</v>
      </c>
      <c r="B79" s="4" t="s">
        <v>96</v>
      </c>
      <c r="C79" s="3" t="s">
        <v>182</v>
      </c>
      <c r="D79" s="3">
        <v>5</v>
      </c>
      <c r="E79" s="3"/>
      <c r="F79" s="3">
        <f>D79*E79</f>
        <v>0</v>
      </c>
    </row>
    <row r="80" spans="1:6" x14ac:dyDescent="0.35">
      <c r="A80" s="52" t="s">
        <v>189</v>
      </c>
      <c r="B80" s="53"/>
      <c r="C80" s="53"/>
      <c r="D80" s="53"/>
      <c r="E80" s="53"/>
      <c r="F80" s="54"/>
    </row>
    <row r="81" spans="1:6" ht="28" x14ac:dyDescent="0.35">
      <c r="A81" s="26">
        <v>5</v>
      </c>
      <c r="B81" s="4" t="s">
        <v>35</v>
      </c>
      <c r="C81" s="3" t="s">
        <v>182</v>
      </c>
      <c r="D81" s="3">
        <v>4.25</v>
      </c>
      <c r="E81" s="3"/>
      <c r="F81" s="3">
        <f>D81*E81</f>
        <v>0</v>
      </c>
    </row>
    <row r="82" spans="1:6" ht="42" x14ac:dyDescent="0.35">
      <c r="A82" s="26">
        <v>6</v>
      </c>
      <c r="B82" s="4" t="s">
        <v>144</v>
      </c>
      <c r="C82" s="3" t="s">
        <v>182</v>
      </c>
      <c r="D82" s="3">
        <v>1.61</v>
      </c>
      <c r="E82" s="3"/>
      <c r="F82" s="3">
        <f>D82*E82</f>
        <v>0</v>
      </c>
    </row>
    <row r="83" spans="1:6" ht="28" x14ac:dyDescent="0.35">
      <c r="A83" s="26">
        <v>7</v>
      </c>
      <c r="B83" s="4" t="s">
        <v>107</v>
      </c>
      <c r="C83" s="3" t="s">
        <v>182</v>
      </c>
      <c r="D83" s="6">
        <v>0.55000000000000004</v>
      </c>
      <c r="E83" s="3"/>
      <c r="F83" s="3">
        <f>D83*E83</f>
        <v>0</v>
      </c>
    </row>
    <row r="84" spans="1:6" ht="28" x14ac:dyDescent="0.35">
      <c r="A84" s="26">
        <v>8</v>
      </c>
      <c r="B84" s="4" t="s">
        <v>177</v>
      </c>
      <c r="C84" s="3" t="s">
        <v>182</v>
      </c>
      <c r="D84" s="3">
        <v>1.61</v>
      </c>
      <c r="E84" s="3"/>
      <c r="F84" s="3">
        <f>D84*E84</f>
        <v>0</v>
      </c>
    </row>
    <row r="85" spans="1:6" x14ac:dyDescent="0.35">
      <c r="A85" s="52" t="s">
        <v>190</v>
      </c>
      <c r="B85" s="53"/>
      <c r="C85" s="53"/>
      <c r="D85" s="53"/>
      <c r="E85" s="53"/>
      <c r="F85" s="54"/>
    </row>
    <row r="86" spans="1:6" ht="28" x14ac:dyDescent="0.35">
      <c r="A86" s="26">
        <v>9</v>
      </c>
      <c r="B86" s="4" t="s">
        <v>36</v>
      </c>
      <c r="C86" s="3" t="s">
        <v>182</v>
      </c>
      <c r="D86" s="3">
        <v>22.3</v>
      </c>
      <c r="E86" s="3"/>
      <c r="F86" s="3">
        <f>D86*E86</f>
        <v>0</v>
      </c>
    </row>
    <row r="87" spans="1:6" ht="28" x14ac:dyDescent="0.35">
      <c r="A87" s="26">
        <v>10</v>
      </c>
      <c r="B87" s="4" t="s">
        <v>108</v>
      </c>
      <c r="C87" s="3" t="s">
        <v>182</v>
      </c>
      <c r="D87" s="7">
        <v>17.3</v>
      </c>
      <c r="E87" s="3"/>
      <c r="F87" s="3">
        <f>D87*E87</f>
        <v>0</v>
      </c>
    </row>
    <row r="88" spans="1:6" x14ac:dyDescent="0.35">
      <c r="A88" s="52" t="s">
        <v>191</v>
      </c>
      <c r="B88" s="53"/>
      <c r="C88" s="53"/>
      <c r="D88" s="53"/>
      <c r="E88" s="53"/>
      <c r="F88" s="54"/>
    </row>
    <row r="89" spans="1:6" ht="28" x14ac:dyDescent="0.35">
      <c r="A89" s="26">
        <v>11</v>
      </c>
      <c r="B89" s="4" t="s">
        <v>37</v>
      </c>
      <c r="C89" s="3" t="s">
        <v>182</v>
      </c>
      <c r="D89" s="3">
        <v>29</v>
      </c>
      <c r="E89" s="3"/>
      <c r="F89" s="3">
        <f>D89*E89</f>
        <v>0</v>
      </c>
    </row>
    <row r="90" spans="1:6" ht="42" x14ac:dyDescent="0.35">
      <c r="A90" s="26">
        <v>12</v>
      </c>
      <c r="B90" s="4" t="s">
        <v>145</v>
      </c>
      <c r="C90" s="3" t="s">
        <v>182</v>
      </c>
      <c r="D90" s="3">
        <v>1.2</v>
      </c>
      <c r="E90" s="3"/>
      <c r="F90" s="3">
        <f>D90*E90</f>
        <v>0</v>
      </c>
    </row>
    <row r="91" spans="1:6" ht="28" x14ac:dyDescent="0.35">
      <c r="A91" s="26">
        <v>13</v>
      </c>
      <c r="B91" s="4" t="s">
        <v>109</v>
      </c>
      <c r="C91" s="3" t="s">
        <v>182</v>
      </c>
      <c r="D91" s="6">
        <v>22.6</v>
      </c>
      <c r="E91" s="3"/>
      <c r="F91" s="3">
        <f>D91*E91</f>
        <v>0</v>
      </c>
    </row>
    <row r="92" spans="1:6" ht="28" x14ac:dyDescent="0.35">
      <c r="A92" s="26">
        <v>14</v>
      </c>
      <c r="B92" s="4" t="s">
        <v>97</v>
      </c>
      <c r="C92" s="3" t="s">
        <v>182</v>
      </c>
      <c r="D92" s="6">
        <v>1.2</v>
      </c>
      <c r="E92" s="3"/>
      <c r="F92" s="3">
        <f>D92*E92</f>
        <v>0</v>
      </c>
    </row>
    <row r="93" spans="1:6" ht="14.25" customHeight="1" x14ac:dyDescent="0.35">
      <c r="A93" s="52" t="s">
        <v>4</v>
      </c>
      <c r="B93" s="53"/>
      <c r="C93" s="53"/>
      <c r="D93" s="53"/>
      <c r="E93" s="54"/>
      <c r="F93" s="47">
        <f>SUM(F76:F79,F81:F84,F86:F87,F89:F92)</f>
        <v>0</v>
      </c>
    </row>
    <row r="94" spans="1:6" x14ac:dyDescent="0.35">
      <c r="A94" s="27"/>
      <c r="B94" s="23"/>
      <c r="C94" s="5"/>
      <c r="D94" s="5"/>
      <c r="E94" s="5"/>
      <c r="F94" s="5"/>
    </row>
  </sheetData>
  <mergeCells count="19">
    <mergeCell ref="A93:E93"/>
    <mergeCell ref="A80:F80"/>
    <mergeCell ref="A85:F85"/>
    <mergeCell ref="A88:F88"/>
    <mergeCell ref="A47:F47"/>
    <mergeCell ref="A58:F58"/>
    <mergeCell ref="A73:F73"/>
    <mergeCell ref="A19:F19"/>
    <mergeCell ref="A3:F3"/>
    <mergeCell ref="A75:F75"/>
    <mergeCell ref="A71:E71"/>
    <mergeCell ref="A17:E17"/>
    <mergeCell ref="A21:F21"/>
    <mergeCell ref="A34:F34"/>
    <mergeCell ref="A1:F1"/>
    <mergeCell ref="A5:F5"/>
    <mergeCell ref="A8:F8"/>
    <mergeCell ref="A11:F11"/>
    <mergeCell ref="A14:F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F1D87-64CE-44B3-879D-35A2184BA82C}">
  <dimension ref="A1:F55"/>
  <sheetViews>
    <sheetView zoomScale="85" zoomScaleNormal="85" workbookViewId="0">
      <selection sqref="A1:F1"/>
    </sheetView>
  </sheetViews>
  <sheetFormatPr defaultColWidth="9.36328125" defaultRowHeight="14.5" x14ac:dyDescent="0.35"/>
  <cols>
    <col min="1" max="1" width="5.453125" style="38" bestFit="1" customWidth="1"/>
    <col min="2" max="2" width="63.54296875" style="37" customWidth="1"/>
    <col min="3" max="3" width="11.6328125" style="37" bestFit="1" customWidth="1"/>
    <col min="4" max="4" width="22.453125" style="37" bestFit="1" customWidth="1"/>
    <col min="5" max="5" width="13.54296875" style="37" bestFit="1" customWidth="1"/>
    <col min="6" max="6" width="16.6328125" style="37" bestFit="1" customWidth="1"/>
    <col min="7" max="16384" width="9.36328125" style="37"/>
  </cols>
  <sheetData>
    <row r="1" spans="1:6" ht="14.75" customHeight="1" x14ac:dyDescent="0.35">
      <c r="A1" s="57" t="s">
        <v>265</v>
      </c>
      <c r="B1" s="57"/>
      <c r="C1" s="57"/>
      <c r="D1" s="57"/>
      <c r="E1" s="57"/>
      <c r="F1" s="57"/>
    </row>
    <row r="2" spans="1:6" x14ac:dyDescent="0.35">
      <c r="A2" s="28"/>
      <c r="B2" s="29"/>
      <c r="C2" s="29"/>
      <c r="D2" s="29"/>
      <c r="E2" s="29"/>
      <c r="F2" s="29"/>
    </row>
    <row r="3" spans="1:6" ht="14.75" customHeight="1" x14ac:dyDescent="0.35">
      <c r="A3" s="58" t="s">
        <v>5</v>
      </c>
      <c r="B3" s="58"/>
      <c r="C3" s="58"/>
      <c r="D3" s="58"/>
      <c r="E3" s="58"/>
      <c r="F3" s="58"/>
    </row>
    <row r="4" spans="1:6" ht="28" x14ac:dyDescent="0.35">
      <c r="A4" s="25" t="s">
        <v>0</v>
      </c>
      <c r="B4" s="1" t="s">
        <v>1</v>
      </c>
      <c r="C4" s="1" t="s">
        <v>181</v>
      </c>
      <c r="D4" s="1" t="s">
        <v>179</v>
      </c>
      <c r="E4" s="1" t="s">
        <v>178</v>
      </c>
      <c r="F4" s="1" t="s">
        <v>183</v>
      </c>
    </row>
    <row r="5" spans="1:6" ht="14.75" customHeight="1" x14ac:dyDescent="0.35">
      <c r="A5" s="52" t="s">
        <v>192</v>
      </c>
      <c r="B5" s="53"/>
      <c r="C5" s="53"/>
      <c r="D5" s="53"/>
      <c r="E5" s="53"/>
      <c r="F5" s="54"/>
    </row>
    <row r="6" spans="1:6" x14ac:dyDescent="0.35">
      <c r="A6" s="26">
        <v>1</v>
      </c>
      <c r="B6" s="3" t="s">
        <v>38</v>
      </c>
      <c r="C6" s="3" t="s">
        <v>182</v>
      </c>
      <c r="D6" s="30">
        <v>18.62</v>
      </c>
      <c r="E6" s="3"/>
      <c r="F6" s="3">
        <f>D6*E6</f>
        <v>0</v>
      </c>
    </row>
    <row r="7" spans="1:6" x14ac:dyDescent="0.35">
      <c r="A7" s="26">
        <v>2</v>
      </c>
      <c r="B7" s="3" t="s">
        <v>39</v>
      </c>
      <c r="C7" s="3" t="s">
        <v>182</v>
      </c>
      <c r="D7" s="30">
        <v>18.62</v>
      </c>
      <c r="E7" s="3"/>
      <c r="F7" s="3">
        <f>D7*E7</f>
        <v>0</v>
      </c>
    </row>
    <row r="8" spans="1:6" ht="14.75" customHeight="1" x14ac:dyDescent="0.35">
      <c r="A8" s="52" t="s">
        <v>193</v>
      </c>
      <c r="B8" s="53"/>
      <c r="C8" s="53"/>
      <c r="D8" s="53"/>
      <c r="E8" s="53"/>
      <c r="F8" s="54"/>
    </row>
    <row r="9" spans="1:6" x14ac:dyDescent="0.35">
      <c r="A9" s="26">
        <v>3</v>
      </c>
      <c r="B9" s="3" t="s">
        <v>264</v>
      </c>
      <c r="C9" s="3" t="s">
        <v>182</v>
      </c>
      <c r="D9" s="3">
        <v>94.6</v>
      </c>
      <c r="E9" s="3"/>
      <c r="F9" s="3">
        <f>D9*E9</f>
        <v>0</v>
      </c>
    </row>
    <row r="10" spans="1:6" x14ac:dyDescent="0.35">
      <c r="A10" s="26">
        <v>4</v>
      </c>
      <c r="B10" s="3" t="s">
        <v>40</v>
      </c>
      <c r="C10" s="3" t="s">
        <v>182</v>
      </c>
      <c r="D10" s="3">
        <v>94.6</v>
      </c>
      <c r="E10" s="3"/>
      <c r="F10" s="3">
        <f>D10*E10</f>
        <v>0</v>
      </c>
    </row>
    <row r="11" spans="1:6" ht="15" customHeight="1" x14ac:dyDescent="0.35">
      <c r="A11" s="52" t="s">
        <v>4</v>
      </c>
      <c r="B11" s="53"/>
      <c r="C11" s="53"/>
      <c r="D11" s="53"/>
      <c r="E11" s="54"/>
      <c r="F11" s="47">
        <f>SUM(F6:F7,F9:F10)</f>
        <v>0</v>
      </c>
    </row>
    <row r="12" spans="1:6" x14ac:dyDescent="0.35">
      <c r="A12" s="28"/>
      <c r="B12" s="29"/>
      <c r="C12" s="29"/>
      <c r="D12" s="29"/>
      <c r="E12" s="29"/>
      <c r="F12" s="29"/>
    </row>
    <row r="13" spans="1:6" ht="14.75" customHeight="1" x14ac:dyDescent="0.35">
      <c r="A13" s="58" t="s">
        <v>6</v>
      </c>
      <c r="B13" s="58"/>
      <c r="C13" s="58"/>
      <c r="D13" s="58"/>
      <c r="E13" s="58"/>
      <c r="F13" s="58"/>
    </row>
    <row r="14" spans="1:6" ht="28" x14ac:dyDescent="0.35">
      <c r="A14" s="25" t="s">
        <v>0</v>
      </c>
      <c r="B14" s="1" t="s">
        <v>180</v>
      </c>
      <c r="C14" s="1" t="s">
        <v>181</v>
      </c>
      <c r="D14" s="1" t="s">
        <v>179</v>
      </c>
      <c r="E14" s="1" t="s">
        <v>178</v>
      </c>
      <c r="F14" s="1" t="s">
        <v>13</v>
      </c>
    </row>
    <row r="15" spans="1:6" ht="14.75" customHeight="1" x14ac:dyDescent="0.35">
      <c r="A15" s="52" t="s">
        <v>192</v>
      </c>
      <c r="B15" s="53"/>
      <c r="C15" s="53"/>
      <c r="D15" s="53"/>
      <c r="E15" s="53"/>
      <c r="F15" s="54"/>
    </row>
    <row r="16" spans="1:6" x14ac:dyDescent="0.35">
      <c r="A16" s="26">
        <v>1</v>
      </c>
      <c r="B16" s="3" t="s">
        <v>41</v>
      </c>
      <c r="C16" s="3" t="s">
        <v>182</v>
      </c>
      <c r="D16" s="30">
        <v>18.62</v>
      </c>
      <c r="E16" s="3"/>
      <c r="F16" s="3">
        <f t="shared" ref="F16:F27" si="0">D16*E16</f>
        <v>0</v>
      </c>
    </row>
    <row r="17" spans="1:6" x14ac:dyDescent="0.35">
      <c r="A17" s="26">
        <v>2</v>
      </c>
      <c r="B17" s="3" t="s">
        <v>42</v>
      </c>
      <c r="C17" s="3" t="s">
        <v>182</v>
      </c>
      <c r="D17" s="30">
        <v>18.62</v>
      </c>
      <c r="E17" s="3"/>
      <c r="F17" s="3">
        <f t="shared" si="0"/>
        <v>0</v>
      </c>
    </row>
    <row r="18" spans="1:6" x14ac:dyDescent="0.35">
      <c r="A18" s="26">
        <v>3</v>
      </c>
      <c r="B18" s="3" t="s">
        <v>43</v>
      </c>
      <c r="C18" s="3" t="s">
        <v>182</v>
      </c>
      <c r="D18" s="30">
        <v>18.62</v>
      </c>
      <c r="E18" s="3"/>
      <c r="F18" s="3">
        <f t="shared" si="0"/>
        <v>0</v>
      </c>
    </row>
    <row r="19" spans="1:6" ht="28" x14ac:dyDescent="0.35">
      <c r="A19" s="26">
        <v>4</v>
      </c>
      <c r="B19" s="3" t="s">
        <v>44</v>
      </c>
      <c r="C19" s="3" t="s">
        <v>182</v>
      </c>
      <c r="D19" s="30">
        <v>32.619999999999997</v>
      </c>
      <c r="E19" s="3"/>
      <c r="F19" s="3">
        <f t="shared" si="0"/>
        <v>0</v>
      </c>
    </row>
    <row r="20" spans="1:6" x14ac:dyDescent="0.35">
      <c r="A20" s="26">
        <v>5</v>
      </c>
      <c r="B20" s="3" t="s">
        <v>119</v>
      </c>
      <c r="C20" s="3" t="s">
        <v>182</v>
      </c>
      <c r="D20" s="30">
        <v>32.619999999999997</v>
      </c>
      <c r="E20" s="3"/>
      <c r="F20" s="3">
        <f t="shared" si="0"/>
        <v>0</v>
      </c>
    </row>
    <row r="21" spans="1:6" x14ac:dyDescent="0.35">
      <c r="A21" s="26">
        <v>6</v>
      </c>
      <c r="B21" s="3" t="s">
        <v>133</v>
      </c>
      <c r="C21" s="3" t="s">
        <v>182</v>
      </c>
      <c r="D21" s="30">
        <v>32.619999999999997</v>
      </c>
      <c r="E21" s="3"/>
      <c r="F21" s="3">
        <f t="shared" si="0"/>
        <v>0</v>
      </c>
    </row>
    <row r="22" spans="1:6" x14ac:dyDescent="0.35">
      <c r="A22" s="26">
        <v>7</v>
      </c>
      <c r="B22" s="3" t="s">
        <v>254</v>
      </c>
      <c r="C22" s="3" t="s">
        <v>182</v>
      </c>
      <c r="D22" s="6">
        <v>18.62</v>
      </c>
      <c r="E22" s="3"/>
      <c r="F22" s="3">
        <f t="shared" si="0"/>
        <v>0</v>
      </c>
    </row>
    <row r="23" spans="1:6" ht="28" x14ac:dyDescent="0.35">
      <c r="A23" s="26">
        <v>8</v>
      </c>
      <c r="B23" s="3" t="s">
        <v>255</v>
      </c>
      <c r="C23" s="3" t="s">
        <v>182</v>
      </c>
      <c r="D23" s="6">
        <v>18.62</v>
      </c>
      <c r="E23" s="3"/>
      <c r="F23" s="3">
        <f t="shared" si="0"/>
        <v>0</v>
      </c>
    </row>
    <row r="24" spans="1:6" x14ac:dyDescent="0.35">
      <c r="A24" s="26">
        <v>9</v>
      </c>
      <c r="B24" s="3" t="s">
        <v>230</v>
      </c>
      <c r="C24" s="3" t="s">
        <v>182</v>
      </c>
      <c r="D24" s="6">
        <v>14</v>
      </c>
      <c r="E24" s="3"/>
      <c r="F24" s="3">
        <f t="shared" si="0"/>
        <v>0</v>
      </c>
    </row>
    <row r="25" spans="1:6" ht="28" x14ac:dyDescent="0.35">
      <c r="A25" s="26">
        <v>10</v>
      </c>
      <c r="B25" s="3" t="s">
        <v>229</v>
      </c>
      <c r="C25" s="3" t="s">
        <v>182</v>
      </c>
      <c r="D25" s="6">
        <v>14</v>
      </c>
      <c r="E25" s="3"/>
      <c r="F25" s="3">
        <f t="shared" si="0"/>
        <v>0</v>
      </c>
    </row>
    <row r="26" spans="1:6" x14ac:dyDescent="0.35">
      <c r="A26" s="26">
        <v>11</v>
      </c>
      <c r="B26" s="3" t="s">
        <v>211</v>
      </c>
      <c r="C26" s="3" t="s">
        <v>184</v>
      </c>
      <c r="D26" s="30">
        <v>54</v>
      </c>
      <c r="E26" s="3"/>
      <c r="F26" s="3">
        <f t="shared" si="0"/>
        <v>0</v>
      </c>
    </row>
    <row r="27" spans="1:6" x14ac:dyDescent="0.35">
      <c r="A27" s="26">
        <v>12</v>
      </c>
      <c r="B27" s="3" t="s">
        <v>210</v>
      </c>
      <c r="C27" s="3" t="s">
        <v>186</v>
      </c>
      <c r="D27" s="30">
        <v>8</v>
      </c>
      <c r="E27" s="3"/>
      <c r="F27" s="3">
        <f t="shared" si="0"/>
        <v>0</v>
      </c>
    </row>
    <row r="28" spans="1:6" ht="14.75" customHeight="1" x14ac:dyDescent="0.35">
      <c r="A28" s="52" t="s">
        <v>193</v>
      </c>
      <c r="B28" s="53"/>
      <c r="C28" s="53"/>
      <c r="D28" s="53"/>
      <c r="E28" s="53"/>
      <c r="F28" s="54"/>
    </row>
    <row r="29" spans="1:6" ht="28" x14ac:dyDescent="0.35">
      <c r="A29" s="26">
        <v>13</v>
      </c>
      <c r="B29" s="3" t="s">
        <v>92</v>
      </c>
      <c r="C29" s="3" t="s">
        <v>182</v>
      </c>
      <c r="D29" s="3">
        <v>94.6</v>
      </c>
      <c r="E29" s="3"/>
      <c r="F29" s="3">
        <f t="shared" ref="F29:F40" si="1">D29*E29</f>
        <v>0</v>
      </c>
    </row>
    <row r="30" spans="1:6" ht="28" x14ac:dyDescent="0.35">
      <c r="A30" s="26">
        <v>14</v>
      </c>
      <c r="B30" s="3" t="s">
        <v>93</v>
      </c>
      <c r="C30" s="3" t="s">
        <v>182</v>
      </c>
      <c r="D30" s="3">
        <v>94.6</v>
      </c>
      <c r="E30" s="3"/>
      <c r="F30" s="3">
        <f t="shared" si="1"/>
        <v>0</v>
      </c>
    </row>
    <row r="31" spans="1:6" ht="28" x14ac:dyDescent="0.35">
      <c r="A31" s="26">
        <v>15</v>
      </c>
      <c r="B31" s="3" t="s">
        <v>94</v>
      </c>
      <c r="C31" s="3" t="s">
        <v>182</v>
      </c>
      <c r="D31" s="3">
        <v>94.6</v>
      </c>
      <c r="E31" s="3"/>
      <c r="F31" s="3">
        <f t="shared" si="1"/>
        <v>0</v>
      </c>
    </row>
    <row r="32" spans="1:6" ht="28" x14ac:dyDescent="0.35">
      <c r="A32" s="26">
        <v>16</v>
      </c>
      <c r="B32" s="3" t="s">
        <v>45</v>
      </c>
      <c r="C32" s="3" t="s">
        <v>182</v>
      </c>
      <c r="D32" s="3">
        <v>108.8</v>
      </c>
      <c r="E32" s="3"/>
      <c r="F32" s="3">
        <f t="shared" si="1"/>
        <v>0</v>
      </c>
    </row>
    <row r="33" spans="1:6" x14ac:dyDescent="0.35">
      <c r="A33" s="26">
        <v>17</v>
      </c>
      <c r="B33" s="3" t="s">
        <v>120</v>
      </c>
      <c r="C33" s="3" t="s">
        <v>182</v>
      </c>
      <c r="D33" s="3">
        <v>108.8</v>
      </c>
      <c r="E33" s="3"/>
      <c r="F33" s="3">
        <f t="shared" si="1"/>
        <v>0</v>
      </c>
    </row>
    <row r="34" spans="1:6" x14ac:dyDescent="0.35">
      <c r="A34" s="26">
        <v>18</v>
      </c>
      <c r="B34" s="3" t="s">
        <v>134</v>
      </c>
      <c r="C34" s="3" t="s">
        <v>182</v>
      </c>
      <c r="D34" s="3">
        <v>108.8</v>
      </c>
      <c r="E34" s="3"/>
      <c r="F34" s="3">
        <f t="shared" si="1"/>
        <v>0</v>
      </c>
    </row>
    <row r="35" spans="1:6" x14ac:dyDescent="0.35">
      <c r="A35" s="26">
        <v>19</v>
      </c>
      <c r="B35" s="3" t="s">
        <v>256</v>
      </c>
      <c r="C35" s="3" t="s">
        <v>182</v>
      </c>
      <c r="D35" s="6">
        <v>73.7</v>
      </c>
      <c r="E35" s="3"/>
      <c r="F35" s="3">
        <f t="shared" si="1"/>
        <v>0</v>
      </c>
    </row>
    <row r="36" spans="1:6" ht="28" x14ac:dyDescent="0.35">
      <c r="A36" s="26">
        <v>20</v>
      </c>
      <c r="B36" s="3" t="s">
        <v>257</v>
      </c>
      <c r="C36" s="3" t="s">
        <v>182</v>
      </c>
      <c r="D36" s="6">
        <v>73.7</v>
      </c>
      <c r="E36" s="3"/>
      <c r="F36" s="3">
        <f t="shared" si="1"/>
        <v>0</v>
      </c>
    </row>
    <row r="37" spans="1:6" x14ac:dyDescent="0.35">
      <c r="A37" s="26">
        <v>21</v>
      </c>
      <c r="B37" s="3" t="s">
        <v>158</v>
      </c>
      <c r="C37" s="3" t="s">
        <v>182</v>
      </c>
      <c r="D37" s="6">
        <v>14.2</v>
      </c>
      <c r="E37" s="3"/>
      <c r="F37" s="3">
        <f t="shared" si="1"/>
        <v>0</v>
      </c>
    </row>
    <row r="38" spans="1:6" ht="28" x14ac:dyDescent="0.35">
      <c r="A38" s="26">
        <v>22</v>
      </c>
      <c r="B38" s="3" t="s">
        <v>159</v>
      </c>
      <c r="C38" s="3" t="s">
        <v>182</v>
      </c>
      <c r="D38" s="6">
        <v>14.2</v>
      </c>
      <c r="E38" s="3"/>
      <c r="F38" s="3">
        <f t="shared" si="1"/>
        <v>0</v>
      </c>
    </row>
    <row r="39" spans="1:6" x14ac:dyDescent="0.35">
      <c r="A39" s="26">
        <v>23</v>
      </c>
      <c r="B39" s="3" t="s">
        <v>212</v>
      </c>
      <c r="C39" s="3" t="s">
        <v>184</v>
      </c>
      <c r="D39" s="3">
        <v>301</v>
      </c>
      <c r="E39" s="3"/>
      <c r="F39" s="3">
        <f t="shared" si="1"/>
        <v>0</v>
      </c>
    </row>
    <row r="40" spans="1:6" x14ac:dyDescent="0.35">
      <c r="A40" s="26">
        <v>24</v>
      </c>
      <c r="B40" s="3" t="s">
        <v>213</v>
      </c>
      <c r="C40" s="3" t="s">
        <v>186</v>
      </c>
      <c r="D40" s="3">
        <v>14</v>
      </c>
      <c r="E40" s="3"/>
      <c r="F40" s="3">
        <f t="shared" si="1"/>
        <v>0</v>
      </c>
    </row>
    <row r="41" spans="1:6" ht="15" customHeight="1" x14ac:dyDescent="0.35">
      <c r="A41" s="52" t="s">
        <v>4</v>
      </c>
      <c r="B41" s="53"/>
      <c r="C41" s="53"/>
      <c r="D41" s="53"/>
      <c r="E41" s="54"/>
      <c r="F41" s="47">
        <f>SUM(F16:F27,F29:F40)</f>
        <v>0</v>
      </c>
    </row>
    <row r="42" spans="1:6" x14ac:dyDescent="0.35">
      <c r="A42" s="28"/>
      <c r="B42" s="29"/>
      <c r="C42" s="29"/>
      <c r="D42" s="29"/>
      <c r="E42" s="29"/>
      <c r="F42" s="29"/>
    </row>
    <row r="43" spans="1:6" ht="14.75" customHeight="1" x14ac:dyDescent="0.35">
      <c r="A43" s="59" t="s">
        <v>12</v>
      </c>
      <c r="B43" s="59"/>
      <c r="C43" s="59"/>
      <c r="D43" s="59"/>
      <c r="E43" s="59"/>
      <c r="F43" s="59"/>
    </row>
    <row r="44" spans="1:6" ht="28" x14ac:dyDescent="0.35">
      <c r="A44" s="25" t="s">
        <v>226</v>
      </c>
      <c r="B44" s="1" t="s">
        <v>187</v>
      </c>
      <c r="C44" s="1" t="s">
        <v>181</v>
      </c>
      <c r="D44" s="1" t="s">
        <v>179</v>
      </c>
      <c r="E44" s="1" t="s">
        <v>178</v>
      </c>
      <c r="F44" s="1" t="s">
        <v>13</v>
      </c>
    </row>
    <row r="45" spans="1:6" ht="14.75" customHeight="1" x14ac:dyDescent="0.35">
      <c r="A45" s="52" t="s">
        <v>192</v>
      </c>
      <c r="B45" s="53"/>
      <c r="C45" s="53"/>
      <c r="D45" s="53"/>
      <c r="E45" s="53"/>
      <c r="F45" s="54"/>
    </row>
    <row r="46" spans="1:6" x14ac:dyDescent="0.35">
      <c r="A46" s="26">
        <v>1</v>
      </c>
      <c r="B46" s="3" t="s">
        <v>46</v>
      </c>
      <c r="C46" s="3" t="s">
        <v>182</v>
      </c>
      <c r="D46" s="30">
        <v>18.62</v>
      </c>
      <c r="E46" s="3"/>
      <c r="F46" s="3">
        <f>D46*E46</f>
        <v>0</v>
      </c>
    </row>
    <row r="47" spans="1:6" ht="28" x14ac:dyDescent="0.35">
      <c r="A47" s="26">
        <v>2</v>
      </c>
      <c r="B47" s="3" t="s">
        <v>231</v>
      </c>
      <c r="C47" s="3" t="s">
        <v>182</v>
      </c>
      <c r="D47" s="30">
        <v>14</v>
      </c>
      <c r="E47" s="3"/>
      <c r="F47" s="3">
        <f>D47*E47</f>
        <v>0</v>
      </c>
    </row>
    <row r="48" spans="1:6" x14ac:dyDescent="0.35">
      <c r="A48" s="26">
        <v>3</v>
      </c>
      <c r="B48" s="3" t="s">
        <v>110</v>
      </c>
      <c r="C48" s="3" t="s">
        <v>182</v>
      </c>
      <c r="D48" s="6">
        <v>18.62</v>
      </c>
      <c r="E48" s="3"/>
      <c r="F48" s="3">
        <f>D48*E48</f>
        <v>0</v>
      </c>
    </row>
    <row r="49" spans="1:6" ht="28" x14ac:dyDescent="0.35">
      <c r="A49" s="48">
        <v>4</v>
      </c>
      <c r="B49" s="3" t="s">
        <v>232</v>
      </c>
      <c r="C49" s="3" t="s">
        <v>182</v>
      </c>
      <c r="D49" s="6">
        <v>14</v>
      </c>
      <c r="E49" s="3"/>
      <c r="F49" s="3">
        <f>D49*E49</f>
        <v>0</v>
      </c>
    </row>
    <row r="50" spans="1:6" ht="14.75" customHeight="1" x14ac:dyDescent="0.35">
      <c r="A50" s="52" t="s">
        <v>193</v>
      </c>
      <c r="B50" s="53"/>
      <c r="C50" s="53"/>
      <c r="D50" s="53"/>
      <c r="E50" s="53"/>
      <c r="F50" s="54"/>
    </row>
    <row r="51" spans="1:6" ht="28" x14ac:dyDescent="0.35">
      <c r="A51" s="26">
        <v>5</v>
      </c>
      <c r="B51" s="3" t="s">
        <v>95</v>
      </c>
      <c r="C51" s="3" t="s">
        <v>182</v>
      </c>
      <c r="D51" s="30">
        <v>94.6</v>
      </c>
      <c r="E51" s="3"/>
      <c r="F51" s="3">
        <f>D51*E51</f>
        <v>0</v>
      </c>
    </row>
    <row r="52" spans="1:6" ht="28" x14ac:dyDescent="0.35">
      <c r="A52" s="26">
        <v>6</v>
      </c>
      <c r="B52" s="3" t="s">
        <v>146</v>
      </c>
      <c r="C52" s="3" t="s">
        <v>182</v>
      </c>
      <c r="D52" s="30">
        <v>14.2</v>
      </c>
      <c r="E52" s="3"/>
      <c r="F52" s="3">
        <f>D52*E52</f>
        <v>0</v>
      </c>
    </row>
    <row r="53" spans="1:6" ht="28" x14ac:dyDescent="0.35">
      <c r="A53" s="26">
        <v>7</v>
      </c>
      <c r="B53" s="3" t="s">
        <v>111</v>
      </c>
      <c r="C53" s="3" t="s">
        <v>182</v>
      </c>
      <c r="D53" s="6">
        <v>73.7</v>
      </c>
      <c r="E53" s="3"/>
      <c r="F53" s="3">
        <f>D53*E53</f>
        <v>0</v>
      </c>
    </row>
    <row r="54" spans="1:6" ht="28" x14ac:dyDescent="0.35">
      <c r="A54" s="26">
        <v>8</v>
      </c>
      <c r="B54" s="3" t="s">
        <v>98</v>
      </c>
      <c r="C54" s="3" t="s">
        <v>182</v>
      </c>
      <c r="D54" s="6">
        <v>14.2</v>
      </c>
      <c r="E54" s="3"/>
      <c r="F54" s="3">
        <f>D54*E54</f>
        <v>0</v>
      </c>
    </row>
    <row r="55" spans="1:6" ht="15" customHeight="1" x14ac:dyDescent="0.35">
      <c r="A55" s="52" t="s">
        <v>4</v>
      </c>
      <c r="B55" s="53"/>
      <c r="C55" s="53"/>
      <c r="D55" s="53"/>
      <c r="E55" s="54"/>
      <c r="F55" s="47">
        <f>SUM(F46:F49,F51:F54)</f>
        <v>0</v>
      </c>
    </row>
  </sheetData>
  <mergeCells count="13">
    <mergeCell ref="A41:E41"/>
    <mergeCell ref="A55:E55"/>
    <mergeCell ref="A50:F50"/>
    <mergeCell ref="A13:F13"/>
    <mergeCell ref="A43:F43"/>
    <mergeCell ref="A45:F45"/>
    <mergeCell ref="A1:F1"/>
    <mergeCell ref="A5:F5"/>
    <mergeCell ref="A8:F8"/>
    <mergeCell ref="A15:F15"/>
    <mergeCell ref="A28:F28"/>
    <mergeCell ref="A3:F3"/>
    <mergeCell ref="A11:E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C631E-47F0-4CB1-9AA0-827E149C6A76}">
  <dimension ref="A1:F106"/>
  <sheetViews>
    <sheetView zoomScale="70" zoomScaleNormal="70" workbookViewId="0">
      <selection sqref="A1:F1"/>
    </sheetView>
  </sheetViews>
  <sheetFormatPr defaultColWidth="9.36328125" defaultRowHeight="14.5" x14ac:dyDescent="0.35"/>
  <cols>
    <col min="1" max="1" width="5.453125" style="40" bestFit="1" customWidth="1"/>
    <col min="2" max="2" width="47.6328125" style="39" customWidth="1"/>
    <col min="3" max="3" width="9.36328125" style="39"/>
    <col min="4" max="4" width="22.453125" style="39" bestFit="1" customWidth="1"/>
    <col min="5" max="5" width="11.6328125" style="39" bestFit="1" customWidth="1"/>
    <col min="6" max="6" width="17.6328125" style="39" bestFit="1" customWidth="1"/>
    <col min="7" max="16384" width="9.36328125" style="39"/>
  </cols>
  <sheetData>
    <row r="1" spans="1:6" x14ac:dyDescent="0.35">
      <c r="A1" s="51" t="s">
        <v>266</v>
      </c>
      <c r="B1" s="51"/>
      <c r="C1" s="51"/>
      <c r="D1" s="51"/>
      <c r="E1" s="51"/>
      <c r="F1" s="51"/>
    </row>
    <row r="2" spans="1:6" x14ac:dyDescent="0.35">
      <c r="A2" s="24"/>
      <c r="B2" s="21"/>
      <c r="C2" s="21"/>
      <c r="D2" s="21"/>
      <c r="E2" s="21"/>
      <c r="F2" s="21"/>
    </row>
    <row r="3" spans="1:6" x14ac:dyDescent="0.35">
      <c r="A3" s="56" t="s">
        <v>5</v>
      </c>
      <c r="B3" s="56"/>
      <c r="C3" s="56"/>
      <c r="D3" s="56"/>
      <c r="E3" s="56"/>
      <c r="F3" s="56"/>
    </row>
    <row r="4" spans="1:6" ht="42" x14ac:dyDescent="0.35">
      <c r="A4" s="25" t="s">
        <v>0</v>
      </c>
      <c r="B4" s="1" t="s">
        <v>1</v>
      </c>
      <c r="C4" s="1" t="s">
        <v>181</v>
      </c>
      <c r="D4" s="1" t="s">
        <v>179</v>
      </c>
      <c r="E4" s="1" t="s">
        <v>178</v>
      </c>
      <c r="F4" s="1" t="s">
        <v>183</v>
      </c>
    </row>
    <row r="5" spans="1:6" ht="15" thickBot="1" x14ac:dyDescent="0.4">
      <c r="A5" s="52" t="s">
        <v>194</v>
      </c>
      <c r="B5" s="53"/>
      <c r="C5" s="53"/>
      <c r="D5" s="53"/>
      <c r="E5" s="53"/>
      <c r="F5" s="54"/>
    </row>
    <row r="6" spans="1:6" ht="28" x14ac:dyDescent="0.35">
      <c r="A6" s="26">
        <v>1</v>
      </c>
      <c r="B6" s="3" t="s">
        <v>47</v>
      </c>
      <c r="C6" s="3" t="s">
        <v>182</v>
      </c>
      <c r="D6" s="8">
        <v>26.8</v>
      </c>
      <c r="E6" s="20"/>
      <c r="F6" s="3">
        <f>D6*E6</f>
        <v>0</v>
      </c>
    </row>
    <row r="7" spans="1:6" ht="28.5" thickBot="1" x14ac:dyDescent="0.4">
      <c r="A7" s="26">
        <v>2</v>
      </c>
      <c r="B7" s="3" t="s">
        <v>48</v>
      </c>
      <c r="C7" s="3" t="s">
        <v>182</v>
      </c>
      <c r="D7" s="9">
        <v>26.8</v>
      </c>
      <c r="E7" s="20"/>
      <c r="F7" s="3">
        <f>D7*E7</f>
        <v>0</v>
      </c>
    </row>
    <row r="8" spans="1:6" x14ac:dyDescent="0.35">
      <c r="A8" s="52" t="s">
        <v>196</v>
      </c>
      <c r="B8" s="53"/>
      <c r="C8" s="53"/>
      <c r="D8" s="53"/>
      <c r="E8" s="53"/>
      <c r="F8" s="54"/>
    </row>
    <row r="9" spans="1:6" ht="28" x14ac:dyDescent="0.35">
      <c r="A9" s="26">
        <v>3</v>
      </c>
      <c r="B9" s="3" t="s">
        <v>49</v>
      </c>
      <c r="C9" s="3" t="s">
        <v>182</v>
      </c>
      <c r="D9" s="3">
        <v>13.2</v>
      </c>
      <c r="E9" s="20"/>
      <c r="F9" s="3">
        <f>D9*E9</f>
        <v>0</v>
      </c>
    </row>
    <row r="10" spans="1:6" ht="28" x14ac:dyDescent="0.35">
      <c r="A10" s="26">
        <v>4</v>
      </c>
      <c r="B10" s="3" t="s">
        <v>50</v>
      </c>
      <c r="C10" s="3" t="s">
        <v>182</v>
      </c>
      <c r="D10" s="3">
        <v>13.2</v>
      </c>
      <c r="E10" s="20"/>
      <c r="F10" s="3">
        <f>D10*E10</f>
        <v>0</v>
      </c>
    </row>
    <row r="11" spans="1:6" x14ac:dyDescent="0.35">
      <c r="A11" s="52" t="s">
        <v>197</v>
      </c>
      <c r="B11" s="53"/>
      <c r="C11" s="53"/>
      <c r="D11" s="53"/>
      <c r="E11" s="53"/>
      <c r="F11" s="54"/>
    </row>
    <row r="12" spans="1:6" ht="28" x14ac:dyDescent="0.35">
      <c r="A12" s="26">
        <v>5</v>
      </c>
      <c r="B12" s="3" t="s">
        <v>51</v>
      </c>
      <c r="C12" s="3" t="s">
        <v>182</v>
      </c>
      <c r="D12" s="3">
        <v>22</v>
      </c>
      <c r="E12" s="20"/>
      <c r="F12" s="3">
        <f>D12*E12</f>
        <v>0</v>
      </c>
    </row>
    <row r="13" spans="1:6" ht="28" x14ac:dyDescent="0.35">
      <c r="A13" s="26">
        <v>6</v>
      </c>
      <c r="B13" s="3" t="s">
        <v>52</v>
      </c>
      <c r="C13" s="3" t="s">
        <v>182</v>
      </c>
      <c r="D13" s="3">
        <v>22</v>
      </c>
      <c r="E13" s="20"/>
      <c r="F13" s="3">
        <f>D13*E13</f>
        <v>0</v>
      </c>
    </row>
    <row r="14" spans="1:6" x14ac:dyDescent="0.35">
      <c r="A14" s="52" t="s">
        <v>198</v>
      </c>
      <c r="B14" s="53"/>
      <c r="C14" s="53"/>
      <c r="D14" s="53"/>
      <c r="E14" s="53"/>
      <c r="F14" s="54"/>
    </row>
    <row r="15" spans="1:6" ht="28" x14ac:dyDescent="0.35">
      <c r="A15" s="26">
        <v>7</v>
      </c>
      <c r="B15" s="3" t="s">
        <v>53</v>
      </c>
      <c r="C15" s="3" t="s">
        <v>182</v>
      </c>
      <c r="D15" s="3">
        <v>39.799999999999997</v>
      </c>
      <c r="E15" s="20"/>
      <c r="F15" s="3">
        <f>D15*E15</f>
        <v>0</v>
      </c>
    </row>
    <row r="16" spans="1:6" ht="28" x14ac:dyDescent="0.35">
      <c r="A16" s="26">
        <v>8</v>
      </c>
      <c r="B16" s="3" t="s">
        <v>54</v>
      </c>
      <c r="C16" s="3" t="s">
        <v>182</v>
      </c>
      <c r="D16" s="3">
        <v>39.799999999999997</v>
      </c>
      <c r="E16" s="20"/>
      <c r="F16" s="3">
        <f>D16*E16</f>
        <v>0</v>
      </c>
    </row>
    <row r="17" spans="1:6" ht="15" customHeight="1" x14ac:dyDescent="0.35">
      <c r="A17" s="52" t="s">
        <v>4</v>
      </c>
      <c r="B17" s="53"/>
      <c r="C17" s="53"/>
      <c r="D17" s="53"/>
      <c r="E17" s="54"/>
      <c r="F17" s="47">
        <f>SUM(F6:F7,F9:F10,F12:F13,F15:F16)</f>
        <v>0</v>
      </c>
    </row>
    <row r="18" spans="1:6" x14ac:dyDescent="0.35">
      <c r="A18" s="24"/>
      <c r="B18" s="21"/>
      <c r="C18" s="21"/>
      <c r="D18" s="21"/>
      <c r="E18" s="21"/>
      <c r="F18" s="21"/>
    </row>
    <row r="19" spans="1:6" x14ac:dyDescent="0.35">
      <c r="A19" s="56" t="s">
        <v>6</v>
      </c>
      <c r="B19" s="56"/>
      <c r="C19" s="56"/>
      <c r="D19" s="56"/>
      <c r="E19" s="56"/>
      <c r="F19" s="56"/>
    </row>
    <row r="20" spans="1:6" ht="42" x14ac:dyDescent="0.35">
      <c r="A20" s="25" t="s">
        <v>0</v>
      </c>
      <c r="B20" s="1" t="s">
        <v>180</v>
      </c>
      <c r="C20" s="1" t="s">
        <v>181</v>
      </c>
      <c r="D20" s="1" t="s">
        <v>179</v>
      </c>
      <c r="E20" s="1" t="s">
        <v>178</v>
      </c>
      <c r="F20" s="1" t="s">
        <v>13</v>
      </c>
    </row>
    <row r="21" spans="1:6" x14ac:dyDescent="0.35">
      <c r="A21" s="52" t="s">
        <v>194</v>
      </c>
      <c r="B21" s="53"/>
      <c r="C21" s="53"/>
      <c r="D21" s="53"/>
      <c r="E21" s="53"/>
      <c r="F21" s="54"/>
    </row>
    <row r="22" spans="1:6" ht="28" x14ac:dyDescent="0.35">
      <c r="A22" s="26">
        <v>1</v>
      </c>
      <c r="B22" s="3" t="s">
        <v>55</v>
      </c>
      <c r="C22" s="3" t="s">
        <v>182</v>
      </c>
      <c r="D22" s="3">
        <v>26.8</v>
      </c>
      <c r="E22" s="3"/>
      <c r="F22" s="3">
        <f t="shared" ref="F22:F33" si="0">D22*E22</f>
        <v>0</v>
      </c>
    </row>
    <row r="23" spans="1:6" ht="28" x14ac:dyDescent="0.35">
      <c r="A23" s="26">
        <v>2</v>
      </c>
      <c r="B23" s="3" t="s">
        <v>56</v>
      </c>
      <c r="C23" s="3" t="s">
        <v>182</v>
      </c>
      <c r="D23" s="3">
        <v>26.8</v>
      </c>
      <c r="E23" s="3"/>
      <c r="F23" s="3">
        <f t="shared" si="0"/>
        <v>0</v>
      </c>
    </row>
    <row r="24" spans="1:6" ht="28" x14ac:dyDescent="0.35">
      <c r="A24" s="26">
        <v>3</v>
      </c>
      <c r="B24" s="3" t="s">
        <v>57</v>
      </c>
      <c r="C24" s="3" t="s">
        <v>182</v>
      </c>
      <c r="D24" s="3">
        <v>26.8</v>
      </c>
      <c r="E24" s="3"/>
      <c r="F24" s="3">
        <f t="shared" si="0"/>
        <v>0</v>
      </c>
    </row>
    <row r="25" spans="1:6" ht="28" x14ac:dyDescent="0.35">
      <c r="A25" s="26">
        <v>4</v>
      </c>
      <c r="B25" s="3" t="s">
        <v>58</v>
      </c>
      <c r="C25" s="3" t="s">
        <v>182</v>
      </c>
      <c r="D25" s="3">
        <v>32.299999999999997</v>
      </c>
      <c r="E25" s="3"/>
      <c r="F25" s="3">
        <f t="shared" si="0"/>
        <v>0</v>
      </c>
    </row>
    <row r="26" spans="1:6" x14ac:dyDescent="0.35">
      <c r="A26" s="26">
        <v>5</v>
      </c>
      <c r="B26" s="3" t="s">
        <v>121</v>
      </c>
      <c r="C26" s="3" t="s">
        <v>182</v>
      </c>
      <c r="D26" s="3">
        <v>32.299999999999997</v>
      </c>
      <c r="E26" s="3"/>
      <c r="F26" s="3">
        <f t="shared" si="0"/>
        <v>0</v>
      </c>
    </row>
    <row r="27" spans="1:6" ht="28" x14ac:dyDescent="0.35">
      <c r="A27" s="26">
        <v>6</v>
      </c>
      <c r="B27" s="3" t="s">
        <v>135</v>
      </c>
      <c r="C27" s="3" t="s">
        <v>182</v>
      </c>
      <c r="D27" s="3">
        <v>32.299999999999997</v>
      </c>
      <c r="E27" s="3"/>
      <c r="F27" s="3">
        <f t="shared" si="0"/>
        <v>0</v>
      </c>
    </row>
    <row r="28" spans="1:6" ht="28" x14ac:dyDescent="0.35">
      <c r="A28" s="26">
        <v>7</v>
      </c>
      <c r="B28" s="3" t="s">
        <v>234</v>
      </c>
      <c r="C28" s="3" t="s">
        <v>182</v>
      </c>
      <c r="D28" s="6">
        <v>26.8</v>
      </c>
      <c r="E28" s="3"/>
      <c r="F28" s="3">
        <f t="shared" si="0"/>
        <v>0</v>
      </c>
    </row>
    <row r="29" spans="1:6" ht="28" x14ac:dyDescent="0.35">
      <c r="A29" s="26">
        <v>8</v>
      </c>
      <c r="B29" s="3" t="s">
        <v>235</v>
      </c>
      <c r="C29" s="3" t="s">
        <v>182</v>
      </c>
      <c r="D29" s="6">
        <v>26.8</v>
      </c>
      <c r="E29" s="3"/>
      <c r="F29" s="3">
        <f t="shared" si="0"/>
        <v>0</v>
      </c>
    </row>
    <row r="30" spans="1:6" ht="28" x14ac:dyDescent="0.35">
      <c r="A30" s="26">
        <v>9</v>
      </c>
      <c r="B30" s="3" t="s">
        <v>160</v>
      </c>
      <c r="C30" s="3" t="s">
        <v>182</v>
      </c>
      <c r="D30" s="6">
        <v>5.5</v>
      </c>
      <c r="E30" s="3"/>
      <c r="F30" s="3">
        <f t="shared" si="0"/>
        <v>0</v>
      </c>
    </row>
    <row r="31" spans="1:6" ht="28" x14ac:dyDescent="0.35">
      <c r="A31" s="26">
        <v>10</v>
      </c>
      <c r="B31" s="3" t="s">
        <v>161</v>
      </c>
      <c r="C31" s="3" t="s">
        <v>182</v>
      </c>
      <c r="D31" s="6">
        <v>5.5</v>
      </c>
      <c r="E31" s="3"/>
      <c r="F31" s="3">
        <f t="shared" si="0"/>
        <v>0</v>
      </c>
    </row>
    <row r="32" spans="1:6" x14ac:dyDescent="0.35">
      <c r="A32" s="26">
        <v>11</v>
      </c>
      <c r="B32" s="3" t="s">
        <v>214</v>
      </c>
      <c r="C32" s="3" t="s">
        <v>184</v>
      </c>
      <c r="D32" s="3">
        <v>82</v>
      </c>
      <c r="E32" s="3"/>
      <c r="F32" s="3">
        <f t="shared" si="0"/>
        <v>0</v>
      </c>
    </row>
    <row r="33" spans="1:6" x14ac:dyDescent="0.35">
      <c r="A33" s="26">
        <v>12</v>
      </c>
      <c r="B33" s="3" t="s">
        <v>215</v>
      </c>
      <c r="C33" s="3" t="s">
        <v>186</v>
      </c>
      <c r="D33" s="3">
        <v>16</v>
      </c>
      <c r="E33" s="3"/>
      <c r="F33" s="3">
        <f t="shared" si="0"/>
        <v>0</v>
      </c>
    </row>
    <row r="34" spans="1:6" x14ac:dyDescent="0.35">
      <c r="A34" s="52" t="s">
        <v>195</v>
      </c>
      <c r="B34" s="53"/>
      <c r="C34" s="53"/>
      <c r="D34" s="53"/>
      <c r="E34" s="53"/>
      <c r="F34" s="54"/>
    </row>
    <row r="35" spans="1:6" ht="28" x14ac:dyDescent="0.35">
      <c r="A35" s="26">
        <v>13</v>
      </c>
      <c r="B35" s="3" t="s">
        <v>59</v>
      </c>
      <c r="C35" s="3" t="s">
        <v>182</v>
      </c>
      <c r="D35" s="3">
        <v>8.6999999999999993</v>
      </c>
      <c r="E35" s="3"/>
      <c r="F35" s="3">
        <f t="shared" ref="F35:F39" si="1">D35*E35</f>
        <v>0</v>
      </c>
    </row>
    <row r="36" spans="1:6" x14ac:dyDescent="0.35">
      <c r="A36" s="26">
        <v>14</v>
      </c>
      <c r="B36" s="3" t="s">
        <v>122</v>
      </c>
      <c r="C36" s="3" t="s">
        <v>182</v>
      </c>
      <c r="D36" s="3">
        <v>8.6999999999999993</v>
      </c>
      <c r="E36" s="3"/>
      <c r="F36" s="3">
        <f t="shared" si="1"/>
        <v>0</v>
      </c>
    </row>
    <row r="37" spans="1:6" ht="28" x14ac:dyDescent="0.35">
      <c r="A37" s="26">
        <v>15</v>
      </c>
      <c r="B37" s="3" t="s">
        <v>136</v>
      </c>
      <c r="C37" s="3" t="s">
        <v>182</v>
      </c>
      <c r="D37" s="3">
        <v>8.6999999999999993</v>
      </c>
      <c r="E37" s="3"/>
      <c r="F37" s="3">
        <f t="shared" si="1"/>
        <v>0</v>
      </c>
    </row>
    <row r="38" spans="1:6" ht="28" x14ac:dyDescent="0.35">
      <c r="A38" s="26">
        <v>16</v>
      </c>
      <c r="B38" s="3" t="s">
        <v>162</v>
      </c>
      <c r="C38" s="3" t="s">
        <v>182</v>
      </c>
      <c r="D38" s="6">
        <v>8.6999999999999993</v>
      </c>
      <c r="E38" s="3"/>
      <c r="F38" s="3">
        <f t="shared" si="1"/>
        <v>0</v>
      </c>
    </row>
    <row r="39" spans="1:6" ht="28" x14ac:dyDescent="0.35">
      <c r="A39" s="26">
        <v>17</v>
      </c>
      <c r="B39" s="3" t="s">
        <v>163</v>
      </c>
      <c r="C39" s="3" t="s">
        <v>182</v>
      </c>
      <c r="D39" s="6">
        <v>8.6999999999999993</v>
      </c>
      <c r="E39" s="3"/>
      <c r="F39" s="3">
        <f t="shared" si="1"/>
        <v>0</v>
      </c>
    </row>
    <row r="40" spans="1:6" x14ac:dyDescent="0.35">
      <c r="A40" s="52" t="s">
        <v>196</v>
      </c>
      <c r="B40" s="53"/>
      <c r="C40" s="53"/>
      <c r="D40" s="53"/>
      <c r="E40" s="53"/>
      <c r="F40" s="54"/>
    </row>
    <row r="41" spans="1:6" ht="28" x14ac:dyDescent="0.35">
      <c r="A41" s="26">
        <v>18</v>
      </c>
      <c r="B41" s="3" t="s">
        <v>60</v>
      </c>
      <c r="C41" s="3" t="s">
        <v>182</v>
      </c>
      <c r="D41" s="3">
        <v>13.2</v>
      </c>
      <c r="E41" s="3"/>
      <c r="F41" s="3">
        <f t="shared" ref="F41:F52" si="2">D41*E41</f>
        <v>0</v>
      </c>
    </row>
    <row r="42" spans="1:6" ht="28" x14ac:dyDescent="0.35">
      <c r="A42" s="26">
        <v>19</v>
      </c>
      <c r="B42" s="3" t="s">
        <v>61</v>
      </c>
      <c r="C42" s="3" t="s">
        <v>182</v>
      </c>
      <c r="D42" s="3">
        <v>13.2</v>
      </c>
      <c r="E42" s="3"/>
      <c r="F42" s="3">
        <f t="shared" si="2"/>
        <v>0</v>
      </c>
    </row>
    <row r="43" spans="1:6" ht="28" x14ac:dyDescent="0.35">
      <c r="A43" s="26">
        <v>20</v>
      </c>
      <c r="B43" s="3" t="s">
        <v>62</v>
      </c>
      <c r="C43" s="3" t="s">
        <v>182</v>
      </c>
      <c r="D43" s="3">
        <v>13.2</v>
      </c>
      <c r="E43" s="3"/>
      <c r="F43" s="3">
        <f t="shared" si="2"/>
        <v>0</v>
      </c>
    </row>
    <row r="44" spans="1:6" ht="28" x14ac:dyDescent="0.35">
      <c r="A44" s="26">
        <v>21</v>
      </c>
      <c r="B44" s="3" t="s">
        <v>63</v>
      </c>
      <c r="C44" s="3" t="s">
        <v>182</v>
      </c>
      <c r="D44" s="3">
        <v>22.1</v>
      </c>
      <c r="E44" s="3"/>
      <c r="F44" s="3">
        <f t="shared" si="2"/>
        <v>0</v>
      </c>
    </row>
    <row r="45" spans="1:6" x14ac:dyDescent="0.35">
      <c r="A45" s="26">
        <v>22</v>
      </c>
      <c r="B45" s="3" t="s">
        <v>123</v>
      </c>
      <c r="C45" s="3" t="s">
        <v>182</v>
      </c>
      <c r="D45" s="3">
        <v>22.1</v>
      </c>
      <c r="E45" s="3"/>
      <c r="F45" s="3">
        <f t="shared" si="2"/>
        <v>0</v>
      </c>
    </row>
    <row r="46" spans="1:6" ht="28" x14ac:dyDescent="0.35">
      <c r="A46" s="26">
        <v>23</v>
      </c>
      <c r="B46" s="3" t="s">
        <v>137</v>
      </c>
      <c r="C46" s="3" t="s">
        <v>182</v>
      </c>
      <c r="D46" s="3">
        <v>22.1</v>
      </c>
      <c r="E46" s="3"/>
      <c r="F46" s="3">
        <f t="shared" si="2"/>
        <v>0</v>
      </c>
    </row>
    <row r="47" spans="1:6" ht="28" x14ac:dyDescent="0.35">
      <c r="A47" s="26">
        <v>24</v>
      </c>
      <c r="B47" s="3" t="s">
        <v>236</v>
      </c>
      <c r="C47" s="3" t="s">
        <v>182</v>
      </c>
      <c r="D47" s="6">
        <v>13.2</v>
      </c>
      <c r="E47" s="3"/>
      <c r="F47" s="3">
        <f t="shared" si="2"/>
        <v>0</v>
      </c>
    </row>
    <row r="48" spans="1:6" ht="28" x14ac:dyDescent="0.35">
      <c r="A48" s="26">
        <v>25</v>
      </c>
      <c r="B48" s="3" t="s">
        <v>237</v>
      </c>
      <c r="C48" s="3" t="s">
        <v>182</v>
      </c>
      <c r="D48" s="6">
        <v>13.2</v>
      </c>
      <c r="E48" s="3"/>
      <c r="F48" s="3">
        <f t="shared" si="2"/>
        <v>0</v>
      </c>
    </row>
    <row r="49" spans="1:6" ht="28" x14ac:dyDescent="0.35">
      <c r="A49" s="26">
        <v>26</v>
      </c>
      <c r="B49" s="3" t="s">
        <v>164</v>
      </c>
      <c r="C49" s="3" t="s">
        <v>182</v>
      </c>
      <c r="D49" s="6">
        <v>8.9</v>
      </c>
      <c r="E49" s="3"/>
      <c r="F49" s="3">
        <f t="shared" si="2"/>
        <v>0</v>
      </c>
    </row>
    <row r="50" spans="1:6" ht="28" x14ac:dyDescent="0.35">
      <c r="A50" s="26">
        <v>27</v>
      </c>
      <c r="B50" s="3" t="s">
        <v>165</v>
      </c>
      <c r="C50" s="3" t="s">
        <v>182</v>
      </c>
      <c r="D50" s="6">
        <v>8.9</v>
      </c>
      <c r="E50" s="3"/>
      <c r="F50" s="3">
        <f t="shared" si="2"/>
        <v>0</v>
      </c>
    </row>
    <row r="51" spans="1:6" x14ac:dyDescent="0.35">
      <c r="A51" s="26">
        <v>28</v>
      </c>
      <c r="B51" s="3" t="s">
        <v>216</v>
      </c>
      <c r="C51" s="3" t="s">
        <v>184</v>
      </c>
      <c r="D51" s="3">
        <v>33</v>
      </c>
      <c r="E51" s="3"/>
      <c r="F51" s="3">
        <f t="shared" si="2"/>
        <v>0</v>
      </c>
    </row>
    <row r="52" spans="1:6" x14ac:dyDescent="0.35">
      <c r="A52" s="26">
        <v>29</v>
      </c>
      <c r="B52" s="3" t="s">
        <v>217</v>
      </c>
      <c r="C52" s="3" t="s">
        <v>186</v>
      </c>
      <c r="D52" s="3">
        <v>13</v>
      </c>
      <c r="E52" s="3"/>
      <c r="F52" s="3">
        <f t="shared" si="2"/>
        <v>0</v>
      </c>
    </row>
    <row r="53" spans="1:6" x14ac:dyDescent="0.35">
      <c r="A53" s="52" t="s">
        <v>197</v>
      </c>
      <c r="B53" s="53"/>
      <c r="C53" s="53"/>
      <c r="D53" s="53"/>
      <c r="E53" s="53"/>
      <c r="F53" s="54"/>
    </row>
    <row r="54" spans="1:6" ht="28" x14ac:dyDescent="0.35">
      <c r="A54" s="26">
        <v>30</v>
      </c>
      <c r="B54" s="3" t="s">
        <v>64</v>
      </c>
      <c r="C54" s="3" t="s">
        <v>182</v>
      </c>
      <c r="D54" s="3">
        <v>22</v>
      </c>
      <c r="E54" s="3"/>
      <c r="F54" s="3">
        <f t="shared" ref="F54:F65" si="3">D54*E54</f>
        <v>0</v>
      </c>
    </row>
    <row r="55" spans="1:6" ht="28" x14ac:dyDescent="0.35">
      <c r="A55" s="26">
        <v>31</v>
      </c>
      <c r="B55" s="3" t="s">
        <v>65</v>
      </c>
      <c r="C55" s="3" t="s">
        <v>182</v>
      </c>
      <c r="D55" s="3">
        <v>22</v>
      </c>
      <c r="E55" s="3"/>
      <c r="F55" s="3">
        <f t="shared" si="3"/>
        <v>0</v>
      </c>
    </row>
    <row r="56" spans="1:6" ht="28" x14ac:dyDescent="0.35">
      <c r="A56" s="26">
        <v>32</v>
      </c>
      <c r="B56" s="3" t="s">
        <v>66</v>
      </c>
      <c r="C56" s="3" t="s">
        <v>182</v>
      </c>
      <c r="D56" s="3">
        <v>22</v>
      </c>
      <c r="E56" s="3"/>
      <c r="F56" s="3">
        <f t="shared" si="3"/>
        <v>0</v>
      </c>
    </row>
    <row r="57" spans="1:6" ht="28" x14ac:dyDescent="0.35">
      <c r="A57" s="26">
        <v>33</v>
      </c>
      <c r="B57" s="3" t="s">
        <v>67</v>
      </c>
      <c r="C57" s="3" t="s">
        <v>182</v>
      </c>
      <c r="D57" s="3">
        <v>26.3</v>
      </c>
      <c r="E57" s="3"/>
      <c r="F57" s="3">
        <f t="shared" si="3"/>
        <v>0</v>
      </c>
    </row>
    <row r="58" spans="1:6" x14ac:dyDescent="0.35">
      <c r="A58" s="26">
        <v>34</v>
      </c>
      <c r="B58" s="3" t="s">
        <v>124</v>
      </c>
      <c r="C58" s="3" t="s">
        <v>182</v>
      </c>
      <c r="D58" s="3">
        <v>26.3</v>
      </c>
      <c r="E58" s="3"/>
      <c r="F58" s="3">
        <f t="shared" si="3"/>
        <v>0</v>
      </c>
    </row>
    <row r="59" spans="1:6" ht="28" x14ac:dyDescent="0.35">
      <c r="A59" s="26">
        <v>35</v>
      </c>
      <c r="B59" s="3" t="s">
        <v>138</v>
      </c>
      <c r="C59" s="3" t="s">
        <v>182</v>
      </c>
      <c r="D59" s="3">
        <v>26.3</v>
      </c>
      <c r="E59" s="3"/>
      <c r="F59" s="3">
        <f t="shared" si="3"/>
        <v>0</v>
      </c>
    </row>
    <row r="60" spans="1:6" ht="28" x14ac:dyDescent="0.35">
      <c r="A60" s="26">
        <v>36</v>
      </c>
      <c r="B60" s="3" t="s">
        <v>238</v>
      </c>
      <c r="C60" s="3" t="s">
        <v>182</v>
      </c>
      <c r="D60" s="6">
        <v>22</v>
      </c>
      <c r="E60" s="3"/>
      <c r="F60" s="3">
        <f t="shared" si="3"/>
        <v>0</v>
      </c>
    </row>
    <row r="61" spans="1:6" ht="28" x14ac:dyDescent="0.35">
      <c r="A61" s="26">
        <v>37</v>
      </c>
      <c r="B61" s="3" t="s">
        <v>239</v>
      </c>
      <c r="C61" s="3" t="s">
        <v>182</v>
      </c>
      <c r="D61" s="6">
        <v>22</v>
      </c>
      <c r="E61" s="3"/>
      <c r="F61" s="3">
        <f t="shared" si="3"/>
        <v>0</v>
      </c>
    </row>
    <row r="62" spans="1:6" ht="28" x14ac:dyDescent="0.35">
      <c r="A62" s="26">
        <v>38</v>
      </c>
      <c r="B62" s="3" t="s">
        <v>166</v>
      </c>
      <c r="C62" s="3" t="s">
        <v>182</v>
      </c>
      <c r="D62" s="6">
        <v>4.3</v>
      </c>
      <c r="E62" s="3"/>
      <c r="F62" s="3">
        <f t="shared" si="3"/>
        <v>0</v>
      </c>
    </row>
    <row r="63" spans="1:6" ht="28" x14ac:dyDescent="0.35">
      <c r="A63" s="26">
        <v>39</v>
      </c>
      <c r="B63" s="3" t="s">
        <v>167</v>
      </c>
      <c r="C63" s="3" t="s">
        <v>182</v>
      </c>
      <c r="D63" s="6">
        <v>4.3</v>
      </c>
      <c r="E63" s="3"/>
      <c r="F63" s="3">
        <f t="shared" si="3"/>
        <v>0</v>
      </c>
    </row>
    <row r="64" spans="1:6" x14ac:dyDescent="0.35">
      <c r="A64" s="26">
        <v>40</v>
      </c>
      <c r="B64" s="3" t="s">
        <v>218</v>
      </c>
      <c r="C64" s="3" t="s">
        <v>184</v>
      </c>
      <c r="D64" s="3">
        <v>63</v>
      </c>
      <c r="E64" s="3"/>
      <c r="F64" s="3">
        <f t="shared" si="3"/>
        <v>0</v>
      </c>
    </row>
    <row r="65" spans="1:6" x14ac:dyDescent="0.35">
      <c r="A65" s="26">
        <v>41</v>
      </c>
      <c r="B65" s="3" t="s">
        <v>219</v>
      </c>
      <c r="C65" s="3" t="s">
        <v>186</v>
      </c>
      <c r="D65" s="3">
        <v>6</v>
      </c>
      <c r="E65" s="3"/>
      <c r="F65" s="3">
        <f t="shared" si="3"/>
        <v>0</v>
      </c>
    </row>
    <row r="66" spans="1:6" x14ac:dyDescent="0.35">
      <c r="A66" s="52" t="s">
        <v>198</v>
      </c>
      <c r="B66" s="53"/>
      <c r="C66" s="53"/>
      <c r="D66" s="53"/>
      <c r="E66" s="53"/>
      <c r="F66" s="54"/>
    </row>
    <row r="67" spans="1:6" ht="28" x14ac:dyDescent="0.35">
      <c r="A67" s="26">
        <v>42</v>
      </c>
      <c r="B67" s="3" t="s">
        <v>68</v>
      </c>
      <c r="C67" s="3" t="s">
        <v>182</v>
      </c>
      <c r="D67" s="3">
        <v>39.799999999999997</v>
      </c>
      <c r="E67" s="3"/>
      <c r="F67" s="3">
        <f t="shared" ref="F67:F78" si="4">D67*E67</f>
        <v>0</v>
      </c>
    </row>
    <row r="68" spans="1:6" ht="28" x14ac:dyDescent="0.35">
      <c r="A68" s="26">
        <v>43</v>
      </c>
      <c r="B68" s="3" t="s">
        <v>69</v>
      </c>
      <c r="C68" s="3" t="s">
        <v>182</v>
      </c>
      <c r="D68" s="3">
        <v>39.799999999999997</v>
      </c>
      <c r="E68" s="3"/>
      <c r="F68" s="3">
        <f t="shared" si="4"/>
        <v>0</v>
      </c>
    </row>
    <row r="69" spans="1:6" ht="28" x14ac:dyDescent="0.35">
      <c r="A69" s="26">
        <v>44</v>
      </c>
      <c r="B69" s="3" t="s">
        <v>70</v>
      </c>
      <c r="C69" s="3" t="s">
        <v>182</v>
      </c>
      <c r="D69" s="3">
        <v>39.799999999999997</v>
      </c>
      <c r="E69" s="3"/>
      <c r="F69" s="3">
        <f t="shared" si="4"/>
        <v>0</v>
      </c>
    </row>
    <row r="70" spans="1:6" ht="28" x14ac:dyDescent="0.35">
      <c r="A70" s="26">
        <v>45</v>
      </c>
      <c r="B70" s="3" t="s">
        <v>71</v>
      </c>
      <c r="C70" s="3" t="s">
        <v>182</v>
      </c>
      <c r="D70" s="3">
        <v>44.4</v>
      </c>
      <c r="E70" s="3"/>
      <c r="F70" s="3">
        <f t="shared" si="4"/>
        <v>0</v>
      </c>
    </row>
    <row r="71" spans="1:6" x14ac:dyDescent="0.35">
      <c r="A71" s="26">
        <v>46</v>
      </c>
      <c r="B71" s="3" t="s">
        <v>125</v>
      </c>
      <c r="C71" s="3" t="s">
        <v>182</v>
      </c>
      <c r="D71" s="3">
        <v>44.4</v>
      </c>
      <c r="E71" s="3"/>
      <c r="F71" s="3">
        <f t="shared" si="4"/>
        <v>0</v>
      </c>
    </row>
    <row r="72" spans="1:6" ht="28" x14ac:dyDescent="0.35">
      <c r="A72" s="26">
        <v>47</v>
      </c>
      <c r="B72" s="3" t="s">
        <v>139</v>
      </c>
      <c r="C72" s="3" t="s">
        <v>182</v>
      </c>
      <c r="D72" s="3">
        <v>44.4</v>
      </c>
      <c r="E72" s="3"/>
      <c r="F72" s="3">
        <f t="shared" si="4"/>
        <v>0</v>
      </c>
    </row>
    <row r="73" spans="1:6" ht="28" x14ac:dyDescent="0.35">
      <c r="A73" s="26">
        <v>48</v>
      </c>
      <c r="B73" s="3" t="s">
        <v>240</v>
      </c>
      <c r="C73" s="3" t="s">
        <v>182</v>
      </c>
      <c r="D73" s="6">
        <v>39.799999999999997</v>
      </c>
      <c r="E73" s="3"/>
      <c r="F73" s="3">
        <f t="shared" si="4"/>
        <v>0</v>
      </c>
    </row>
    <row r="74" spans="1:6" ht="28" x14ac:dyDescent="0.35">
      <c r="A74" s="26">
        <v>49</v>
      </c>
      <c r="B74" s="3" t="s">
        <v>241</v>
      </c>
      <c r="C74" s="3" t="s">
        <v>182</v>
      </c>
      <c r="D74" s="6">
        <v>39.799999999999997</v>
      </c>
      <c r="E74" s="3"/>
      <c r="F74" s="3">
        <f t="shared" si="4"/>
        <v>0</v>
      </c>
    </row>
    <row r="75" spans="1:6" ht="28" x14ac:dyDescent="0.35">
      <c r="A75" s="26">
        <v>50</v>
      </c>
      <c r="B75" s="3" t="s">
        <v>168</v>
      </c>
      <c r="C75" s="3" t="s">
        <v>182</v>
      </c>
      <c r="D75" s="6">
        <v>4.5999999999999996</v>
      </c>
      <c r="E75" s="3"/>
      <c r="F75" s="3">
        <f t="shared" si="4"/>
        <v>0</v>
      </c>
    </row>
    <row r="76" spans="1:6" ht="28" x14ac:dyDescent="0.35">
      <c r="A76" s="26">
        <v>51</v>
      </c>
      <c r="B76" s="3" t="s">
        <v>169</v>
      </c>
      <c r="C76" s="3" t="s">
        <v>182</v>
      </c>
      <c r="D76" s="6">
        <v>4.5999999999999996</v>
      </c>
      <c r="E76" s="3"/>
      <c r="F76" s="3">
        <f t="shared" si="4"/>
        <v>0</v>
      </c>
    </row>
    <row r="77" spans="1:6" x14ac:dyDescent="0.35">
      <c r="A77" s="26">
        <v>52</v>
      </c>
      <c r="B77" s="3" t="s">
        <v>220</v>
      </c>
      <c r="C77" s="3" t="s">
        <v>184</v>
      </c>
      <c r="D77" s="3">
        <v>141</v>
      </c>
      <c r="E77" s="3"/>
      <c r="F77" s="3">
        <f t="shared" si="4"/>
        <v>0</v>
      </c>
    </row>
    <row r="78" spans="1:6" x14ac:dyDescent="0.35">
      <c r="A78" s="26">
        <v>53</v>
      </c>
      <c r="B78" s="3" t="s">
        <v>221</v>
      </c>
      <c r="C78" s="3" t="s">
        <v>186</v>
      </c>
      <c r="D78" s="3">
        <v>19</v>
      </c>
      <c r="E78" s="3"/>
      <c r="F78" s="3">
        <f t="shared" si="4"/>
        <v>0</v>
      </c>
    </row>
    <row r="79" spans="1:6" ht="15" customHeight="1" x14ac:dyDescent="0.35">
      <c r="A79" s="52" t="s">
        <v>4</v>
      </c>
      <c r="B79" s="53"/>
      <c r="C79" s="53"/>
      <c r="D79" s="53"/>
      <c r="E79" s="54"/>
      <c r="F79" s="47">
        <f>SUM(F22:F33,F35:F39,F41:F52,F54:F65,F67:F78)</f>
        <v>0</v>
      </c>
    </row>
    <row r="80" spans="1:6" x14ac:dyDescent="0.35">
      <c r="A80" s="24"/>
      <c r="B80" s="21"/>
      <c r="C80" s="21"/>
      <c r="D80" s="21"/>
      <c r="E80" s="21"/>
      <c r="F80" s="21"/>
    </row>
    <row r="81" spans="1:6" x14ac:dyDescent="0.35">
      <c r="A81" s="56" t="s">
        <v>12</v>
      </c>
      <c r="B81" s="56"/>
      <c r="C81" s="56"/>
      <c r="D81" s="56"/>
      <c r="E81" s="56"/>
      <c r="F81" s="56"/>
    </row>
    <row r="82" spans="1:6" ht="42" x14ac:dyDescent="0.35">
      <c r="A82" s="25" t="s">
        <v>226</v>
      </c>
      <c r="B82" s="1" t="s">
        <v>187</v>
      </c>
      <c r="C82" s="1" t="s">
        <v>181</v>
      </c>
      <c r="D82" s="1" t="s">
        <v>179</v>
      </c>
      <c r="E82" s="1" t="s">
        <v>178</v>
      </c>
      <c r="F82" s="1" t="s">
        <v>13</v>
      </c>
    </row>
    <row r="83" spans="1:6" x14ac:dyDescent="0.35">
      <c r="A83" s="52" t="s">
        <v>194</v>
      </c>
      <c r="B83" s="53"/>
      <c r="C83" s="53"/>
      <c r="D83" s="53"/>
      <c r="E83" s="53"/>
      <c r="F83" s="54"/>
    </row>
    <row r="84" spans="1:6" ht="28" x14ac:dyDescent="0.35">
      <c r="A84" s="26">
        <v>1</v>
      </c>
      <c r="B84" s="3" t="s">
        <v>72</v>
      </c>
      <c r="C84" s="3" t="s">
        <v>182</v>
      </c>
      <c r="D84" s="3">
        <v>26.8</v>
      </c>
      <c r="E84" s="3"/>
      <c r="F84" s="3">
        <f>D84*E84</f>
        <v>0</v>
      </c>
    </row>
    <row r="85" spans="1:6" ht="42" x14ac:dyDescent="0.35">
      <c r="A85" s="26">
        <v>2</v>
      </c>
      <c r="B85" s="3" t="s">
        <v>147</v>
      </c>
      <c r="C85" s="3" t="s">
        <v>182</v>
      </c>
      <c r="D85" s="3">
        <v>5.5</v>
      </c>
      <c r="E85" s="3"/>
      <c r="F85" s="3">
        <f>D85*E85</f>
        <v>0</v>
      </c>
    </row>
    <row r="86" spans="1:6" ht="28" x14ac:dyDescent="0.35">
      <c r="A86" s="26">
        <v>3</v>
      </c>
      <c r="B86" s="3" t="s">
        <v>242</v>
      </c>
      <c r="C86" s="3" t="s">
        <v>182</v>
      </c>
      <c r="D86" s="6">
        <v>26.8</v>
      </c>
      <c r="E86" s="3"/>
      <c r="F86" s="3">
        <f>D86*E86</f>
        <v>0</v>
      </c>
    </row>
    <row r="87" spans="1:6" ht="28" x14ac:dyDescent="0.35">
      <c r="A87" s="26">
        <v>4</v>
      </c>
      <c r="B87" s="3" t="s">
        <v>99</v>
      </c>
      <c r="C87" s="3" t="s">
        <v>182</v>
      </c>
      <c r="D87" s="6">
        <v>5.5</v>
      </c>
      <c r="E87" s="3"/>
      <c r="F87" s="3">
        <f>D87*E87</f>
        <v>0</v>
      </c>
    </row>
    <row r="88" spans="1:6" x14ac:dyDescent="0.35">
      <c r="A88" s="52" t="s">
        <v>195</v>
      </c>
      <c r="B88" s="53"/>
      <c r="C88" s="53"/>
      <c r="D88" s="53"/>
      <c r="E88" s="53"/>
      <c r="F88" s="54"/>
    </row>
    <row r="89" spans="1:6" ht="42" x14ac:dyDescent="0.35">
      <c r="A89" s="26">
        <v>6</v>
      </c>
      <c r="B89" s="3" t="s">
        <v>148</v>
      </c>
      <c r="C89" s="3" t="s">
        <v>182</v>
      </c>
      <c r="D89" s="3">
        <v>8.6999999999999993</v>
      </c>
      <c r="E89" s="3"/>
      <c r="F89" s="3">
        <f>D89*E89</f>
        <v>0</v>
      </c>
    </row>
    <row r="90" spans="1:6" ht="28" x14ac:dyDescent="0.35">
      <c r="A90" s="26">
        <v>8</v>
      </c>
      <c r="B90" s="3" t="s">
        <v>100</v>
      </c>
      <c r="C90" s="3" t="s">
        <v>182</v>
      </c>
      <c r="D90" s="6">
        <v>8.6999999999999993</v>
      </c>
      <c r="E90" s="3"/>
      <c r="F90" s="3">
        <f>D90*E90</f>
        <v>0</v>
      </c>
    </row>
    <row r="91" spans="1:6" x14ac:dyDescent="0.35">
      <c r="A91" s="52" t="s">
        <v>196</v>
      </c>
      <c r="B91" s="53"/>
      <c r="C91" s="53"/>
      <c r="D91" s="53"/>
      <c r="E91" s="53"/>
      <c r="F91" s="54"/>
    </row>
    <row r="92" spans="1:6" ht="28" x14ac:dyDescent="0.35">
      <c r="A92" s="26">
        <v>9</v>
      </c>
      <c r="B92" s="3" t="s">
        <v>73</v>
      </c>
      <c r="C92" s="3" t="s">
        <v>182</v>
      </c>
      <c r="D92" s="3">
        <v>13.2</v>
      </c>
      <c r="E92" s="3"/>
      <c r="F92" s="3">
        <f>D92*E92</f>
        <v>0</v>
      </c>
    </row>
    <row r="93" spans="1:6" ht="42" x14ac:dyDescent="0.35">
      <c r="A93" s="26">
        <v>10</v>
      </c>
      <c r="B93" s="3" t="s">
        <v>149</v>
      </c>
      <c r="C93" s="3" t="s">
        <v>182</v>
      </c>
      <c r="D93" s="3">
        <v>8.9</v>
      </c>
      <c r="E93" s="3"/>
      <c r="F93" s="3">
        <f>D93*E93</f>
        <v>0</v>
      </c>
    </row>
    <row r="94" spans="1:6" ht="28" x14ac:dyDescent="0.35">
      <c r="A94" s="26">
        <v>11</v>
      </c>
      <c r="B94" s="3" t="s">
        <v>243</v>
      </c>
      <c r="C94" s="3" t="s">
        <v>182</v>
      </c>
      <c r="D94" s="6">
        <v>13.2</v>
      </c>
      <c r="E94" s="3"/>
      <c r="F94" s="3">
        <f>D94*E94</f>
        <v>0</v>
      </c>
    </row>
    <row r="95" spans="1:6" ht="28" x14ac:dyDescent="0.35">
      <c r="A95" s="26">
        <v>12</v>
      </c>
      <c r="B95" s="3" t="s">
        <v>101</v>
      </c>
      <c r="C95" s="3" t="s">
        <v>182</v>
      </c>
      <c r="D95" s="6">
        <v>8.9</v>
      </c>
      <c r="E95" s="3"/>
      <c r="F95" s="3">
        <f>D95*E95</f>
        <v>0</v>
      </c>
    </row>
    <row r="96" spans="1:6" x14ac:dyDescent="0.35">
      <c r="A96" s="52" t="s">
        <v>197</v>
      </c>
      <c r="B96" s="53"/>
      <c r="C96" s="53"/>
      <c r="D96" s="53"/>
      <c r="E96" s="53"/>
      <c r="F96" s="54"/>
    </row>
    <row r="97" spans="1:6" ht="28" x14ac:dyDescent="0.35">
      <c r="A97" s="26">
        <v>13</v>
      </c>
      <c r="B97" s="3" t="s">
        <v>74</v>
      </c>
      <c r="C97" s="3" t="s">
        <v>182</v>
      </c>
      <c r="D97" s="3">
        <v>22</v>
      </c>
      <c r="E97" s="3"/>
      <c r="F97" s="3">
        <f>D97*E97</f>
        <v>0</v>
      </c>
    </row>
    <row r="98" spans="1:6" ht="42" x14ac:dyDescent="0.35">
      <c r="A98" s="26">
        <v>14</v>
      </c>
      <c r="B98" s="3" t="s">
        <v>150</v>
      </c>
      <c r="C98" s="3" t="s">
        <v>182</v>
      </c>
      <c r="D98" s="3">
        <v>4.3</v>
      </c>
      <c r="E98" s="3"/>
      <c r="F98" s="3">
        <f>D98*E98</f>
        <v>0</v>
      </c>
    </row>
    <row r="99" spans="1:6" ht="28" x14ac:dyDescent="0.35">
      <c r="A99" s="26">
        <v>15</v>
      </c>
      <c r="B99" s="3" t="s">
        <v>245</v>
      </c>
      <c r="C99" s="3" t="s">
        <v>182</v>
      </c>
      <c r="D99" s="6">
        <v>22</v>
      </c>
      <c r="E99" s="3"/>
      <c r="F99" s="3">
        <f>D99*E99</f>
        <v>0</v>
      </c>
    </row>
    <row r="100" spans="1:6" ht="28" x14ac:dyDescent="0.35">
      <c r="A100" s="26">
        <v>16</v>
      </c>
      <c r="B100" s="3" t="s">
        <v>102</v>
      </c>
      <c r="C100" s="3" t="s">
        <v>182</v>
      </c>
      <c r="D100" s="6">
        <v>4.3</v>
      </c>
      <c r="E100" s="3"/>
      <c r="F100" s="3">
        <f>D100*E100</f>
        <v>0</v>
      </c>
    </row>
    <row r="101" spans="1:6" x14ac:dyDescent="0.35">
      <c r="A101" s="52" t="s">
        <v>198</v>
      </c>
      <c r="B101" s="53"/>
      <c r="C101" s="53"/>
      <c r="D101" s="53"/>
      <c r="E101" s="53"/>
      <c r="F101" s="54"/>
    </row>
    <row r="102" spans="1:6" ht="28" x14ac:dyDescent="0.35">
      <c r="A102" s="26">
        <v>17</v>
      </c>
      <c r="B102" s="3" t="s">
        <v>75</v>
      </c>
      <c r="C102" s="3" t="s">
        <v>182</v>
      </c>
      <c r="D102" s="3">
        <v>39.799999999999997</v>
      </c>
      <c r="E102" s="3"/>
      <c r="F102" s="3">
        <f>D102*E102</f>
        <v>0</v>
      </c>
    </row>
    <row r="103" spans="1:6" ht="42" x14ac:dyDescent="0.35">
      <c r="A103" s="26">
        <v>18</v>
      </c>
      <c r="B103" s="3" t="s">
        <v>151</v>
      </c>
      <c r="C103" s="3" t="s">
        <v>182</v>
      </c>
      <c r="D103" s="3">
        <v>4.5999999999999996</v>
      </c>
      <c r="E103" s="3"/>
      <c r="F103" s="3">
        <f>D103*E103</f>
        <v>0</v>
      </c>
    </row>
    <row r="104" spans="1:6" ht="28" x14ac:dyDescent="0.35">
      <c r="A104" s="26">
        <v>19</v>
      </c>
      <c r="B104" s="3" t="s">
        <v>112</v>
      </c>
      <c r="C104" s="3" t="s">
        <v>182</v>
      </c>
      <c r="D104" s="6">
        <v>39.799999999999997</v>
      </c>
      <c r="E104" s="3"/>
      <c r="F104" s="3">
        <f>D104*E104</f>
        <v>0</v>
      </c>
    </row>
    <row r="105" spans="1:6" ht="28" x14ac:dyDescent="0.35">
      <c r="A105" s="26">
        <v>20</v>
      </c>
      <c r="B105" s="3" t="s">
        <v>103</v>
      </c>
      <c r="C105" s="3" t="s">
        <v>182</v>
      </c>
      <c r="D105" s="6">
        <v>4.5999999999999996</v>
      </c>
      <c r="E105" s="3"/>
      <c r="F105" s="3">
        <f>D105*E105</f>
        <v>0</v>
      </c>
    </row>
    <row r="106" spans="1:6" ht="15" customHeight="1" x14ac:dyDescent="0.35">
      <c r="A106" s="52" t="s">
        <v>4</v>
      </c>
      <c r="B106" s="53"/>
      <c r="C106" s="53"/>
      <c r="D106" s="53"/>
      <c r="E106" s="54"/>
      <c r="F106" s="47">
        <f>SUM(F84:F87,F89:F90,F92:F95,F97:F100,F102:F105)</f>
        <v>0</v>
      </c>
    </row>
  </sheetData>
  <mergeCells count="21">
    <mergeCell ref="A79:E79"/>
    <mergeCell ref="A106:E106"/>
    <mergeCell ref="A81:F81"/>
    <mergeCell ref="A83:F83"/>
    <mergeCell ref="A88:F88"/>
    <mergeCell ref="A91:F91"/>
    <mergeCell ref="A96:F96"/>
    <mergeCell ref="A101:F101"/>
    <mergeCell ref="A3:F3"/>
    <mergeCell ref="A66:F66"/>
    <mergeCell ref="A1:F1"/>
    <mergeCell ref="A5:F5"/>
    <mergeCell ref="A8:F8"/>
    <mergeCell ref="A11:F11"/>
    <mergeCell ref="A14:F14"/>
    <mergeCell ref="A19:F19"/>
    <mergeCell ref="A17:E17"/>
    <mergeCell ref="A21:F21"/>
    <mergeCell ref="A34:F34"/>
    <mergeCell ref="A40:F40"/>
    <mergeCell ref="A53:F5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1614D-4748-4AFB-9764-85EF9DDEC3F1}">
  <dimension ref="A1:F67"/>
  <sheetViews>
    <sheetView zoomScale="85" zoomScaleNormal="85" workbookViewId="0">
      <selection activeCell="B19" sqref="B19"/>
    </sheetView>
  </sheetViews>
  <sheetFormatPr defaultColWidth="33.6328125" defaultRowHeight="14.5" x14ac:dyDescent="0.35"/>
  <cols>
    <col min="1" max="1" width="5.36328125" style="42" bestFit="1" customWidth="1"/>
    <col min="2" max="2" width="64.36328125" style="41" customWidth="1"/>
    <col min="3" max="3" width="16.54296875" style="41" bestFit="1" customWidth="1"/>
    <col min="4" max="4" width="22.453125" style="41" customWidth="1"/>
    <col min="5" max="5" width="13.453125" style="41" bestFit="1" customWidth="1"/>
    <col min="6" max="6" width="16.36328125" style="41" bestFit="1" customWidth="1"/>
    <col min="7" max="16384" width="33.6328125" style="41"/>
  </cols>
  <sheetData>
    <row r="1" spans="1:6" x14ac:dyDescent="0.35">
      <c r="A1" s="61" t="s">
        <v>267</v>
      </c>
      <c r="B1" s="61"/>
      <c r="C1" s="61"/>
      <c r="D1" s="61"/>
      <c r="E1" s="61"/>
      <c r="F1" s="61"/>
    </row>
    <row r="2" spans="1:6" x14ac:dyDescent="0.35">
      <c r="A2" s="33"/>
      <c r="B2" s="32"/>
      <c r="C2" s="32"/>
      <c r="D2" s="31"/>
      <c r="E2" s="31"/>
      <c r="F2" s="31"/>
    </row>
    <row r="3" spans="1:6" x14ac:dyDescent="0.35">
      <c r="A3" s="60" t="s">
        <v>5</v>
      </c>
      <c r="B3" s="60"/>
      <c r="C3" s="60"/>
      <c r="D3" s="60"/>
      <c r="E3" s="60"/>
      <c r="F3" s="60"/>
    </row>
    <row r="4" spans="1:6" ht="28" x14ac:dyDescent="0.35">
      <c r="A4" s="25" t="s">
        <v>0</v>
      </c>
      <c r="B4" s="2" t="s">
        <v>1</v>
      </c>
      <c r="C4" s="2" t="s">
        <v>181</v>
      </c>
      <c r="D4" s="1" t="s">
        <v>179</v>
      </c>
      <c r="E4" s="1" t="s">
        <v>178</v>
      </c>
      <c r="F4" s="1" t="s">
        <v>183</v>
      </c>
    </row>
    <row r="5" spans="1:6" x14ac:dyDescent="0.35">
      <c r="A5" s="52" t="s">
        <v>199</v>
      </c>
      <c r="B5" s="53"/>
      <c r="C5" s="53"/>
      <c r="D5" s="53"/>
      <c r="E5" s="53"/>
      <c r="F5" s="54"/>
    </row>
    <row r="6" spans="1:6" x14ac:dyDescent="0.35">
      <c r="A6" s="26">
        <v>1</v>
      </c>
      <c r="B6" s="4" t="s">
        <v>76</v>
      </c>
      <c r="C6" s="3" t="s">
        <v>182</v>
      </c>
      <c r="D6" s="3">
        <v>33.799999999999997</v>
      </c>
      <c r="E6" s="22"/>
      <c r="F6" s="3">
        <f>D6*E6</f>
        <v>0</v>
      </c>
    </row>
    <row r="7" spans="1:6" x14ac:dyDescent="0.35">
      <c r="A7" s="26">
        <v>2</v>
      </c>
      <c r="B7" s="4" t="s">
        <v>77</v>
      </c>
      <c r="C7" s="3" t="s">
        <v>182</v>
      </c>
      <c r="D7" s="3">
        <v>33.799999999999997</v>
      </c>
      <c r="E7" s="22"/>
      <c r="F7" s="3">
        <f>D7*E7</f>
        <v>0</v>
      </c>
    </row>
    <row r="8" spans="1:6" x14ac:dyDescent="0.35">
      <c r="A8" s="52" t="s">
        <v>200</v>
      </c>
      <c r="B8" s="53"/>
      <c r="C8" s="53"/>
      <c r="D8" s="53"/>
      <c r="E8" s="53"/>
      <c r="F8" s="54"/>
    </row>
    <row r="9" spans="1:6" x14ac:dyDescent="0.35">
      <c r="A9" s="26">
        <v>3</v>
      </c>
      <c r="B9" s="4" t="s">
        <v>78</v>
      </c>
      <c r="C9" s="3" t="s">
        <v>182</v>
      </c>
      <c r="D9" s="3">
        <v>25.32</v>
      </c>
      <c r="E9" s="22"/>
      <c r="F9" s="3">
        <f>D9*E9</f>
        <v>0</v>
      </c>
    </row>
    <row r="10" spans="1:6" x14ac:dyDescent="0.35">
      <c r="A10" s="26">
        <v>4</v>
      </c>
      <c r="B10" s="4" t="s">
        <v>79</v>
      </c>
      <c r="C10" s="3" t="s">
        <v>182</v>
      </c>
      <c r="D10" s="3">
        <v>25.32</v>
      </c>
      <c r="E10" s="22"/>
      <c r="F10" s="3">
        <f>D10*E10</f>
        <v>0</v>
      </c>
    </row>
    <row r="11" spans="1:6" ht="15" customHeight="1" x14ac:dyDescent="0.35">
      <c r="A11" s="52" t="s">
        <v>4</v>
      </c>
      <c r="B11" s="53"/>
      <c r="C11" s="53"/>
      <c r="D11" s="53"/>
      <c r="E11" s="54"/>
      <c r="F11" s="47">
        <f>SUM(F6:F7,F9:F10)</f>
        <v>0</v>
      </c>
    </row>
    <row r="12" spans="1:6" x14ac:dyDescent="0.35">
      <c r="A12" s="33"/>
      <c r="B12" s="32"/>
      <c r="C12" s="32"/>
      <c r="D12" s="31"/>
      <c r="E12" s="31"/>
      <c r="F12" s="31"/>
    </row>
    <row r="13" spans="1:6" x14ac:dyDescent="0.35">
      <c r="A13" s="60" t="s">
        <v>6</v>
      </c>
      <c r="B13" s="60"/>
      <c r="C13" s="60"/>
      <c r="D13" s="60"/>
      <c r="E13" s="60"/>
      <c r="F13" s="60"/>
    </row>
    <row r="14" spans="1:6" ht="28" x14ac:dyDescent="0.35">
      <c r="A14" s="25" t="s">
        <v>0</v>
      </c>
      <c r="B14" s="2" t="s">
        <v>180</v>
      </c>
      <c r="C14" s="2" t="s">
        <v>181</v>
      </c>
      <c r="D14" s="1" t="s">
        <v>179</v>
      </c>
      <c r="E14" s="1" t="s">
        <v>178</v>
      </c>
      <c r="F14" s="1" t="s">
        <v>13</v>
      </c>
    </row>
    <row r="15" spans="1:6" x14ac:dyDescent="0.35">
      <c r="A15" s="52" t="s">
        <v>199</v>
      </c>
      <c r="B15" s="53"/>
      <c r="C15" s="53"/>
      <c r="D15" s="53"/>
      <c r="E15" s="53"/>
      <c r="F15" s="54"/>
    </row>
    <row r="16" spans="1:6" x14ac:dyDescent="0.35">
      <c r="A16" s="26">
        <v>1</v>
      </c>
      <c r="B16" s="4" t="s">
        <v>80</v>
      </c>
      <c r="C16" s="3" t="s">
        <v>182</v>
      </c>
      <c r="D16" s="3">
        <v>33.799999999999997</v>
      </c>
      <c r="E16" s="3"/>
      <c r="F16" s="3">
        <f t="shared" ref="F16:F27" si="0">D16*E16</f>
        <v>0</v>
      </c>
    </row>
    <row r="17" spans="1:6" x14ac:dyDescent="0.35">
      <c r="A17" s="26">
        <v>2</v>
      </c>
      <c r="B17" s="4" t="s">
        <v>81</v>
      </c>
      <c r="C17" s="3" t="s">
        <v>182</v>
      </c>
      <c r="D17" s="3">
        <v>33.799999999999997</v>
      </c>
      <c r="E17" s="3"/>
      <c r="F17" s="3">
        <f t="shared" si="0"/>
        <v>0</v>
      </c>
    </row>
    <row r="18" spans="1:6" x14ac:dyDescent="0.35">
      <c r="A18" s="26">
        <v>3</v>
      </c>
      <c r="B18" s="4" t="s">
        <v>82</v>
      </c>
      <c r="C18" s="3" t="s">
        <v>182</v>
      </c>
      <c r="D18" s="3">
        <v>33.799999999999997</v>
      </c>
      <c r="E18" s="3"/>
      <c r="F18" s="3">
        <f t="shared" si="0"/>
        <v>0</v>
      </c>
    </row>
    <row r="19" spans="1:6" ht="28" x14ac:dyDescent="0.35">
      <c r="A19" s="26">
        <v>4</v>
      </c>
      <c r="B19" s="4" t="s">
        <v>83</v>
      </c>
      <c r="C19" s="3" t="s">
        <v>182</v>
      </c>
      <c r="D19" s="3">
        <v>35.1</v>
      </c>
      <c r="E19" s="3"/>
      <c r="F19" s="3">
        <f t="shared" si="0"/>
        <v>0</v>
      </c>
    </row>
    <row r="20" spans="1:6" ht="26.75" customHeight="1" x14ac:dyDescent="0.35">
      <c r="A20" s="26">
        <v>5</v>
      </c>
      <c r="B20" s="4" t="s">
        <v>126</v>
      </c>
      <c r="C20" s="3" t="s">
        <v>182</v>
      </c>
      <c r="D20" s="3">
        <v>35.1</v>
      </c>
      <c r="E20" s="3"/>
      <c r="F20" s="3">
        <f t="shared" si="0"/>
        <v>0</v>
      </c>
    </row>
    <row r="21" spans="1:6" ht="27.65" customHeight="1" x14ac:dyDescent="0.35">
      <c r="A21" s="26">
        <v>6</v>
      </c>
      <c r="B21" s="4" t="s">
        <v>140</v>
      </c>
      <c r="C21" s="3" t="s">
        <v>182</v>
      </c>
      <c r="D21" s="3">
        <v>35.1</v>
      </c>
      <c r="E21" s="3"/>
      <c r="F21" s="3">
        <f t="shared" si="0"/>
        <v>0</v>
      </c>
    </row>
    <row r="22" spans="1:6" x14ac:dyDescent="0.35">
      <c r="A22" s="26">
        <v>7</v>
      </c>
      <c r="B22" s="4" t="s">
        <v>258</v>
      </c>
      <c r="C22" s="3" t="s">
        <v>182</v>
      </c>
      <c r="D22" s="6">
        <v>27</v>
      </c>
      <c r="E22" s="3"/>
      <c r="F22" s="3">
        <f t="shared" si="0"/>
        <v>0</v>
      </c>
    </row>
    <row r="23" spans="1:6" ht="28" x14ac:dyDescent="0.35">
      <c r="A23" s="26">
        <v>8</v>
      </c>
      <c r="B23" s="4" t="s">
        <v>259</v>
      </c>
      <c r="C23" s="3" t="s">
        <v>182</v>
      </c>
      <c r="D23" s="6">
        <v>27</v>
      </c>
      <c r="E23" s="3"/>
      <c r="F23" s="3">
        <f t="shared" si="0"/>
        <v>0</v>
      </c>
    </row>
    <row r="24" spans="1:6" x14ac:dyDescent="0.35">
      <c r="A24" s="26">
        <v>9</v>
      </c>
      <c r="B24" s="4" t="s">
        <v>170</v>
      </c>
      <c r="C24" s="3" t="s">
        <v>182</v>
      </c>
      <c r="D24" s="6">
        <v>1.3</v>
      </c>
      <c r="E24" s="3"/>
      <c r="F24" s="3">
        <f t="shared" si="0"/>
        <v>0</v>
      </c>
    </row>
    <row r="25" spans="1:6" ht="28" x14ac:dyDescent="0.35">
      <c r="A25" s="26">
        <v>10</v>
      </c>
      <c r="B25" s="4" t="s">
        <v>171</v>
      </c>
      <c r="C25" s="3" t="s">
        <v>182</v>
      </c>
      <c r="D25" s="6">
        <v>1.3</v>
      </c>
      <c r="E25" s="3"/>
      <c r="F25" s="3">
        <f t="shared" si="0"/>
        <v>0</v>
      </c>
    </row>
    <row r="26" spans="1:6" x14ac:dyDescent="0.35">
      <c r="A26" s="26">
        <v>11</v>
      </c>
      <c r="B26" s="4" t="s">
        <v>222</v>
      </c>
      <c r="C26" s="3" t="s">
        <v>184</v>
      </c>
      <c r="D26" s="3">
        <v>69</v>
      </c>
      <c r="E26" s="3"/>
      <c r="F26" s="3">
        <f t="shared" si="0"/>
        <v>0</v>
      </c>
    </row>
    <row r="27" spans="1:6" x14ac:dyDescent="0.35">
      <c r="A27" s="26">
        <v>12</v>
      </c>
      <c r="B27" s="4" t="s">
        <v>223</v>
      </c>
      <c r="C27" s="3" t="s">
        <v>186</v>
      </c>
      <c r="D27" s="3">
        <v>15</v>
      </c>
      <c r="E27" s="3"/>
      <c r="F27" s="3">
        <f t="shared" si="0"/>
        <v>0</v>
      </c>
    </row>
    <row r="28" spans="1:6" ht="14.75" customHeight="1" x14ac:dyDescent="0.35">
      <c r="A28" s="52" t="s">
        <v>200</v>
      </c>
      <c r="B28" s="53"/>
      <c r="C28" s="53"/>
      <c r="D28" s="53"/>
      <c r="E28" s="53"/>
      <c r="F28" s="54"/>
    </row>
    <row r="29" spans="1:6" x14ac:dyDescent="0.35">
      <c r="A29" s="26">
        <v>13</v>
      </c>
      <c r="B29" s="4" t="s">
        <v>84</v>
      </c>
      <c r="C29" s="3" t="s">
        <v>182</v>
      </c>
      <c r="D29" s="3">
        <v>25.32</v>
      </c>
      <c r="E29" s="3"/>
      <c r="F29" s="3">
        <f t="shared" ref="F29:F40" si="1">D29*E29</f>
        <v>0</v>
      </c>
    </row>
    <row r="30" spans="1:6" x14ac:dyDescent="0.35">
      <c r="A30" s="26">
        <v>14</v>
      </c>
      <c r="B30" s="4" t="s">
        <v>85</v>
      </c>
      <c r="C30" s="3" t="s">
        <v>182</v>
      </c>
      <c r="D30" s="3">
        <v>25.32</v>
      </c>
      <c r="E30" s="3"/>
      <c r="F30" s="3">
        <f t="shared" si="1"/>
        <v>0</v>
      </c>
    </row>
    <row r="31" spans="1:6" x14ac:dyDescent="0.35">
      <c r="A31" s="26">
        <v>15</v>
      </c>
      <c r="B31" s="4" t="s">
        <v>86</v>
      </c>
      <c r="C31" s="3" t="s">
        <v>182</v>
      </c>
      <c r="D31" s="3">
        <v>25.32</v>
      </c>
      <c r="E31" s="3"/>
      <c r="F31" s="3">
        <f t="shared" si="1"/>
        <v>0</v>
      </c>
    </row>
    <row r="32" spans="1:6" ht="28" x14ac:dyDescent="0.35">
      <c r="A32" s="26">
        <v>16</v>
      </c>
      <c r="B32" s="4" t="s">
        <v>87</v>
      </c>
      <c r="C32" s="3" t="s">
        <v>182</v>
      </c>
      <c r="D32" s="3">
        <v>25.72</v>
      </c>
      <c r="E32" s="3"/>
      <c r="F32" s="3">
        <f t="shared" si="1"/>
        <v>0</v>
      </c>
    </row>
    <row r="33" spans="1:6" x14ac:dyDescent="0.35">
      <c r="A33" s="26">
        <v>17</v>
      </c>
      <c r="B33" s="4" t="s">
        <v>127</v>
      </c>
      <c r="C33" s="3" t="s">
        <v>182</v>
      </c>
      <c r="D33" s="3">
        <v>25.72</v>
      </c>
      <c r="E33" s="3"/>
      <c r="F33" s="3">
        <f t="shared" si="1"/>
        <v>0</v>
      </c>
    </row>
    <row r="34" spans="1:6" x14ac:dyDescent="0.35">
      <c r="A34" s="26">
        <v>18</v>
      </c>
      <c r="B34" s="4" t="s">
        <v>141</v>
      </c>
      <c r="C34" s="3" t="s">
        <v>182</v>
      </c>
      <c r="D34" s="3">
        <v>25.72</v>
      </c>
      <c r="E34" s="3"/>
      <c r="F34" s="3">
        <f t="shared" si="1"/>
        <v>0</v>
      </c>
    </row>
    <row r="35" spans="1:6" x14ac:dyDescent="0.35">
      <c r="A35" s="26">
        <v>19</v>
      </c>
      <c r="B35" s="4" t="s">
        <v>260</v>
      </c>
      <c r="C35" s="3" t="s">
        <v>182</v>
      </c>
      <c r="D35" s="6">
        <v>19.32</v>
      </c>
      <c r="E35" s="3"/>
      <c r="F35" s="3">
        <f t="shared" si="1"/>
        <v>0</v>
      </c>
    </row>
    <row r="36" spans="1:6" ht="28" x14ac:dyDescent="0.35">
      <c r="A36" s="26">
        <v>20</v>
      </c>
      <c r="B36" s="4" t="s">
        <v>261</v>
      </c>
      <c r="C36" s="3" t="s">
        <v>182</v>
      </c>
      <c r="D36" s="6">
        <v>19.32</v>
      </c>
      <c r="E36" s="3"/>
      <c r="F36" s="3">
        <f t="shared" si="1"/>
        <v>0</v>
      </c>
    </row>
    <row r="37" spans="1:6" x14ac:dyDescent="0.35">
      <c r="A37" s="26">
        <v>21</v>
      </c>
      <c r="B37" s="4" t="s">
        <v>172</v>
      </c>
      <c r="C37" s="3" t="s">
        <v>182</v>
      </c>
      <c r="D37" s="6">
        <v>0.4</v>
      </c>
      <c r="E37" s="3"/>
      <c r="F37" s="3">
        <f t="shared" si="1"/>
        <v>0</v>
      </c>
    </row>
    <row r="38" spans="1:6" ht="28" x14ac:dyDescent="0.35">
      <c r="A38" s="26">
        <v>22</v>
      </c>
      <c r="B38" s="4" t="s">
        <v>244</v>
      </c>
      <c r="C38" s="3" t="s">
        <v>182</v>
      </c>
      <c r="D38" s="6">
        <v>0.4</v>
      </c>
      <c r="E38" s="3"/>
      <c r="F38" s="3">
        <f t="shared" si="1"/>
        <v>0</v>
      </c>
    </row>
    <row r="39" spans="1:6" x14ac:dyDescent="0.35">
      <c r="A39" s="26">
        <v>23</v>
      </c>
      <c r="B39" s="4" t="s">
        <v>224</v>
      </c>
      <c r="C39" s="3" t="s">
        <v>184</v>
      </c>
      <c r="D39" s="3">
        <v>75</v>
      </c>
      <c r="E39" s="3"/>
      <c r="F39" s="3">
        <f t="shared" si="1"/>
        <v>0</v>
      </c>
    </row>
    <row r="40" spans="1:6" x14ac:dyDescent="0.35">
      <c r="A40" s="26">
        <v>24</v>
      </c>
      <c r="B40" s="4" t="s">
        <v>225</v>
      </c>
      <c r="C40" s="3" t="s">
        <v>186</v>
      </c>
      <c r="D40" s="3">
        <v>25</v>
      </c>
      <c r="E40" s="3"/>
      <c r="F40" s="3">
        <f t="shared" si="1"/>
        <v>0</v>
      </c>
    </row>
    <row r="41" spans="1:6" ht="14.75" customHeight="1" x14ac:dyDescent="0.35">
      <c r="A41" s="52" t="s">
        <v>201</v>
      </c>
      <c r="B41" s="53"/>
      <c r="C41" s="53"/>
      <c r="D41" s="53"/>
      <c r="E41" s="53"/>
      <c r="F41" s="54"/>
    </row>
    <row r="42" spans="1:6" ht="28" x14ac:dyDescent="0.35">
      <c r="A42" s="26">
        <v>25</v>
      </c>
      <c r="B42" s="4" t="s">
        <v>11</v>
      </c>
      <c r="C42" s="3" t="s">
        <v>182</v>
      </c>
      <c r="D42" s="3">
        <v>0.3</v>
      </c>
      <c r="E42" s="3"/>
      <c r="F42" s="3">
        <f t="shared" ref="F42:F46" si="2">D42*E42</f>
        <v>0</v>
      </c>
    </row>
    <row r="43" spans="1:6" x14ac:dyDescent="0.35">
      <c r="A43" s="26">
        <v>26</v>
      </c>
      <c r="B43" s="4" t="s">
        <v>128</v>
      </c>
      <c r="C43" s="3" t="s">
        <v>182</v>
      </c>
      <c r="D43" s="3">
        <v>0.3</v>
      </c>
      <c r="E43" s="3"/>
      <c r="F43" s="3">
        <f t="shared" si="2"/>
        <v>0</v>
      </c>
    </row>
    <row r="44" spans="1:6" x14ac:dyDescent="0.35">
      <c r="A44" s="26">
        <v>27</v>
      </c>
      <c r="B44" s="4" t="s">
        <v>142</v>
      </c>
      <c r="C44" s="3" t="s">
        <v>182</v>
      </c>
      <c r="D44" s="3">
        <v>0.3</v>
      </c>
      <c r="E44" s="3"/>
      <c r="F44" s="3">
        <f t="shared" si="2"/>
        <v>0</v>
      </c>
    </row>
    <row r="45" spans="1:6" x14ac:dyDescent="0.35">
      <c r="A45" s="26">
        <v>28</v>
      </c>
      <c r="B45" s="4" t="s">
        <v>173</v>
      </c>
      <c r="C45" s="3" t="s">
        <v>182</v>
      </c>
      <c r="D45" s="3">
        <v>0.3</v>
      </c>
      <c r="E45" s="3"/>
      <c r="F45" s="3">
        <f t="shared" si="2"/>
        <v>0</v>
      </c>
    </row>
    <row r="46" spans="1:6" ht="28" x14ac:dyDescent="0.35">
      <c r="A46" s="26">
        <v>29</v>
      </c>
      <c r="B46" s="4" t="s">
        <v>174</v>
      </c>
      <c r="C46" s="3" t="s">
        <v>182</v>
      </c>
      <c r="D46" s="3">
        <v>0.3</v>
      </c>
      <c r="E46" s="3"/>
      <c r="F46" s="3">
        <f t="shared" si="2"/>
        <v>0</v>
      </c>
    </row>
    <row r="47" spans="1:6" ht="15" customHeight="1" x14ac:dyDescent="0.35">
      <c r="A47" s="52" t="s">
        <v>4</v>
      </c>
      <c r="B47" s="53"/>
      <c r="C47" s="53"/>
      <c r="D47" s="53"/>
      <c r="E47" s="54"/>
      <c r="F47" s="47">
        <f>SUM(F16:F27,F29:F40,F42:F46)</f>
        <v>0</v>
      </c>
    </row>
    <row r="48" spans="1:6" x14ac:dyDescent="0.35">
      <c r="A48" s="33"/>
      <c r="B48" s="32"/>
      <c r="C48" s="32"/>
      <c r="D48" s="31"/>
      <c r="E48" s="31"/>
      <c r="F48" s="31"/>
    </row>
    <row r="49" spans="1:6" x14ac:dyDescent="0.35">
      <c r="A49" s="60" t="s">
        <v>12</v>
      </c>
      <c r="B49" s="60"/>
      <c r="C49" s="60"/>
      <c r="D49" s="60"/>
      <c r="E49" s="60"/>
      <c r="F49" s="60"/>
    </row>
    <row r="50" spans="1:6" ht="28" x14ac:dyDescent="0.35">
      <c r="A50" s="25" t="s">
        <v>226</v>
      </c>
      <c r="B50" s="2" t="s">
        <v>187</v>
      </c>
      <c r="C50" s="2" t="s">
        <v>181</v>
      </c>
      <c r="D50" s="1" t="s">
        <v>179</v>
      </c>
      <c r="E50" s="1" t="s">
        <v>178</v>
      </c>
      <c r="F50" s="1" t="s">
        <v>13</v>
      </c>
    </row>
    <row r="51" spans="1:6" x14ac:dyDescent="0.35">
      <c r="A51" s="52" t="s">
        <v>199</v>
      </c>
      <c r="B51" s="53"/>
      <c r="C51" s="53"/>
      <c r="D51" s="53"/>
      <c r="E51" s="53"/>
      <c r="F51" s="54"/>
    </row>
    <row r="52" spans="1:6" ht="28" x14ac:dyDescent="0.35">
      <c r="A52" s="26">
        <v>1</v>
      </c>
      <c r="B52" s="4" t="s">
        <v>88</v>
      </c>
      <c r="C52" s="3" t="s">
        <v>182</v>
      </c>
      <c r="D52" s="3">
        <v>33.799999999999997</v>
      </c>
      <c r="E52" s="3"/>
      <c r="F52" s="3">
        <f>D52*E52</f>
        <v>0</v>
      </c>
    </row>
    <row r="53" spans="1:6" ht="28" x14ac:dyDescent="0.35">
      <c r="A53" s="26">
        <v>2</v>
      </c>
      <c r="B53" s="4" t="s">
        <v>152</v>
      </c>
      <c r="C53" s="3" t="s">
        <v>182</v>
      </c>
      <c r="D53" s="3">
        <v>1.3</v>
      </c>
      <c r="E53" s="3"/>
      <c r="F53" s="3">
        <f>D53*E53</f>
        <v>0</v>
      </c>
    </row>
    <row r="54" spans="1:6" ht="28" x14ac:dyDescent="0.35">
      <c r="A54" s="26">
        <v>3</v>
      </c>
      <c r="B54" s="4" t="s">
        <v>113</v>
      </c>
      <c r="C54" s="3" t="s">
        <v>182</v>
      </c>
      <c r="D54" s="6">
        <v>27</v>
      </c>
      <c r="E54" s="3"/>
      <c r="F54" s="3">
        <f>D54*E54</f>
        <v>0</v>
      </c>
    </row>
    <row r="55" spans="1:6" ht="28" x14ac:dyDescent="0.35">
      <c r="A55" s="26">
        <v>4</v>
      </c>
      <c r="B55" s="4" t="s">
        <v>104</v>
      </c>
      <c r="C55" s="3" t="s">
        <v>182</v>
      </c>
      <c r="D55" s="6">
        <v>1.3</v>
      </c>
      <c r="E55" s="3"/>
      <c r="F55" s="3">
        <f>D55*E55</f>
        <v>0</v>
      </c>
    </row>
    <row r="56" spans="1:6" x14ac:dyDescent="0.35">
      <c r="A56" s="44"/>
      <c r="B56" s="45"/>
      <c r="C56" s="43"/>
      <c r="D56" s="46"/>
      <c r="E56" s="43"/>
      <c r="F56" s="43"/>
    </row>
    <row r="57" spans="1:6" ht="14.75" customHeight="1" x14ac:dyDescent="0.35">
      <c r="A57" s="52" t="s">
        <v>200</v>
      </c>
      <c r="B57" s="53"/>
      <c r="C57" s="53"/>
      <c r="D57" s="53"/>
      <c r="E57" s="53"/>
      <c r="F57" s="54"/>
    </row>
    <row r="58" spans="1:6" x14ac:dyDescent="0.35">
      <c r="A58" s="26">
        <v>5</v>
      </c>
      <c r="B58" s="4" t="s">
        <v>89</v>
      </c>
      <c r="C58" s="3" t="s">
        <v>182</v>
      </c>
      <c r="D58" s="3">
        <v>25.32</v>
      </c>
      <c r="E58" s="3"/>
      <c r="F58" s="3">
        <f>D58*E58</f>
        <v>0</v>
      </c>
    </row>
    <row r="59" spans="1:6" ht="28" x14ac:dyDescent="0.35">
      <c r="A59" s="26">
        <v>6</v>
      </c>
      <c r="B59" s="4" t="s">
        <v>153</v>
      </c>
      <c r="C59" s="3" t="s">
        <v>182</v>
      </c>
      <c r="D59" s="3">
        <v>0.4</v>
      </c>
      <c r="E59" s="3"/>
      <c r="F59" s="3">
        <f>D59*E59</f>
        <v>0</v>
      </c>
    </row>
    <row r="60" spans="1:6" x14ac:dyDescent="0.35">
      <c r="A60" s="26">
        <v>7</v>
      </c>
      <c r="B60" s="4" t="s">
        <v>114</v>
      </c>
      <c r="C60" s="3" t="s">
        <v>182</v>
      </c>
      <c r="D60" s="6">
        <v>19.32</v>
      </c>
      <c r="E60" s="3"/>
      <c r="F60" s="3">
        <f>D60*E60</f>
        <v>0</v>
      </c>
    </row>
    <row r="61" spans="1:6" ht="28" x14ac:dyDescent="0.35">
      <c r="A61" s="44">
        <v>8</v>
      </c>
      <c r="B61" s="49" t="s">
        <v>262</v>
      </c>
      <c r="C61" s="3" t="s">
        <v>182</v>
      </c>
      <c r="D61" s="6">
        <v>0.4</v>
      </c>
      <c r="E61" s="3"/>
      <c r="F61" s="3">
        <f>D61*E61</f>
        <v>0</v>
      </c>
    </row>
    <row r="62" spans="1:6" x14ac:dyDescent="0.35">
      <c r="A62" s="44"/>
      <c r="B62" s="45"/>
      <c r="C62" s="43"/>
      <c r="D62" s="46"/>
      <c r="E62" s="43"/>
      <c r="F62" s="43"/>
    </row>
    <row r="63" spans="1:6" ht="14.75" customHeight="1" x14ac:dyDescent="0.35">
      <c r="A63" s="52" t="s">
        <v>201</v>
      </c>
      <c r="B63" s="53"/>
      <c r="C63" s="53"/>
      <c r="D63" s="53"/>
      <c r="E63" s="53"/>
      <c r="F63" s="54"/>
    </row>
    <row r="64" spans="1:6" ht="28" x14ac:dyDescent="0.35">
      <c r="A64" s="26">
        <v>9</v>
      </c>
      <c r="B64" s="4" t="s">
        <v>154</v>
      </c>
      <c r="C64" s="3" t="s">
        <v>182</v>
      </c>
      <c r="D64" s="6">
        <v>0.3</v>
      </c>
      <c r="E64" s="3"/>
      <c r="F64" s="3">
        <f>D64*E64</f>
        <v>0</v>
      </c>
    </row>
    <row r="65" spans="1:6" ht="28" x14ac:dyDescent="0.35">
      <c r="A65" s="26">
        <v>10</v>
      </c>
      <c r="B65" s="4" t="s">
        <v>105</v>
      </c>
      <c r="C65" s="3" t="s">
        <v>182</v>
      </c>
      <c r="D65" s="6">
        <v>0.3</v>
      </c>
      <c r="E65" s="3"/>
      <c r="F65" s="3">
        <f>D65*E65</f>
        <v>0</v>
      </c>
    </row>
    <row r="66" spans="1:6" ht="15" customHeight="1" x14ac:dyDescent="0.35">
      <c r="A66" s="52" t="s">
        <v>4</v>
      </c>
      <c r="B66" s="53"/>
      <c r="C66" s="53"/>
      <c r="D66" s="53"/>
      <c r="E66" s="54"/>
      <c r="F66" s="47">
        <f>SUM(F52:F55,F58:F61,F64:F65)</f>
        <v>0</v>
      </c>
    </row>
    <row r="67" spans="1:6" x14ac:dyDescent="0.35">
      <c r="A67" s="33"/>
      <c r="B67" s="32"/>
      <c r="C67" s="32"/>
      <c r="D67" s="31"/>
      <c r="E67" s="31"/>
      <c r="F67" s="31"/>
    </row>
  </sheetData>
  <mergeCells count="15">
    <mergeCell ref="A47:E47"/>
    <mergeCell ref="A66:E66"/>
    <mergeCell ref="A15:F15"/>
    <mergeCell ref="A63:F63"/>
    <mergeCell ref="A41:F41"/>
    <mergeCell ref="A28:F28"/>
    <mergeCell ref="A49:F49"/>
    <mergeCell ref="A51:F51"/>
    <mergeCell ref="A57:F57"/>
    <mergeCell ref="A13:F13"/>
    <mergeCell ref="A11:E11"/>
    <mergeCell ref="A1:F1"/>
    <mergeCell ref="A3:F3"/>
    <mergeCell ref="A5:F5"/>
    <mergeCell ref="A8:F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E4DA31547EB04CA1CE0171DF74C418" ma:contentTypeVersion="10" ma:contentTypeDescription="Create a new document." ma:contentTypeScope="" ma:versionID="f3864b9fb556f22934f72cd80cf914af">
  <xsd:schema xmlns:xsd="http://www.w3.org/2001/XMLSchema" xmlns:xs="http://www.w3.org/2001/XMLSchema" xmlns:p="http://schemas.microsoft.com/office/2006/metadata/properties" xmlns:ns2="617a3776-9312-444a-99fe-f69a2b4583aa" xmlns:ns3="9bb7c4eb-af97-4b96-962e-02bee008ec1b" targetNamespace="http://schemas.microsoft.com/office/2006/metadata/properties" ma:root="true" ma:fieldsID="13e54354b355979300d580dec619df68" ns2:_="" ns3:_="">
    <xsd:import namespace="617a3776-9312-444a-99fe-f69a2b4583aa"/>
    <xsd:import namespace="9bb7c4eb-af97-4b96-962e-02bee008e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a3776-9312-444a-99fe-f69a2b4583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7c4eb-af97-4b96-962e-02bee008e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12DE09-9C7A-4AC6-A90F-5869C7B6F5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2D00C8-7F70-43B6-B945-B42AE2A16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a3776-9312-444a-99fe-f69a2b4583aa"/>
    <ds:schemaRef ds:uri="9bb7c4eb-af97-4b96-962e-02bee008e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87EBAF-89C5-48A7-8E08-F6B28FEE9699}">
  <ds:schemaRefs>
    <ds:schemaRef ds:uri="http://purl.org/dc/dcmitype/"/>
    <ds:schemaRef ds:uri="http://schemas.microsoft.com/office/infopath/2007/PartnerControls"/>
    <ds:schemaRef ds:uri="9bb7c4eb-af97-4b96-962e-02bee008ec1b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617a3776-9312-444a-99fe-f69a2b4583aa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Etapų vertės</vt:lpstr>
      <vt:lpstr>I dalis</vt:lpstr>
      <vt:lpstr>II dalis</vt:lpstr>
      <vt:lpstr>III dalis</vt:lpstr>
      <vt:lpstr>IV dalis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Varneckas</dc:creator>
  <cp:lastModifiedBy>Megana Maksimiak</cp:lastModifiedBy>
  <dcterms:created xsi:type="dcterms:W3CDTF">2021-09-07T10:30:42Z</dcterms:created>
  <dcterms:modified xsi:type="dcterms:W3CDTF">2021-09-29T11:46:14Z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0x01010085E4DA31547EB04CA1CE0171DF74C418</vt:lpwstr>
  </property>
  <property fmtid="{D5CDD505-2E9C-101B-9397-08002B2CF9AE}" pid="3" name="MSIP_Label_75464948-aeeb-436c-a291-ab13687dc8ce_Enabled">
    <vt:lpwstr>true</vt:lpwstr>
  </property>
  <property fmtid="{D5CDD505-2E9C-101B-9397-08002B2CF9AE}" pid="4" name="MSIP_Label_75464948-aeeb-436c-a291-ab13687dc8ce_SetDate">
    <vt:lpwstr>2021-09-23T12:39:06Z</vt:lpwstr>
  </property>
  <property fmtid="{D5CDD505-2E9C-101B-9397-08002B2CF9AE}" pid="5" name="MSIP_Label_75464948-aeeb-436c-a291-ab13687dc8ce_Method">
    <vt:lpwstr>Standard</vt:lpwstr>
  </property>
  <property fmtid="{D5CDD505-2E9C-101B-9397-08002B2CF9AE}" pid="6" name="MSIP_Label_75464948-aeeb-436c-a291-ab13687dc8ce_Name">
    <vt:lpwstr>Internal</vt:lpwstr>
  </property>
  <property fmtid="{D5CDD505-2E9C-101B-9397-08002B2CF9AE}" pid="7" name="MSIP_Label_75464948-aeeb-436c-a291-ab13687dc8ce_SiteId">
    <vt:lpwstr>e54289c6-b630-4215-acc5-57eec01212d6</vt:lpwstr>
  </property>
  <property fmtid="{D5CDD505-2E9C-101B-9397-08002B2CF9AE}" pid="8" name="MSIP_Label_75464948-aeeb-436c-a291-ab13687dc8ce_ActionId">
    <vt:lpwstr>0789bf97-9373-4806-bc1a-7591d9854230</vt:lpwstr>
  </property>
  <property fmtid="{D5CDD505-2E9C-101B-9397-08002B2CF9AE}" pid="9" name="MSIP_Label_75464948-aeeb-436c-a291-ab13687dc8ce_ContentBits">
    <vt:lpwstr>0</vt:lpwstr>
  </property>
</Properties>
</file>