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66925"/>
  <mc:AlternateContent xmlns:mc="http://schemas.openxmlformats.org/markup-compatibility/2006">
    <mc:Choice Requires="x15">
      <x15ac:absPath xmlns:x15ac="http://schemas.microsoft.com/office/spreadsheetml/2010/11/ac" url="Z:\KASDIENIAI\Viešinimas\Nepaskelbta\Koreguotini\Mediq\"/>
    </mc:Choice>
  </mc:AlternateContent>
  <xr:revisionPtr revIDLastSave="0" documentId="13_ncr:1_{762BBD5C-E81D-4ECB-8075-1698A5205E09}" xr6:coauthVersionLast="47" xr6:coauthVersionMax="47" xr10:uidLastSave="{00000000-0000-0000-0000-000000000000}"/>
  <bookViews>
    <workbookView xWindow="-120" yWindow="-120" windowWidth="29040" windowHeight="15840" tabRatio="857" xr2:uid="{00000000-000D-0000-FFFF-FFFF00000000}"/>
  </bookViews>
  <sheets>
    <sheet name="Įvairios vienkartinės priemonės" sheetId="2" r:id="rId1"/>
    <sheet name="Kraujo ėmimo sistemos" sheetId="4" r:id="rId2"/>
    <sheet name="Sterilizacijos priemonės" sheetId="10" r:id="rId3"/>
    <sheet name=" Traumat ir chirurginės priemon" sheetId="1" state="hidden" r:id="rId4"/>
    <sheet name="Priemonės sterilizacijai" sheetId="8" state="hidden" r:id="rId5"/>
  </sheets>
  <definedNames>
    <definedName name="_xlnm._FilterDatabase" localSheetId="3" hidden="1">' Traumat ir chirurginės priemon'!$F$1:$F$63</definedName>
    <definedName name="_xlnm._FilterDatabase" localSheetId="0" hidden="1">'Įvairios vienkartinės priemonės'!$A$10:$P$11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3" i="10" l="1"/>
  <c r="L3" i="10" s="1"/>
  <c r="K2" i="10"/>
  <c r="L2" i="10" s="1"/>
  <c r="P3" i="10"/>
  <c r="P2" i="10"/>
  <c r="N3" i="10"/>
  <c r="Q3" i="10" s="1"/>
  <c r="N2" i="10"/>
  <c r="Q2" i="10" s="1"/>
  <c r="O8" i="4" l="1"/>
  <c r="Q8" i="4"/>
  <c r="R8" i="4" s="1"/>
  <c r="O9" i="4"/>
  <c r="Q9" i="4"/>
  <c r="R9" i="4" s="1"/>
  <c r="O10" i="4"/>
  <c r="Q10" i="4"/>
  <c r="R10" i="4"/>
  <c r="O11" i="4"/>
  <c r="Q11" i="4"/>
  <c r="R11" i="4" s="1"/>
  <c r="O12" i="4"/>
  <c r="Q12" i="4"/>
  <c r="R12" i="4" s="1"/>
  <c r="O13" i="4"/>
  <c r="Q13" i="4"/>
  <c r="R13" i="4" s="1"/>
  <c r="O14" i="4"/>
  <c r="Q14" i="4"/>
  <c r="R14" i="4"/>
  <c r="O15" i="4"/>
  <c r="Q15" i="4"/>
  <c r="R15" i="4" s="1"/>
  <c r="O6" i="4"/>
  <c r="Q6" i="4"/>
  <c r="R6" i="4" s="1"/>
  <c r="O7" i="4"/>
  <c r="Q7" i="4"/>
  <c r="R7" i="4" s="1"/>
  <c r="O5" i="4"/>
  <c r="Q5" i="4"/>
  <c r="R5" i="4" s="1"/>
  <c r="Q4" i="4"/>
  <c r="Q2" i="4" s="1"/>
  <c r="O4" i="4"/>
  <c r="R4" i="4" l="1"/>
  <c r="R2" i="4" s="1"/>
</calcChain>
</file>

<file path=xl/sharedStrings.xml><?xml version="1.0" encoding="utf-8"?>
<sst xmlns="http://schemas.openxmlformats.org/spreadsheetml/2006/main" count="407" uniqueCount="201">
  <si>
    <t>Pirkimo dalies Nr.</t>
  </si>
  <si>
    <t>Pavadinimas</t>
  </si>
  <si>
    <t>Ilgis cm</t>
  </si>
  <si>
    <t>diametras mm</t>
  </si>
  <si>
    <t>charakteristika</t>
  </si>
  <si>
    <t>Siūlomos prekės techninė charakteristika Tiekėjas turi nurodyti siūlomos prekės tech. charakteristiką, bet nekopijuoti nurodytą pirkėjo.</t>
  </si>
  <si>
    <t>Gamintojas</t>
  </si>
  <si>
    <t>Prekės vieneto kaina be PVM, Eur</t>
  </si>
  <si>
    <t>Prekės vieneto kaina su PVM, Eur</t>
  </si>
  <si>
    <t>PVM tarifas %</t>
  </si>
  <si>
    <t>Bendra kaina su PVM pirkimo daliai, Eur</t>
  </si>
  <si>
    <t>Pasiūlymą pateikusio tiekėjo pavadinimas</t>
  </si>
  <si>
    <t>Metiūzo vinys</t>
  </si>
  <si>
    <t>Kiršnerio vielos</t>
  </si>
  <si>
    <t xml:space="preserve">Nerūdyjančio plieno turintys ISO CE sertifikatą. Naudojamos kaulų sintezės  operacijose.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</si>
  <si>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Kaukolės skliauto defektų plastikos medžiaga</t>
  </si>
  <si>
    <t xml:space="preserve">Mendec Cranio arba lygiavertis. Pakuotėje 20 g±5 g. Kaulinės rekonstrukcijos cementas "Mendec Cranio" arba panašus. 
Akrilo derva, skirta kranialiniams defektams pašalinti. Sterili, vienkartinio naudojimo. CE ženklas.Pateikti pavyzdį. Vienkartinio naudojimo.   Turi būti nurodytas  gamintojo pavadinimas arba prekybinis pavadinimas ir adresas ;
 informacija, kad būtų galima  identifikuoti pakuotės turinį ( gaminio paskirtis);  nurodyta partija arba serijos numeris. </t>
  </si>
  <si>
    <t>Hemostatinis besirezorbuojantis tinklelis</t>
  </si>
  <si>
    <t>Sterilus, retai pintas tinklas 50mmx75mm. Vietiškai besirezorbuojantis hemostatikas, pagamintas iš oksiduotos regeneruotos celiuliozės (paruošto iš 100 proc viskozės). Vietiškai stabdo kraujavimą per 2-4 min, dėl žemo ph (apie 3.0) turi bakteriocidinį vietinį poveikį prieš Gram teigiamus ir Gram neigiamus organizmus, įskaitant aerobus bei anaerobus, prilimpa prie audinių, nemigruoja, nekeičia formos sušlapus, rezorbuojasi per 7-14 dienų. Arba panašios sudėties tinklelis.Turi CE ženklą ir atitikties deklaracija (pagal MDD 93/42 EEB)</t>
  </si>
  <si>
    <t>Tęsinys kitame lape</t>
  </si>
  <si>
    <t>Mato vnt</t>
  </si>
  <si>
    <t>vnt</t>
  </si>
  <si>
    <t>g</t>
  </si>
  <si>
    <t>Pirkimo dalies Nr</t>
  </si>
  <si>
    <t>Pirkimo dalies pavadinimas</t>
  </si>
  <si>
    <t>Sąrašo eil. Nr.</t>
  </si>
  <si>
    <t>Mato vnt.</t>
  </si>
  <si>
    <t>Reikalavimai</t>
  </si>
  <si>
    <t>vnt.</t>
  </si>
  <si>
    <t>Pastabos</t>
  </si>
  <si>
    <t>BVPŽ kodas</t>
  </si>
  <si>
    <t>Kraujo paėmimo priemonės</t>
  </si>
  <si>
    <t>Kraujo surinkimo sistema (Švirkšto tipo kraujo paėmimo priemonė, adata su integruotu adapteriu su saugos užtikrinimo mechanizmu, adata su integruotu adapteriu, vienkartinis adapteris)</t>
  </si>
  <si>
    <t>33141300-3</t>
  </si>
  <si>
    <t>Švirkšto tipo mėgintuvėlis, skirtas hematologiniams tyrimams-periferinio kraujo morfologija (su EDTA)  1-1,5ml</t>
  </si>
  <si>
    <t>Mėgintuvėlis pagamintas iš lengvai utilizuojamo,neišskiriančio jokių kenksmingų medžiagų, lengvo, nedūžtančio,skaidraus, plastiko. Kamštelis tvirtas, sandarus transportuojant Atitinkantys ISO 9000 ir EN 46000 serijų standartų reikalavimus.CE ženklinimas.Su lipduku užrašams</t>
  </si>
  <si>
    <t xml:space="preserve">Švirkšto tipo mėgintuvėlis, skirtas koaguliaciniams tyrimams (krešėjimo sistema)  1-1,5ml. </t>
  </si>
  <si>
    <t>Mėgintuvėlis pagamintas iš lengvai utilizuojamo,neišskiriančio jokių kenksmingų medžiagų, lengvo, nedūžtančio,skaidraus, plastiko. Kamštelis tvirtas, sandarus transportuojant Atitinkantys ISO 9000 ir EN 46000 serijų standartų reikalavimus.CE ženklinimas. Su lipduku užrašams</t>
  </si>
  <si>
    <t xml:space="preserve">Švirkšto tipo mėgintuvėlis, skirtas serumo biocheminiams tyrimams, be seperatoriaus 1-1,5ml </t>
  </si>
  <si>
    <t xml:space="preserve">Švirkšto tipo mėgintuvėlis, skirtas serumo biocheminiams tyrimams, be seperatoriaus 2,5-3ml </t>
  </si>
  <si>
    <t xml:space="preserve">Švirkšto tipo mėgintuvėlis, skirtas laktatų tyrimams, su ličio heparinu 1-3ml </t>
  </si>
  <si>
    <t>Švirkšto tipo mėgintuvėlis, serumo biocheminiams tyrimams, be seperatoriaus 5-6ml</t>
  </si>
  <si>
    <t>Švirkšto tipo mėgintuvėlis, gliukozės tyrimams, su fluoridu 2,5-3ml</t>
  </si>
  <si>
    <t>Švirkšto tipo mėgintuvėlis, ENG tyrimams, su citratu 1,7ml-3,5ml, Tiekėjas turi pasiūlyti ir prietaisą kraujo nusėdimo greičiui įvertinti (prietaisas teikiamas naudoti panaudos sutarties pagrindu)</t>
  </si>
  <si>
    <t>adata su integruotu adapteriu 0,8x38 be laikiklio</t>
  </si>
  <si>
    <t>Adata vienkartinė, sterili, silikonizuota, ypatingai aštri,CE ženklinimas.</t>
  </si>
  <si>
    <t>adata su integruotu adapteriu 0,9x40 be laikiklio</t>
  </si>
  <si>
    <t>Vienkartinis adapteris</t>
  </si>
  <si>
    <t>Vienkartinis adapteris prijungimui prie kitų sistemų (vienkartinės adatos, adatų "Drugelių", intraveninių kateterių) atitinkančių mėgintuvėlius CE ženklinimas.</t>
  </si>
  <si>
    <t>Prekės pavadinimas</t>
  </si>
  <si>
    <t>33141000-0</t>
  </si>
  <si>
    <t>Vienkartiniai, sterilūs atskirai įpakuoti, pagaminti iš nerūdijančio plieno. CE ženklinimas</t>
  </si>
  <si>
    <t>Enderio vinys</t>
  </si>
  <si>
    <t>Bendra kaina be PVM pirkimo daliai, Eur</t>
  </si>
  <si>
    <t>Techniniai reikalavimai</t>
  </si>
  <si>
    <t>Prekės mato vieneto kaina be PVM, Eur</t>
  </si>
  <si>
    <t>Prekės mato vieneto kaina su PVM, Eur</t>
  </si>
  <si>
    <t>Sėklidės implantas</t>
  </si>
  <si>
    <t>Odos biopsinės adatos</t>
  </si>
  <si>
    <t>6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t>
  </si>
  <si>
    <t>8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t>
  </si>
  <si>
    <t>Pėdos implantas plokščiapadystės korekcijai</t>
  </si>
  <si>
    <t>Vientisas konuso formos, distalinėje dalyje pereinantis į srėgiuotą cilindro formos dalį stentas; Anatominis dizainas, konusinė dalis užpildo sinus dalį, cilindrinė dalis užpildo sinus Tarsi kanalą; Stentas turi būti pagamintas iš titano lydinio; Srėgiuota vidinė/medialinė cilindro formos dalis užpildo Sinus Tarsi kanalą; Ta Konuso formos vidurinė dalis stabilizuoja pašokikaulinį sąnarį ties lateraliniu šokikaulio kraštu, konusas stabilizuoja stentą ir apsaugo nuo migracijos Sinus Tarsi kanalo kryptimi; Lygi vagelė einanti aplink išorinį stento kraštą skirta stento ištraukimui revizijų atveju; Šešiakampio formos ertmė išorinėje stento dalyje skirta įstatyti stento įvedimo įrankį; Stentų skersmuo nuo 5 mm iki 9 mm (žingsnis kas 1 mm) (bus pasirenkama reikiamo skersmens). Instrumentų rinkinys turi būti suteikiamas panaudai</t>
  </si>
  <si>
    <t>Nency vielos</t>
  </si>
  <si>
    <t>Elastinė titaninė viela su užsmailintu lengtu galu.</t>
  </si>
  <si>
    <t>Kanuliuoti sraigtai kaulų oeteosintezei</t>
  </si>
  <si>
    <t>1.</t>
  </si>
  <si>
    <t>Kanuliuoti, 4 mm skersmens titaniniai sraigtai, daliniu sriegiu. Savigręžiai. Sriegio žingsnis 1,75 mm. Kaniulės skersmuo 1,25 mm, galvutės plotis 6 mm, sukami atsuktuvu, kurio skersmuo 2,5 mm su šešiakampio formos galu</t>
  </si>
  <si>
    <t>1.1</t>
  </si>
  <si>
    <t>Ilgis mm (kas 2 mm) nuo 14 iki 70 mm</t>
  </si>
  <si>
    <t>2.</t>
  </si>
  <si>
    <t>2.1</t>
  </si>
  <si>
    <t>Ilgis mm (kas 5 mm) nuo 45 iki 120 mm</t>
  </si>
  <si>
    <t xml:space="preserve">Kanuliuoti kompresiniai sraigtai </t>
  </si>
  <si>
    <t>Tinkantys prie ligoninėje turimų kanuliuoto hegsagonalinio atsuktuvo 2 mm skersmens su sraigto ilgio matavimo skale ir dvigubo kanuliuoto grąžto, 2 mm skersmens, ilgio 32 mm; arba instrumentus suteikti panaudai prie siūlomų sraigtų. Kanuliuoti kompresiniai titaniniai savisriegiai sraigtai, su dvigubu skirtingu sriegiu. Distalinės sraigto dalies skersmuo 3 mm, proksimalinės dalies skesmuo 4 mm. Ilgis mm (kas 2 mm) nuo 26 iki 30 mm. Būtini pavyzdžiai</t>
  </si>
  <si>
    <t>Endo saga priekinio kryžminio raiščio ir užpakalinio kryžminio raiščio šlauninei fiksacijai</t>
  </si>
  <si>
    <t>Interferenciniai sraigtai</t>
  </si>
  <si>
    <t>Menisko siuvimo sistema</t>
  </si>
  <si>
    <t>Sterilioje pakuotėje, turi susidėti iš dviejų "T" inkarų su ne silpnesnio nei Nr.2 storio ypatingai tvirto pinto polietileno pluošto siūlo ir vienkartinio cilindro formos įvedimo instrumento. "T" inkarų cheminė sudėtis - polimeras "peek optima" arba PLLA. Dviguba "U" formos fiksacija. Turi turėti iš anksto paruoštą slystantį mazgą. Turi nepalikti implanto sąnarinėje dalyje. Pravedimo adata tiesi, lenkta arba reversinė (turi būti galimybė pasirinkti iš visų rūšių).</t>
  </si>
  <si>
    <t>Sterilioje pakuotėje, sterilūs interferenciniai, besirezorbuojantys, kanuliuoti sraigtai be galvutės, sriegis bukas.Cheminė sudėtis - 25 - 30% β TCP ir 70-75 % PLGA. Abi medžiagos homogeniškai sumaišytos MPD technologija, osteokondukcinės. Sraigtų ilgiai nuo 20 iki 30 mm, ne mažiau 3 ilgių (didžiausio, mažiausio ir tarpinių ilgių). Sraigtų diametrai nuo 5 iki 8 mm, ne mažiau 4 storių (didžiausio, mažiausio ir tarpinio diametrų). Reikalingo dudžio sraigtai bus užsakomi atsižvelgiant į individualius paciento poreikius. Pateikti panaudai instrumentus reikalingus sraigto įvedimui (atsuktuvas, kaniuliavimo vieta).</t>
  </si>
  <si>
    <r>
      <t xml:space="preserve">CE sertifikatas pateiktas </t>
    </r>
    <r>
      <rPr>
        <b/>
        <sz val="10"/>
        <color theme="1"/>
        <rFont val="Arial Narrow"/>
        <family val="2"/>
        <charset val="186"/>
      </rPr>
      <t>(El. bylos Nr.)</t>
    </r>
  </si>
  <si>
    <r>
      <t xml:space="preserve">Prekės numeris kataloge, buklete </t>
    </r>
    <r>
      <rPr>
        <b/>
        <sz val="10"/>
        <color theme="1"/>
        <rFont val="Arial Narrow"/>
        <family val="2"/>
        <charset val="186"/>
      </rPr>
      <t>(El. bylos Nr.)</t>
    </r>
  </si>
  <si>
    <r>
      <rPr>
        <b/>
        <sz val="10"/>
        <color theme="1"/>
        <rFont val="Arial Narrow"/>
        <family val="2"/>
        <charset val="186"/>
      </rPr>
      <t>ČIA</t>
    </r>
    <r>
      <rPr>
        <sz val="10"/>
        <color theme="1"/>
        <rFont val="Arial Narrow"/>
        <family val="2"/>
        <charset val="186"/>
      </rPr>
      <t xml:space="preserve"> nurodyti </t>
    </r>
    <r>
      <rPr>
        <b/>
        <sz val="10"/>
        <color theme="1"/>
        <rFont val="Arial Narrow"/>
        <family val="2"/>
        <charset val="186"/>
      </rPr>
      <t xml:space="preserve">ir </t>
    </r>
    <r>
      <rPr>
        <sz val="10"/>
        <color theme="1"/>
        <rFont val="Arial Narrow"/>
        <family val="2"/>
        <charset val="186"/>
      </rPr>
      <t>bendrą  šios pirkimo dalies kainą</t>
    </r>
  </si>
  <si>
    <t>CE sertifikatas pateiktas (El. bylos Nr.)</t>
  </si>
  <si>
    <t>Prekės numeris kataloge, buklete (El. bylos Nr.)</t>
  </si>
  <si>
    <r>
      <t xml:space="preserve">Titaninės, tinkančios laparoskopiniam klipatoriui </t>
    </r>
    <r>
      <rPr>
        <i/>
        <sz val="10"/>
        <color theme="1"/>
        <rFont val="Arial Narrow"/>
        <family val="2"/>
        <charset val="186"/>
      </rPr>
      <t xml:space="preserve">MediumLarge. </t>
    </r>
    <r>
      <rPr>
        <sz val="10"/>
        <color theme="1"/>
        <rFont val="Arial Narrow"/>
        <family val="2"/>
        <charset val="186"/>
      </rPr>
      <t>Dydis: vidutinis/didelis. Sterilios; vienkartinio naudojimo, atrauminės, trikampė kabutės skerspjūvio forma užtikrinanti patikimą prisitaikymą prie instrumento darbinio paviršiaus, deimanto formos grioveliai vidiniame kabutės paviršiuje. Kasetėje ne daugiau 6 vnt.</t>
    </r>
  </si>
  <si>
    <t>Kabutės</t>
  </si>
  <si>
    <t>Silikoninis su silikono gelio užpildu arba silikoninis, užpildomas fiziologiniu tirpalu.</t>
  </si>
  <si>
    <t>vnt (kabučių)</t>
  </si>
  <si>
    <t>Bendrieji reikalavimai:</t>
  </si>
  <si>
    <t xml:space="preserve">3. Tiekėjas turi pateikti siūlomų prekių kokybės atitikties sertifikatus </t>
  </si>
  <si>
    <t>5.Jeigu pirkimo dalį sudaro prekių sąrašas, pasiūlymas turi būti pateiktas visoms sąraše nurodytoms prekėms.</t>
  </si>
  <si>
    <t xml:space="preserve">Kiekis </t>
  </si>
  <si>
    <r>
      <t xml:space="preserve">Siūlomos prekės techninė charakteristika. </t>
    </r>
    <r>
      <rPr>
        <b/>
        <sz val="10"/>
        <color indexed="60"/>
        <rFont val="Arial Narrow"/>
        <family val="2"/>
        <charset val="186"/>
      </rPr>
      <t>Tiekėjas turi nurodyti siūlomos prekės tech. charakteristiką, bet nekopijuoti nurodytas pirkėjo.</t>
    </r>
  </si>
  <si>
    <r>
      <t xml:space="preserve">Pakuotės kaina be PVM , Eur </t>
    </r>
    <r>
      <rPr>
        <i/>
        <sz val="10"/>
        <color indexed="8"/>
        <rFont val="Arial Narrow"/>
        <family val="2"/>
        <charset val="186"/>
      </rPr>
      <t>(Konkurso metu nevertinama)</t>
    </r>
  </si>
  <si>
    <r>
      <t xml:space="preserve">Pakuotės kaina su PVM, Eur </t>
    </r>
    <r>
      <rPr>
        <i/>
        <sz val="10"/>
        <color indexed="8"/>
        <rFont val="Arial Narrow"/>
        <family val="2"/>
        <charset val="186"/>
      </rPr>
      <t>(Konkurso metu nevertinama)</t>
    </r>
  </si>
  <si>
    <t xml:space="preserve">Bowie-Dick testas </t>
  </si>
  <si>
    <t>33191000-5</t>
  </si>
  <si>
    <r>
      <t xml:space="preserve">2 klasės specialiųjų tyrimų cheminis indikatorius, skirtas Bowie ir Dicko bandymui,turi atitikti LST EN 285, LST EN ISO 11140-1, LST EN ISO 11140-4 (pateikti tai patvirtinančius dokumentus).  Indikatorius ir įtaisas  turi sudaryti vieningą sistemą. Jeigu testo rinkinyje esantis įtaisas skirtas tam tikram indikatorių kiekiui, tai jo kaina turi būti įskaičiuota į kiekvieną rinkinio kainą. Jeigu įtaisas skirtas ilgalaikiam naudojimui, tai tiekėjas su panaudos sutartimi turi pateikti   reikiamą įtaisų skaičių pagal įstaigos poreikį. Turi tikti didiesiems garo sterilizatoriams. Skirtas oro pašalinimo iš sterilizatoriaus darbo kameros ir garų prasiskverbimo kontrolei. Indikatorius turi būti padengtas polimeriniu sluoksniu (nedrėksta, “neišplaunama” dažų spalva, neblunka 5-rius metus). Indikatorius sudarytas iš popierinio pagrindo ir 6 segmentų indikatorinio agento. Ant pakuotės turi būti nurodyta indikatorių klasė ir atitikimas standartams, gamintojo pavadinimas.Turi būti pateiktas indikatoriaus spalvos pasikeitimo etalonas su teigiamų ir neigiamų rezultatų paaiškinimais lietuvių kalba.  Turi tikti klijuoti į dokumentus, krovinio registracijos korteles. </t>
    </r>
    <r>
      <rPr>
        <b/>
        <sz val="10"/>
        <color rgb="FFFF0000"/>
        <rFont val="Arial Narrow"/>
        <family val="2"/>
        <charset val="186"/>
      </rPr>
      <t xml:space="preserve"> </t>
    </r>
    <r>
      <rPr>
        <b/>
        <sz val="10"/>
        <rFont val="Arial Narrow"/>
        <family val="2"/>
        <charset val="186"/>
      </rPr>
      <t>Pateikti pavyzdžius</t>
    </r>
    <r>
      <rPr>
        <sz val="10"/>
        <rFont val="Arial Narrow"/>
        <family val="2"/>
        <charset val="186"/>
      </rPr>
      <t xml:space="preserve"> išbandymui.</t>
    </r>
  </si>
  <si>
    <t>Sterilizuojamų paketų sutvirtinimo lipni juosta su integruotu išoriniu 1 klasės proceso poveikio cheminiu indikatoriumi sočiųjų vandens garų sterilizacijai</t>
  </si>
  <si>
    <t xml:space="preserve">metras  </t>
  </si>
  <si>
    <r>
      <t xml:space="preserve">Išorinės cheminės sterilizacijos garais indikatorinė lipni juostelė, skirta paketų tvirtinimui.Plotis: 2 cm (±5mm). Temperatūros režimas 120° - 135°C. Vidinis juostos paviršius lipnus, išoriniame paviršiuje – cheminių dažų linijos, kurios garų poveikyje keičia spalvą (1 klasės proceso cheminis indikatorius). Juosta turi būti ypač stiprios fiksacijos, ritinėlio šonai nelipnūs, nepritraukia nešvarumų, klijai netepa rankų. Sterilizacijos metu nenukrenta, o po jos lengvai nuimama.  Atitinkantis  LST EN ISO11140-1 dalies reikalavimus. Pateikti produkto aprašymą, naudojimosi instrukciją ir dokumentaciją, įrodančią atitikimus reikalavimams. </t>
    </r>
    <r>
      <rPr>
        <b/>
        <sz val="10"/>
        <rFont val="Arial Narrow"/>
        <family val="2"/>
        <charset val="186"/>
      </rPr>
      <t xml:space="preserve">Pateikti pavyzdžius </t>
    </r>
    <r>
      <rPr>
        <sz val="10"/>
        <rFont val="Arial Narrow"/>
        <family val="2"/>
        <charset val="186"/>
      </rPr>
      <t>išbandymui.</t>
    </r>
  </si>
  <si>
    <t>Krepuotas popierius 60x60 cm (±5 cm)</t>
  </si>
  <si>
    <r>
      <t>Turi tikti sterilizacijai garais vakuuminiuose sterilizatoriuose. Ypatingai tvirtas, skirtas didelių, labai sunkių  ortopedinių rinkinių pakavimui. Aseptinis įpakavimas (popierius apsaugotas nuo dulkių ir chemikalų), pirminė pakuotė-plastikinė, antrinė – kartoninė dėžė.Popieriaus svoris ne mažiau  60g/kv.m Užtikrina tiek sausą, tiek drėgną bakterinį barjerą. Tvirtas, minkštas ir patogus naudoti, po sterilizacijos išlieka tvirtas. Sukarpytas lakštais. Popieriaus paviršius turi būti lygus, be plaušų ir kitokių popieriau</t>
    </r>
    <r>
      <rPr>
        <sz val="10"/>
        <rFont val="Arial Narrow"/>
        <family val="2"/>
        <charset val="186"/>
      </rPr>
      <t>s priedų, kad pakuojant medicinos prietaisus nesukeltų odos pažeidimų, mikrotraumų bei odos alergijos reiškinių. Turi atitikti LST EN ISO 11607-1 ir LST EN 868-2 s</t>
    </r>
    <r>
      <rPr>
        <sz val="10"/>
        <rFont val="Arial Narrow"/>
        <family val="2"/>
      </rPr>
      <t>tandartų reikalavimus (pateikti kopijas). Turi turėti CE ženklą (</t>
    </r>
    <r>
      <rPr>
        <sz val="10"/>
        <rFont val="Arial Narrow"/>
        <family val="2"/>
        <charset val="186"/>
      </rPr>
      <t xml:space="preserve">MDD 93/42 EEB).Išmatavimai 60x60 cm (±5 cm). </t>
    </r>
    <r>
      <rPr>
        <b/>
        <sz val="10"/>
        <rFont val="Arial Narrow"/>
        <family val="2"/>
        <charset val="186"/>
      </rPr>
      <t>Pateikti pavyzdžius.</t>
    </r>
  </si>
  <si>
    <t>Krepuotas popierius 90x90 cm (±5 cm)</t>
  </si>
  <si>
    <r>
      <t xml:space="preserve">Turi tikti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ne mažiau  60g/kv.m. Užtikrina tiek sausą, tiek drėgną bakterinį barjerą. Tvirtas, minkštas ir patogus naudoti, po sterilizacijos išlieka tvirtas. Sukarpytas lakštais. Popieriaus paviršius turi būti lygus, be plaušų ir kitokių popieriaus priedų, kad pakuojant medicinos prietaisus nesukeltų odos pažeidimų, mikrotraumų bei odos alergijos reiškinių. Turi atitikti  LST EN ISO 11607-1 ir LST EN 868-2 standartų reikalavimus (pateikti kopijas). Turi turėti CE ženklą (MDD 93/42 EEB).Išmatavimai 90x90 cm (±5 cm). </t>
    </r>
    <r>
      <rPr>
        <b/>
        <sz val="10"/>
        <rFont val="Arial Narrow"/>
        <family val="2"/>
        <charset val="186"/>
      </rPr>
      <t xml:space="preserve">Pateikti pavyzdžius. </t>
    </r>
  </si>
  <si>
    <t>Krepuotas popierius 120x120 cm (±5 cm)</t>
  </si>
  <si>
    <r>
      <t>Turi tikti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ne mažiau  60g/kv.m. Užtikrina tiek sausą, tiek drėgną bakterinį barjerą. Tvirtas, minkštas ir patogus naudoti, po sterilizacijos išlieka tvirtas. Sukarpytas lakštais. Popieriaus paviršius turi būti lygus, be plaušų ir kitokių popieriaus priedų, kad pakuojant medicinos prietaisus nesukeltų odos pažeidimų, mikrotraumų bei odos alergijos reiškinių. Turi atitikti  LST EN ISO 11607-1 ir LST EN 868-2 standartų reikalavimus (pateikti kopijas). Turi turėti CE ženklą (MDD 93/42 EEB).Išmatavimai 120x120 cm (±5 cm).</t>
    </r>
    <r>
      <rPr>
        <b/>
        <sz val="10"/>
        <rFont val="Arial Narrow"/>
        <family val="2"/>
        <charset val="186"/>
      </rPr>
      <t xml:space="preserve"> Pateikti pavyzdžius. </t>
    </r>
  </si>
  <si>
    <r>
      <t xml:space="preserve">Popieriaus-plastiko juosta skirta užlydymui </t>
    </r>
    <r>
      <rPr>
        <b/>
        <sz val="10"/>
        <rFont val="Arial Narrow"/>
        <family val="2"/>
        <charset val="186"/>
      </rPr>
      <t>su kloste</t>
    </r>
    <r>
      <rPr>
        <sz val="10"/>
        <rFont val="Arial Narrow"/>
        <family val="2"/>
        <charset val="186"/>
      </rPr>
      <t xml:space="preserve"> 75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</si>
  <si>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75 mm (± 10 mm) . </t>
    </r>
    <r>
      <rPr>
        <b/>
        <sz val="10"/>
        <rFont val="Arial Narrow"/>
        <family val="2"/>
        <charset val="186"/>
      </rPr>
      <t xml:space="preserve">Pateikti pavyzdžius. </t>
    </r>
  </si>
  <si>
    <r>
      <t xml:space="preserve">Popieriaus-plastiko juosta skirta užlydymui </t>
    </r>
    <r>
      <rPr>
        <b/>
        <sz val="10"/>
        <rFont val="Arial Narrow"/>
        <family val="2"/>
        <charset val="186"/>
      </rPr>
      <t>su kloste</t>
    </r>
    <r>
      <rPr>
        <sz val="10"/>
        <rFont val="Arial Narrow"/>
        <family val="2"/>
        <charset val="186"/>
      </rPr>
      <t xml:space="preserve"> 100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</si>
  <si>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100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</si>
  <si>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150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</si>
  <si>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150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</si>
  <si>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200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</si>
  <si>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200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</si>
  <si>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250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</si>
  <si>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250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</si>
  <si>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300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</si>
  <si>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300 mm (± 10 mm) . </t>
    </r>
    <r>
      <rPr>
        <b/>
        <sz val="10"/>
        <rFont val="Arial Narrow"/>
        <family val="2"/>
        <charset val="186"/>
      </rPr>
      <t xml:space="preserve">Pateikti pavyzdžius. </t>
    </r>
  </si>
  <si>
    <r>
      <t xml:space="preserve">Popieriaus-plastiko juosta skirta užlydymui </t>
    </r>
    <r>
      <rPr>
        <b/>
        <sz val="10"/>
        <rFont val="Arial Narrow"/>
        <family val="2"/>
        <charset val="186"/>
      </rPr>
      <t>su kloste 4</t>
    </r>
    <r>
      <rPr>
        <sz val="10"/>
        <rFont val="Arial Narrow"/>
        <family val="2"/>
        <charset val="186"/>
      </rPr>
      <t xml:space="preserve">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</si>
  <si>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400 mm (± 10 mm) . </t>
    </r>
    <r>
      <rPr>
        <b/>
        <sz val="10"/>
        <rFont val="Arial Narrow"/>
        <family val="2"/>
        <charset val="186"/>
      </rPr>
      <t xml:space="preserve">Pateikti pavyzdžius. </t>
    </r>
  </si>
  <si>
    <t xml:space="preserve">Užlydymo juostos kokybės indikatorius </t>
  </si>
  <si>
    <r>
      <t xml:space="preserve">Skirtas nustatyti ar siūlėtuvo daromos juostos yra tinkamos kokybės. Atitinka ISO 11607 reikalavimus. Ant testo yra vietos reikiamai informacijai įrašyti. Pritaikytas dokumentacijai. </t>
    </r>
    <r>
      <rPr>
        <b/>
        <sz val="10"/>
        <rFont val="Arial Narrow"/>
        <family val="2"/>
        <charset val="186"/>
      </rPr>
      <t>Pateikti pavyzdžius.</t>
    </r>
  </si>
  <si>
    <t>Markeris, skirtas rašymui tiesiogiai ant paketų</t>
  </si>
  <si>
    <t xml:space="preserve">Tinkamas rašymui tiesiogiai ant sterilizuojamų paketų, rašalas atsparus garų sterilizacijai. Saugus ir nepažeidžiantis įpakavimo. Nesusiliejantis, greitai išdžiūna, netoksiškas. Juodos spalvos. Pateikti gamintojo dokumentus.
</t>
  </si>
  <si>
    <t>Apsaugos aštriems instrumentams 50 x 128  mm (± 5 mm)</t>
  </si>
  <si>
    <r>
      <t xml:space="preserve">Vienkartinės, popierinės, su permatoma kišene, skirtos pakuotės apsaugai nuo pažeidimų. Skirtos sterilizacijai sočiaisiais vandens garais. Netrukdo sterilizacijos agentui prasiskverbti prie instrumentų dengiamų dalių. Ženklintos CE (pagal MDD 93/42 EEB). Turi būti nurodytas gamybinės partijos Nr., gamintojo pavadinimas.  Apsaugos dedamos ant instrumentų aštrių dalių. Bendri apsaugos išmatavimai ilgiui ir pločiui: 50 x 128  mm (± 5 mm).
 </t>
    </r>
    <r>
      <rPr>
        <b/>
        <sz val="10"/>
        <rFont val="Arial Narrow"/>
        <family val="2"/>
        <charset val="186"/>
      </rPr>
      <t xml:space="preserve">Pateikti pavyzdžius
</t>
    </r>
    <r>
      <rPr>
        <sz val="10"/>
        <rFont val="Arial Narrow"/>
        <family val="2"/>
        <charset val="186"/>
      </rPr>
      <t xml:space="preserve">
</t>
    </r>
  </si>
  <si>
    <t>Testas pavojingų ir ypač pavojingų medicinos prietaisų valymo ir dezinfekcijos kokybei nustatyti, naudojant rankinį plovimo būdą</t>
  </si>
  <si>
    <t xml:space="preserve"> testas</t>
  </si>
  <si>
    <t xml:space="preserve">Kraujo likučiams nustatyti ant instrumentų paviršių. Paruošti naudoti. Saugūs aplinkai. Skirti vienalyčių ir tuščiavidurių medicinos prietaisų plovimo kokybei nustatyti.
Pateikti atitikties LST EN ISO15883 deklaraciją, naudojimo instrukciją lietuvių kalba.
Rezultatas –vertinamas tuoj pat procesui pasibaigus.
</t>
  </si>
  <si>
    <t>Lipdukas-etiketė</t>
  </si>
  <si>
    <t>100 000</t>
  </si>
  <si>
    <t>etiketė</t>
  </si>
  <si>
    <r>
      <t xml:space="preserve">Lipdukas-etiketė turi būti trijų eilučių,kiekvienoje eilutėje turi tilpti po 12 simbolių (skaitmenų), gali būti panaudotas du kartus, be indikatoriaus. Pakuotėje turi būti rašalo papildymas. Po sterilios pakuotės atidarymo, lipdukas lengvai nusiima nuo jos ir gali būti įklijuotas į paciento kortelę arba į krovinio registracijos kortelę. Sutarties galiojimo metu suteikti panaudai 4 rankinius spausdintuvus, į kuriuos tiktų siūlomos etiketės. </t>
    </r>
    <r>
      <rPr>
        <b/>
        <sz val="10"/>
        <rFont val="Arial Narrow"/>
        <family val="2"/>
        <charset val="186"/>
      </rPr>
      <t>Pateikti pavyzdžius.</t>
    </r>
  </si>
  <si>
    <t>30192125-3</t>
  </si>
  <si>
    <t>30192800-9</t>
  </si>
  <si>
    <t xml:space="preserve">Metalo implantas, kaulų lūžgalių sutvirtinimui. Nerūdijančio medicininio plieno. Turintys ISO CE sertifikatą.Tinkantys stambiųjų kaulų osteosintezės instrumentams (gamintojas Koreigsel Implantate ir instrumente Zur Ostosynthese GmbH Vokietija).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</si>
  <si>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 xml:space="preserve">Metalo implantai kaulų lūžgalių sutvirtinimui. Nerūdyjančio medicininio plieno arba titano lydinio, turi ISO CE sertifikatą.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</si>
  <si>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2,5 ± 0,1 mm</t>
  </si>
  <si>
    <t>3 ± 0,1 mm</t>
  </si>
  <si>
    <t>3,5 ± 0,1 mm</t>
  </si>
  <si>
    <t>4 ± 0,1 mm</t>
  </si>
  <si>
    <r>
      <t xml:space="preserve">Kanuliuoti, 6,5 mm skersmens titaniniai sraigtai, įsriegiama dalis 32 </t>
    </r>
    <r>
      <rPr>
        <sz val="10"/>
        <color theme="1"/>
        <rFont val="Calibri"/>
        <family val="2"/>
        <charset val="186"/>
      </rPr>
      <t>±</t>
    </r>
    <r>
      <rPr>
        <sz val="10"/>
        <color theme="1"/>
        <rFont val="Arial Narrow"/>
        <family val="2"/>
        <charset val="186"/>
      </rPr>
      <t xml:space="preserve"> 2 mm. Savigręžiai. Sriegio žingsnis 2,75 mm. Kaniulės skersmuo 2,2 mm, galvutės plotis 8 mm, sukami atsuktuvu, kurio skersmuo 3,5 mm su šešiakampio formos galu</t>
    </r>
  </si>
  <si>
    <r>
      <t xml:space="preserve">Sterilioje pakuotėje. Cheminė sudėtis - medicininis titano lydinys. Sagoje - keturios skylės. Endosaga su iš anksto paruošta vientisa, nepinta kilpa be mazgo (poliesterio siūlas) ir dviem skirtingų spalvų įvertais Nr. 5 siūlais implanto pravesimui ir pozicionavimui. Endo sagos matmenys: ilgis 11 </t>
    </r>
    <r>
      <rPr>
        <sz val="10"/>
        <color theme="1"/>
        <rFont val="Calibri"/>
        <family val="2"/>
        <charset val="186"/>
      </rPr>
      <t>± 1</t>
    </r>
    <r>
      <rPr>
        <sz val="10"/>
        <color theme="1"/>
        <rFont val="Arial Narrow"/>
        <family val="2"/>
        <charset val="186"/>
      </rPr>
      <t xml:space="preserve"> mm, plotis 4-5 mm. Kilpos ilgiai: nuo 10 mm iki 60 mm ne mažiau 10 ilgių (turi būti didžiausio, ir mažiausio, ir tarpinių ilgių kas 5 mm). Privalo turėti opciją panaudoti ando sagos padidinimo implantą, įgalinantį padengti nuo 6 mm iki 10 mm diametro šlaunikaulio tunelį. Privalo turėti ando sagos tvirtinimo kaulas-raištis-kaulas opciją, su kilpa, kurios ilgis nuo 15 mm iki 60 mm (ne mažiau 10 ilgių).</t>
    </r>
  </si>
  <si>
    <t>n</t>
  </si>
  <si>
    <t>Pastabos atsižvelgiant į busvusius pirkimus</t>
  </si>
  <si>
    <t>Negauta pasiūlymų po dviejų pirkimų</t>
  </si>
  <si>
    <t>Maksimalus kiekis 12 mėnesių</t>
  </si>
  <si>
    <t xml:space="preserve">1.Tiekėjo siūlomos prekės turi atitikti reikalavimus. </t>
  </si>
  <si>
    <t>1 priedas</t>
  </si>
  <si>
    <r>
      <t xml:space="preserve">CE sertifikatas pateiktas </t>
    </r>
    <r>
      <rPr>
        <b/>
        <sz val="10"/>
        <rFont val="Arial Narrow"/>
        <family val="2"/>
        <charset val="186"/>
      </rPr>
      <t>(El. bylos Nr.)</t>
    </r>
  </si>
  <si>
    <r>
      <t xml:space="preserve">Prekės numeris kataloge, buklete </t>
    </r>
    <r>
      <rPr>
        <b/>
        <sz val="10"/>
        <rFont val="Arial Narrow"/>
        <family val="2"/>
        <charset val="186"/>
      </rPr>
      <t>(El. bylos Nr.)</t>
    </r>
  </si>
  <si>
    <r>
      <t>Tiekėjas privalo pateikti pasiūlymą visam šios pirkimo dalies prekių sąrašui. Sąraše nurodytos švirkšto tipo kraujo paėmimo priemonės turi būti techniškai suderinamos su 10,11 ir 12 eilutėse nurodytomis priemonėmis.</t>
    </r>
    <r>
      <rPr>
        <b/>
        <sz val="10"/>
        <rFont val="Arial Narrow"/>
        <family val="2"/>
        <charset val="186"/>
      </rPr>
      <t xml:space="preserve">  Būtini pavyzdžiai.</t>
    </r>
  </si>
  <si>
    <r>
      <t xml:space="preserve">adata su integruotu adapteriu 0,8x38 be laikiklio, </t>
    </r>
    <r>
      <rPr>
        <b/>
        <sz val="10"/>
        <rFont val="Arial Narrow"/>
        <family val="2"/>
        <charset val="186"/>
      </rPr>
      <t>su saugos užtikrinimo mechanizmu</t>
    </r>
  </si>
  <si>
    <t xml:space="preserve">Maksimalus kiekis 12 mėnesių </t>
  </si>
  <si>
    <r>
      <t xml:space="preserve">Siūlomos prekės techninė charakteristika. </t>
    </r>
    <r>
      <rPr>
        <b/>
        <sz val="10"/>
        <color rgb="FFC00000"/>
        <rFont val="Arial Narrow"/>
        <family val="2"/>
        <charset val="186"/>
      </rPr>
      <t>Tiekėjas turi nurodyti siūlomos prekės tech. charakteristiką, bet nekopijuoti nurodytą pirkėjo.</t>
    </r>
  </si>
  <si>
    <r>
      <t xml:space="preserve">Siūlomos prekės techninė charakteristika. </t>
    </r>
    <r>
      <rPr>
        <b/>
        <sz val="10"/>
        <color rgb="FFC00000"/>
        <rFont val="Arial Narrow"/>
        <family val="2"/>
        <charset val="186"/>
      </rPr>
      <t>Tiekėjas turi nurodyti siūlomos prekės tech. charakteristiką, bet nekopijuoti nurodytas pirkėjo.</t>
    </r>
  </si>
  <si>
    <t>2.Tiekėjas turi pateikti siūlomų prekių aprašymus (katalogus, bukletus ar kitą gamintojo medžiagą lietuvių bei originalo kalbomis), patvirtinančią, kad prekių kokybė atitinka nurodytas specifikacijas ir grafiškai nurodyti preekės vietą kataloge ar pan.</t>
  </si>
  <si>
    <r>
      <t xml:space="preserve">4. Tiekėjas, viešojo pirkimo </t>
    </r>
    <r>
      <rPr>
        <b/>
        <sz val="10"/>
        <rFont val="Arial Narrow"/>
        <family val="2"/>
        <charset val="186"/>
      </rPr>
      <t>komisijai paprašius</t>
    </r>
    <r>
      <rPr>
        <sz val="10"/>
        <rFont val="Arial Narrow"/>
        <family val="2"/>
        <charset val="186"/>
      </rPr>
      <t>, per nurodytą terminą</t>
    </r>
    <r>
      <rPr>
        <b/>
        <sz val="10"/>
        <rFont val="Arial Narrow"/>
        <family val="2"/>
        <charset val="186"/>
      </rPr>
      <t xml:space="preserve"> turės pateikti</t>
    </r>
    <r>
      <rPr>
        <sz val="10"/>
        <rFont val="Arial Narrow"/>
        <family val="2"/>
        <charset val="186"/>
      </rPr>
      <t xml:space="preserve"> prekių pavyzdžius. Jeigu prie prekės reikalavimų nurodyta, jog būtini pavyzdžiai, juos pateikti reikės tik komisijai paprašius. Žr. Konkurso sąlygų 16 skyrių.</t>
    </r>
  </si>
  <si>
    <r>
      <t xml:space="preserve">VšĮ Klaipėdos vaikų ligoninė. Vienkartinės medicininės priemonės </t>
    </r>
    <r>
      <rPr>
        <b/>
        <sz val="10"/>
        <rFont val="Arial Narrow"/>
        <family val="2"/>
        <charset val="186"/>
      </rPr>
      <t xml:space="preserve">2021. </t>
    </r>
    <r>
      <rPr>
        <b/>
        <sz val="10"/>
        <color indexed="8"/>
        <rFont val="Arial Narrow"/>
        <family val="2"/>
        <charset val="186"/>
      </rPr>
      <t xml:space="preserve">Techninė specifikacija </t>
    </r>
  </si>
  <si>
    <t>Siūlomos prekės techninė charakteristika. Tiekėjas turi nurodyti siūlomos prekės tech. charakteristiką, bet nekopijuoti nurodytą pirkėjo.</t>
  </si>
  <si>
    <r>
      <t>Prik</t>
    </r>
    <r>
      <rPr>
        <sz val="9"/>
        <rFont val="Arial Narrow"/>
        <family val="2"/>
        <charset val="186"/>
      </rPr>
      <t xml:space="preserve"> lancetės alerginiams mėginiams</t>
    </r>
  </si>
  <si>
    <t>Atitinka, (su EDTA)  1,2ml</t>
  </si>
  <si>
    <t>Sarstedt</t>
  </si>
  <si>
    <t>CE Monovetten Blut 01-06 gr</t>
  </si>
  <si>
    <t>06.1664.001</t>
  </si>
  <si>
    <t>UAB Mediq Lietuva</t>
  </si>
  <si>
    <t>Atitinka, (krešėjimo sistema)  1,2ml.</t>
  </si>
  <si>
    <t>06.1668.001</t>
  </si>
  <si>
    <t>Atitinka, 1,2ml</t>
  </si>
  <si>
    <t>06.1663.001</t>
  </si>
  <si>
    <t>Atitinka, 2,7ml</t>
  </si>
  <si>
    <t>05.1557.001</t>
  </si>
  <si>
    <t>05.1553.001</t>
  </si>
  <si>
    <t>Atitinka, 5,5ml</t>
  </si>
  <si>
    <t xml:space="preserve">03.1397.001 </t>
  </si>
  <si>
    <t>Atitinka, 2,6ml</t>
  </si>
  <si>
    <t>04.1903.001</t>
  </si>
  <si>
    <t>Atitinka: 3,5ml</t>
  </si>
  <si>
    <t>06.1690.001</t>
  </si>
  <si>
    <t>Atitinka, 08,x38mm be laikiklio</t>
  </si>
  <si>
    <t>CE Monovette-(Safety)-Kanülen 85 gr</t>
  </si>
  <si>
    <t>85.1162</t>
  </si>
  <si>
    <t>Atitinka, 08,x38mm su užraktu</t>
  </si>
  <si>
    <t>85.1162.200</t>
  </si>
  <si>
    <t>Atitinka, 09x38mm</t>
  </si>
  <si>
    <t>85.1160</t>
  </si>
  <si>
    <t>Atitinka, Luer adapteris</t>
  </si>
  <si>
    <t>CE Multi-Adapter 14 gr</t>
  </si>
  <si>
    <t>14.1205</t>
  </si>
  <si>
    <t>Wipak</t>
  </si>
  <si>
    <t>Mediq Lietuva</t>
  </si>
  <si>
    <t>SPC60</t>
  </si>
  <si>
    <t>SPC120</t>
  </si>
  <si>
    <t>1 katalogas, 298-300 dalys</t>
  </si>
  <si>
    <t>Vienkartiniai, sterilūs atskirai įpakuoti, pagaminti iš nerūdijančio plieno.</t>
  </si>
  <si>
    <t>Heinz Herenz</t>
  </si>
  <si>
    <t>1 katalogas 151 dalis</t>
  </si>
  <si>
    <t>Tinka sterilizacijai garais vakuuminiuose sterilizatoriuose. Ypatingai tvirtas, skirtas didelių, labai sunkių  ortopedinių rinkinių pakavimui. Aseptinis įpakavimas (popierius apsaugotas nuo dulkių ir chemikalų), pirminė pakuotė-plastikinė, antrinė – kartoninė dėžė.Popieriaus svoris  60g/kv.m Užtikrina tiek sausą, tiek drėgną bakterinį barjerą. Tvirtas, minkštas ir patogus naudoti, po sterilizacijos išlieka tvirtas. Sukarpytas lakštais. Popieriaus paviršius būti lygus, be plaušų ir kitokių popieriaus priedų, pakuojant medicinos prietaisus nesukels odos pažeidimų, mikrotraumų bei odos alergijos reiškinių. Atitinka LST EN ISO 11607-1 ir LST EN 868-2 standartų reikalavimus. Turi CE ženklą (MDD 93/42 EEB).Išmatavimai 60x60 cm .</t>
  </si>
  <si>
    <t>Tinka sterilizacijai garais vakuuminiuose sterilizatoriuose. Ypatingai tvirtas, skirtas didelių, labai sunkių  ortopedinių rinkinių pakavimui. Aseptinis įpakavimas (popierius apsaugotas nuo dulkių ir chemikalų), pirminė pakuotė-plastikinė, antrinė – kartoninė dėžė.Popieriaus svoris  60g/kv.m Užtikrina tiek sausą, tiek drėgną bakterinį barjerą. Tvirtas, minkštas ir patogus naudoti, po sterilizacijos išlieka tvirtas. Sukarpytas lakštais. Popieriaus paviršius būti lygus, be plaušų ir kitokių popieriaus priedų, pakuojant medicinos prietaisus nesukels odos pažeidimų, mikrotraumų bei odos alergijos reiškinių. Atitinka LST EN ISO 11607-1 ir LST EN 868-2 standartų reikalavimus. Turi CE ženklą (MDD 93/42 EEB).Išmatavimai 120x120 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</si>
</sst>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8"/>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Arial Narrow"/>
      <family val="2"/>
      <charset val="186"/>
    </font>
    <font>
      <sz val="12"/>
      <color theme="1"/>
      <name val="Arial"/>
      <family val="2"/>
      <charset val="186"/>
    </font>
    <font>
      <sz val="10"/>
      <name val="Arial"/>
      <family val="2"/>
      <charset val="186"/>
    </font>
    <font>
      <sz val="12"/>
      <name val="Arial"/>
      <family val="2"/>
      <charset val="186"/>
    </font>
    <font>
      <sz val="12"/>
      <name val="Arial Narrow"/>
      <family val="2"/>
      <charset val="186"/>
    </font>
    <font>
      <sz val="10"/>
      <name val="Arial Narrow"/>
      <family val="2"/>
      <charset val="186"/>
    </font>
    <font>
      <b/>
      <sz val="12"/>
      <color indexed="10"/>
      <name val="Arial"/>
      <family val="2"/>
      <charset val="186"/>
    </font>
    <font>
      <b/>
      <sz val="10"/>
      <name val="Arial Narrow"/>
      <family val="2"/>
      <charset val="186"/>
    </font>
    <font>
      <sz val="10"/>
      <color indexed="8"/>
      <name val="Arial Narrow"/>
      <family val="2"/>
      <charset val="186"/>
    </font>
    <font>
      <b/>
      <sz val="10"/>
      <color rgb="FFFF0000"/>
      <name val="Arial Narrow"/>
      <family val="2"/>
      <charset val="186"/>
    </font>
    <font>
      <sz val="10"/>
      <color theme="1"/>
      <name val="Arial Narrow"/>
      <family val="2"/>
      <charset val="186"/>
    </font>
    <font>
      <sz val="10"/>
      <name val="Arial"/>
      <family val="2"/>
    </font>
    <font>
      <b/>
      <sz val="10"/>
      <color theme="1"/>
      <name val="Arial Narrow"/>
      <family val="2"/>
      <charset val="186"/>
    </font>
    <font>
      <i/>
      <sz val="10"/>
      <color theme="1"/>
      <name val="Arial Narrow"/>
      <family val="2"/>
      <charset val="186"/>
    </font>
    <font>
      <sz val="10"/>
      <color rgb="FFFF0000"/>
      <name val="Arial Narrow"/>
      <family val="2"/>
      <charset val="186"/>
    </font>
    <font>
      <sz val="10"/>
      <color theme="1"/>
      <name val="Calibri"/>
      <family val="2"/>
      <charset val="186"/>
      <scheme val="minor"/>
    </font>
    <font>
      <b/>
      <sz val="10"/>
      <color indexed="60"/>
      <name val="Arial Narrow"/>
      <family val="2"/>
      <charset val="186"/>
    </font>
    <font>
      <i/>
      <sz val="10"/>
      <color indexed="8"/>
      <name val="Arial Narrow"/>
      <family val="2"/>
      <charset val="186"/>
    </font>
    <font>
      <sz val="10"/>
      <name val="Arial Narrow"/>
      <family val="2"/>
    </font>
    <font>
      <sz val="10"/>
      <name val="Calibri"/>
      <family val="2"/>
      <charset val="186"/>
      <scheme val="minor"/>
    </font>
    <font>
      <sz val="10"/>
      <color theme="1"/>
      <name val="Calibri"/>
      <family val="2"/>
      <charset val="186"/>
    </font>
    <font>
      <sz val="10"/>
      <color theme="0" tint="-0.34998626667073579"/>
      <name val="Arial Narrow"/>
      <family val="2"/>
      <charset val="186"/>
    </font>
    <font>
      <sz val="14"/>
      <color indexed="8"/>
      <name val="Arial Narrow"/>
      <family val="2"/>
      <charset val="186"/>
    </font>
    <font>
      <b/>
      <sz val="14"/>
      <color indexed="8"/>
      <name val="Arial Narrow"/>
      <family val="2"/>
      <charset val="186"/>
    </font>
    <font>
      <b/>
      <sz val="14"/>
      <color indexed="10"/>
      <name val="Arial"/>
      <family val="2"/>
      <charset val="186"/>
    </font>
    <font>
      <sz val="14"/>
      <name val="Arial"/>
      <family val="2"/>
      <charset val="186"/>
    </font>
    <font>
      <sz val="14"/>
      <color indexed="8"/>
      <name val="Arial"/>
      <family val="2"/>
      <charset val="186"/>
    </font>
    <font>
      <sz val="14"/>
      <color theme="1"/>
      <name val="Arial"/>
      <family val="2"/>
      <charset val="186"/>
    </font>
    <font>
      <i/>
      <sz val="10"/>
      <name val="Arial Narrow"/>
      <family val="2"/>
      <charset val="186"/>
    </font>
    <font>
      <b/>
      <sz val="10"/>
      <color indexed="8"/>
      <name val="Arial Narrow"/>
      <family val="2"/>
      <charset val="186"/>
    </font>
    <font>
      <b/>
      <sz val="10"/>
      <color rgb="FFC00000"/>
      <name val="Arial Narrow"/>
      <family val="2"/>
      <charset val="186"/>
    </font>
    <font>
      <sz val="14"/>
      <color theme="1"/>
      <name val="Arial Narrow"/>
      <family val="2"/>
      <charset val="186"/>
    </font>
    <font>
      <sz val="10"/>
      <color theme="1"/>
      <name val="Times New Roman"/>
      <family val="1"/>
      <charset val="186"/>
    </font>
    <font>
      <sz val="9"/>
      <name val="Arial Narrow"/>
      <family val="2"/>
      <charset val="186"/>
    </font>
    <font>
      <i/>
      <sz val="9"/>
      <name val="Arial Narrow"/>
      <family val="2"/>
      <charset val="186"/>
    </font>
    <font>
      <b/>
      <sz val="9"/>
      <name val="Arial Narrow"/>
      <family val="2"/>
      <charset val="186"/>
    </font>
    <font>
      <b/>
      <sz val="10"/>
      <name val="Arial Narrow"/>
      <family val="2"/>
    </font>
    <font>
      <sz val="8"/>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99FF"/>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s>
  <cellStyleXfs count="13">
    <xf numFmtId="0" fontId="0" fillId="0" borderId="0"/>
    <xf numFmtId="0" fontId="7" fillId="0" borderId="0"/>
    <xf numFmtId="0" fontId="4" fillId="0" borderId="0"/>
    <xf numFmtId="0" fontId="16" fillId="0" borderId="0"/>
    <xf numFmtId="0" fontId="3" fillId="0" borderId="0"/>
    <xf numFmtId="0" fontId="2"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cellStyleXfs>
  <cellXfs count="193">
    <xf numFmtId="0" fontId="0" fillId="0" borderId="0" xfId="0"/>
    <xf numFmtId="0" fontId="6" fillId="0" borderId="0" xfId="0" applyFont="1"/>
    <xf numFmtId="0" fontId="5" fillId="0" borderId="0" xfId="0" applyFont="1" applyAlignment="1">
      <alignment horizontal="left"/>
    </xf>
    <xf numFmtId="0" fontId="6" fillId="0" borderId="0" xfId="0" applyFont="1" applyAlignment="1">
      <alignment horizontal="left"/>
    </xf>
    <xf numFmtId="0" fontId="11" fillId="0" borderId="0" xfId="0" applyFont="1"/>
    <xf numFmtId="0" fontId="11" fillId="0" borderId="0" xfId="0" applyFont="1" applyAlignment="1">
      <alignment horizontal="center"/>
    </xf>
    <xf numFmtId="0" fontId="5" fillId="0" borderId="0" xfId="0" applyFont="1" applyBorder="1" applyAlignment="1">
      <alignment vertical="top" wrapText="1"/>
    </xf>
    <xf numFmtId="0" fontId="6" fillId="0" borderId="0" xfId="0" applyFont="1" applyBorder="1"/>
    <xf numFmtId="0" fontId="13" fillId="0" borderId="1" xfId="0" applyNumberFormat="1" applyFont="1" applyFill="1" applyBorder="1" applyAlignment="1">
      <alignment horizontal="center" vertical="top" wrapText="1"/>
    </xf>
    <xf numFmtId="0" fontId="10" fillId="0" borderId="1" xfId="0" applyFont="1" applyFill="1" applyBorder="1" applyAlignment="1">
      <alignment horizontal="center" vertical="top" wrapText="1"/>
    </xf>
    <xf numFmtId="0" fontId="10" fillId="0" borderId="1" xfId="0" applyFont="1" applyFill="1" applyBorder="1" applyAlignment="1">
      <alignment vertical="top" wrapText="1"/>
    </xf>
    <xf numFmtId="0" fontId="5" fillId="0" borderId="0" xfId="0" applyFont="1" applyBorder="1" applyAlignment="1">
      <alignment horizontal="center" vertical="top" wrapText="1"/>
    </xf>
    <xf numFmtId="0" fontId="15" fillId="2" borderId="7" xfId="0" applyFont="1" applyFill="1" applyBorder="1" applyAlignment="1">
      <alignment horizontal="left" vertical="top" wrapText="1"/>
    </xf>
    <xf numFmtId="0" fontId="15" fillId="2" borderId="7" xfId="0" applyFont="1" applyFill="1" applyBorder="1" applyAlignment="1">
      <alignment horizontal="center" vertical="top" wrapText="1"/>
    </xf>
    <xf numFmtId="0" fontId="13" fillId="2" borderId="7" xfId="1" applyFont="1" applyFill="1" applyBorder="1" applyAlignment="1">
      <alignment horizontal="left" vertical="top" wrapText="1"/>
    </xf>
    <xf numFmtId="0" fontId="15" fillId="0" borderId="2" xfId="0" applyFont="1" applyFill="1" applyBorder="1" applyAlignment="1">
      <alignment horizontal="center" vertical="top" wrapText="1"/>
    </xf>
    <xf numFmtId="0" fontId="15" fillId="0" borderId="1" xfId="0" applyFont="1" applyBorder="1"/>
    <xf numFmtId="0" fontId="15" fillId="0" borderId="5" xfId="0" applyFont="1" applyFill="1" applyBorder="1" applyAlignment="1">
      <alignment horizontal="center" vertical="top" wrapText="1"/>
    </xf>
    <xf numFmtId="0" fontId="15" fillId="0" borderId="2" xfId="0" applyFont="1" applyBorder="1" applyAlignment="1">
      <alignment vertical="top" wrapText="1"/>
    </xf>
    <xf numFmtId="0" fontId="15" fillId="0" borderId="5" xfId="0" applyFont="1" applyBorder="1" applyAlignment="1">
      <alignment vertical="top" wrapText="1"/>
    </xf>
    <xf numFmtId="0" fontId="15" fillId="0" borderId="7" xfId="0" applyFont="1" applyBorder="1" applyAlignment="1">
      <alignment vertical="top" wrapText="1"/>
    </xf>
    <xf numFmtId="0" fontId="15" fillId="0" borderId="1" xfId="0" applyFont="1" applyBorder="1" applyAlignment="1">
      <alignment horizontal="left" vertical="top" wrapText="1"/>
    </xf>
    <xf numFmtId="0" fontId="15" fillId="0" borderId="1" xfId="0" applyFont="1" applyBorder="1" applyAlignment="1">
      <alignment horizontal="center" vertical="top" wrapText="1"/>
    </xf>
    <xf numFmtId="0" fontId="15" fillId="0" borderId="1" xfId="0" applyFont="1" applyBorder="1" applyAlignment="1">
      <alignment horizontal="center" vertical="top"/>
    </xf>
    <xf numFmtId="0" fontId="15" fillId="0"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15" fillId="2" borderId="1" xfId="0" applyFont="1" applyFill="1" applyBorder="1" applyAlignment="1">
      <alignment horizontal="center" vertical="top"/>
    </xf>
    <xf numFmtId="0" fontId="17" fillId="0" borderId="1" xfId="0" applyFont="1" applyBorder="1" applyAlignment="1">
      <alignment vertical="top" wrapText="1"/>
    </xf>
    <xf numFmtId="0" fontId="10" fillId="2" borderId="1" xfId="0" applyFont="1" applyFill="1" applyBorder="1" applyAlignment="1">
      <alignment horizontal="center" vertical="top" wrapText="1"/>
    </xf>
    <xf numFmtId="0" fontId="15" fillId="0" borderId="3" xfId="0" applyFont="1" applyBorder="1" applyAlignment="1">
      <alignment vertical="top" wrapText="1"/>
    </xf>
    <xf numFmtId="0" fontId="17" fillId="0" borderId="7" xfId="0" applyFont="1" applyBorder="1" applyAlignment="1">
      <alignment vertical="top" wrapText="1"/>
    </xf>
    <xf numFmtId="0" fontId="17" fillId="0" borderId="5" xfId="0" applyFont="1" applyBorder="1" applyAlignment="1">
      <alignment vertical="top" wrapText="1"/>
    </xf>
    <xf numFmtId="0" fontId="15" fillId="0" borderId="1" xfId="0" applyFont="1" applyBorder="1" applyAlignment="1">
      <alignment vertical="top" wrapText="1"/>
    </xf>
    <xf numFmtId="0" fontId="15" fillId="0" borderId="6" xfId="0" applyFont="1" applyBorder="1" applyAlignment="1">
      <alignment vertical="top" wrapText="1"/>
    </xf>
    <xf numFmtId="0" fontId="15" fillId="0" borderId="7" xfId="0" applyFont="1" applyBorder="1"/>
    <xf numFmtId="0" fontId="15" fillId="0" borderId="5" xfId="0" applyFont="1" applyBorder="1" applyAlignment="1">
      <alignment horizontal="left" vertical="top" wrapText="1"/>
    </xf>
    <xf numFmtId="0" fontId="15" fillId="0" borderId="5" xfId="0" applyFont="1" applyBorder="1" applyAlignment="1">
      <alignment horizontal="center" vertical="top" wrapText="1"/>
    </xf>
    <xf numFmtId="0" fontId="15" fillId="0" borderId="7" xfId="0" applyFont="1" applyBorder="1" applyAlignment="1">
      <alignment horizontal="left" vertical="top" wrapText="1"/>
    </xf>
    <xf numFmtId="0" fontId="15" fillId="0" borderId="1" xfId="0" applyFont="1" applyBorder="1" applyAlignment="1">
      <alignment horizontal="left"/>
    </xf>
    <xf numFmtId="0" fontId="15" fillId="0" borderId="3" xfId="0" applyFont="1" applyBorder="1" applyAlignment="1">
      <alignment horizontal="left"/>
    </xf>
    <xf numFmtId="0" fontId="15" fillId="0" borderId="1" xfId="0" applyFont="1" applyBorder="1" applyAlignment="1">
      <alignment horizontal="right" vertical="top" wrapText="1"/>
    </xf>
    <xf numFmtId="0" fontId="15" fillId="0" borderId="1" xfId="0" applyFont="1" applyFill="1" applyBorder="1" applyAlignment="1">
      <alignment horizontal="center" vertical="top" wrapText="1"/>
    </xf>
    <xf numFmtId="0" fontId="10" fillId="0" borderId="1" xfId="0" applyFont="1" applyFill="1" applyBorder="1" applyAlignment="1">
      <alignment vertical="top"/>
    </xf>
    <xf numFmtId="0" fontId="10" fillId="0" borderId="1" xfId="0" applyFont="1" applyFill="1" applyBorder="1" applyAlignment="1">
      <alignment horizontal="left" vertical="top" wrapText="1"/>
    </xf>
    <xf numFmtId="0" fontId="10" fillId="2" borderId="1" xfId="0" applyFont="1" applyFill="1" applyBorder="1" applyAlignment="1">
      <alignment vertical="top" wrapText="1"/>
    </xf>
    <xf numFmtId="0" fontId="17"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5" fillId="0" borderId="7" xfId="0" applyFont="1" applyBorder="1" applyAlignment="1">
      <alignment horizontal="center" vertical="top" wrapText="1"/>
    </xf>
    <xf numFmtId="164" fontId="15" fillId="0" borderId="1" xfId="0" applyNumberFormat="1" applyFont="1" applyBorder="1" applyAlignment="1">
      <alignment horizontal="center" vertical="top" wrapText="1"/>
    </xf>
    <xf numFmtId="0" fontId="13" fillId="0" borderId="1" xfId="3" applyFont="1" applyFill="1" applyBorder="1" applyAlignment="1">
      <alignment horizontal="center" vertical="top" wrapText="1"/>
    </xf>
    <xf numFmtId="164" fontId="15" fillId="0" borderId="7" xfId="0" applyNumberFormat="1" applyFont="1" applyBorder="1" applyAlignment="1">
      <alignment horizontal="center" vertical="top" wrapText="1"/>
    </xf>
    <xf numFmtId="0" fontId="15" fillId="2" borderId="0" xfId="0" applyFont="1" applyFill="1" applyAlignment="1">
      <alignment horizontal="center" vertical="top"/>
    </xf>
    <xf numFmtId="0" fontId="9" fillId="0" borderId="0" xfId="0" applyFont="1" applyBorder="1" applyAlignment="1">
      <alignment horizontal="center" vertical="top" wrapText="1"/>
    </xf>
    <xf numFmtId="0" fontId="15" fillId="0" borderId="0" xfId="0" applyFont="1" applyAlignment="1">
      <alignment horizontal="center" vertical="top"/>
    </xf>
    <xf numFmtId="0" fontId="6" fillId="0" borderId="0" xfId="0" applyFont="1" applyBorder="1" applyAlignment="1">
      <alignment horizontal="center" vertical="top"/>
    </xf>
    <xf numFmtId="0" fontId="8" fillId="0" borderId="0" xfId="0" applyFont="1" applyBorder="1" applyAlignment="1">
      <alignment horizontal="center" vertical="top"/>
    </xf>
    <xf numFmtId="0" fontId="6" fillId="0" borderId="0" xfId="0" applyFont="1" applyAlignment="1">
      <alignment horizontal="center" vertical="top"/>
    </xf>
    <xf numFmtId="0" fontId="8" fillId="0" borderId="0" xfId="0" applyFont="1" applyAlignment="1">
      <alignment horizontal="center" vertical="top"/>
    </xf>
    <xf numFmtId="0" fontId="15" fillId="0" borderId="1" xfId="0" applyNumberFormat="1" applyFont="1" applyFill="1" applyBorder="1" applyAlignment="1">
      <alignment vertical="top" wrapText="1"/>
    </xf>
    <xf numFmtId="0" fontId="15" fillId="0" borderId="2" xfId="0" applyFont="1" applyBorder="1" applyAlignment="1">
      <alignment horizontal="left" vertical="top" wrapText="1"/>
    </xf>
    <xf numFmtId="0" fontId="15" fillId="0" borderId="2" xfId="0" applyFont="1" applyBorder="1" applyAlignment="1">
      <alignment horizontal="center" vertical="top" wrapText="1"/>
    </xf>
    <xf numFmtId="0" fontId="15" fillId="0" borderId="2" xfId="2" applyFont="1" applyFill="1" applyBorder="1" applyAlignment="1">
      <alignment horizontal="center" vertical="top" wrapText="1"/>
    </xf>
    <xf numFmtId="0" fontId="15" fillId="0" borderId="5" xfId="2" applyFont="1" applyFill="1" applyBorder="1" applyAlignment="1">
      <alignment horizontal="center" vertical="top" wrapText="1"/>
    </xf>
    <xf numFmtId="0" fontId="15" fillId="0" borderId="7" xfId="2" applyFont="1" applyFill="1" applyBorder="1" applyAlignment="1">
      <alignment horizontal="center" vertical="top" wrapText="1"/>
    </xf>
    <xf numFmtId="0" fontId="6" fillId="0" borderId="0" xfId="0" applyFont="1" applyAlignment="1">
      <alignment horizontal="center"/>
    </xf>
    <xf numFmtId="0" fontId="20" fillId="0" borderId="0" xfId="0" applyFont="1"/>
    <xf numFmtId="0" fontId="17" fillId="0" borderId="5" xfId="0" applyFont="1" applyBorder="1" applyAlignment="1">
      <alignment horizontal="center" vertical="top" wrapText="1"/>
    </xf>
    <xf numFmtId="0" fontId="17" fillId="0" borderId="0" xfId="0" applyFont="1" applyBorder="1" applyAlignment="1">
      <alignment horizontal="center" vertical="top" wrapText="1"/>
    </xf>
    <xf numFmtId="0" fontId="6" fillId="0" borderId="0" xfId="0" applyFont="1" applyBorder="1" applyAlignment="1">
      <alignment horizontal="center"/>
    </xf>
    <xf numFmtId="0" fontId="17" fillId="0" borderId="1" xfId="0" applyFont="1" applyFill="1" applyBorder="1" applyAlignment="1">
      <alignment horizontal="center" vertical="top" wrapText="1"/>
    </xf>
    <xf numFmtId="0" fontId="15" fillId="0" borderId="7" xfId="0" applyFont="1" applyFill="1" applyBorder="1" applyAlignment="1">
      <alignment horizontal="center" vertical="top" wrapText="1"/>
    </xf>
    <xf numFmtId="0" fontId="15" fillId="0" borderId="5" xfId="0" applyFont="1" applyFill="1" applyBorder="1" applyAlignment="1">
      <alignment horizontal="center"/>
    </xf>
    <xf numFmtId="0" fontId="15" fillId="0" borderId="7" xfId="0" applyFont="1" applyFill="1" applyBorder="1" applyAlignment="1">
      <alignment horizontal="center"/>
    </xf>
    <xf numFmtId="0" fontId="15" fillId="0" borderId="1" xfId="0" applyFont="1" applyFill="1" applyBorder="1" applyAlignment="1">
      <alignment horizontal="center" vertical="top"/>
    </xf>
    <xf numFmtId="0" fontId="5" fillId="0" borderId="0" xfId="0" applyFont="1" applyFill="1" applyBorder="1" applyAlignment="1">
      <alignment horizontal="center" vertical="top" wrapText="1"/>
    </xf>
    <xf numFmtId="0" fontId="6" fillId="0" borderId="0" xfId="0" applyFont="1" applyFill="1" applyAlignment="1">
      <alignment horizontal="center"/>
    </xf>
    <xf numFmtId="0" fontId="10" fillId="3" borderId="1" xfId="0" applyFont="1" applyFill="1" applyBorder="1" applyAlignment="1">
      <alignment horizontal="center" vertical="top" wrapText="1"/>
    </xf>
    <xf numFmtId="0" fontId="13" fillId="3" borderId="1" xfId="0" applyFont="1" applyFill="1" applyBorder="1" applyAlignment="1">
      <alignment horizontal="center" vertical="top" wrapText="1"/>
    </xf>
    <xf numFmtId="0" fontId="13" fillId="3" borderId="1" xfId="0" applyFont="1" applyFill="1" applyBorder="1" applyAlignment="1">
      <alignment vertical="top" wrapText="1"/>
    </xf>
    <xf numFmtId="0" fontId="10" fillId="2" borderId="1" xfId="0" applyFont="1" applyFill="1" applyBorder="1" applyAlignment="1">
      <alignment horizontal="left" vertical="top" wrapText="1"/>
    </xf>
    <xf numFmtId="0" fontId="10" fillId="2" borderId="1" xfId="0" applyNumberFormat="1" applyFont="1" applyFill="1" applyBorder="1" applyAlignment="1">
      <alignment horizontal="left" vertical="top" wrapText="1"/>
    </xf>
    <xf numFmtId="0" fontId="10" fillId="2" borderId="1" xfId="0" applyFont="1" applyFill="1" applyBorder="1" applyAlignment="1">
      <alignment vertical="top"/>
    </xf>
    <xf numFmtId="0" fontId="19" fillId="2" borderId="1" xfId="0" applyFont="1" applyFill="1" applyBorder="1" applyAlignment="1">
      <alignment horizontal="center" vertical="top" wrapText="1"/>
    </xf>
    <xf numFmtId="0" fontId="23" fillId="0" borderId="1" xfId="0" applyFont="1" applyBorder="1" applyAlignment="1">
      <alignment horizontal="justify" vertical="top" wrapText="1"/>
    </xf>
    <xf numFmtId="0" fontId="19" fillId="2" borderId="1" xfId="0" applyFont="1" applyFill="1" applyBorder="1" applyAlignment="1">
      <alignment vertical="top" wrapText="1"/>
    </xf>
    <xf numFmtId="0" fontId="19" fillId="2" borderId="1" xfId="0" applyFont="1" applyFill="1" applyBorder="1" applyAlignment="1">
      <alignment vertical="top"/>
    </xf>
    <xf numFmtId="0" fontId="10" fillId="0" borderId="1" xfId="0" applyNumberFormat="1" applyFont="1" applyFill="1" applyBorder="1" applyAlignment="1">
      <alignment horizontal="left" vertical="top" wrapText="1"/>
    </xf>
    <xf numFmtId="0" fontId="10" fillId="2" borderId="1" xfId="0" applyFont="1" applyFill="1" applyBorder="1" applyAlignment="1">
      <alignment horizontal="center" vertical="top"/>
    </xf>
    <xf numFmtId="0" fontId="24" fillId="0" borderId="0" xfId="0" applyFont="1"/>
    <xf numFmtId="0" fontId="20" fillId="0" borderId="10" xfId="0" applyFont="1" applyBorder="1"/>
    <xf numFmtId="0" fontId="10" fillId="4" borderId="1" xfId="0" applyFont="1" applyFill="1" applyBorder="1" applyAlignment="1">
      <alignment vertical="top" wrapText="1"/>
    </xf>
    <xf numFmtId="0" fontId="12" fillId="4" borderId="1" xfId="0" applyFont="1" applyFill="1" applyBorder="1" applyAlignment="1">
      <alignment horizontal="center" vertical="top" wrapText="1"/>
    </xf>
    <xf numFmtId="0" fontId="26" fillId="0" borderId="1" xfId="0" applyFont="1" applyBorder="1" applyAlignment="1">
      <alignment horizontal="center" vertical="top" wrapText="1"/>
    </xf>
    <xf numFmtId="0" fontId="12" fillId="5" borderId="1" xfId="0" applyFont="1" applyFill="1" applyBorder="1" applyAlignment="1">
      <alignment horizontal="center" vertical="top" wrapText="1"/>
    </xf>
    <xf numFmtId="0" fontId="26" fillId="0" borderId="7" xfId="0" applyFont="1" applyBorder="1" applyAlignment="1">
      <alignment horizontal="center" vertical="top" wrapText="1"/>
    </xf>
    <xf numFmtId="0" fontId="26" fillId="0" borderId="1" xfId="0" applyFont="1" applyBorder="1" applyAlignment="1">
      <alignment horizontal="center" vertical="top"/>
    </xf>
    <xf numFmtId="0" fontId="26" fillId="0" borderId="3" xfId="0" applyFont="1" applyBorder="1" applyAlignment="1">
      <alignment horizontal="center" vertical="top"/>
    </xf>
    <xf numFmtId="0" fontId="26" fillId="0" borderId="3" xfId="0" applyFont="1" applyBorder="1" applyAlignment="1">
      <alignment horizontal="center" vertical="top" wrapText="1"/>
    </xf>
    <xf numFmtId="0" fontId="26" fillId="2" borderId="3" xfId="0" applyFont="1" applyFill="1" applyBorder="1" applyAlignment="1">
      <alignment horizontal="center" vertical="top"/>
    </xf>
    <xf numFmtId="0" fontId="26" fillId="0" borderId="6" xfId="0" applyFont="1" applyBorder="1" applyAlignment="1">
      <alignment horizontal="center" vertical="top"/>
    </xf>
    <xf numFmtId="0" fontId="26" fillId="2" borderId="6" xfId="1" applyFont="1" applyFill="1" applyBorder="1" applyAlignment="1">
      <alignment horizontal="center" vertical="top" wrapText="1"/>
    </xf>
    <xf numFmtId="0" fontId="29" fillId="0" borderId="0" xfId="0" applyFont="1"/>
    <xf numFmtId="0" fontId="30" fillId="0" borderId="0" xfId="0" applyFont="1"/>
    <xf numFmtId="0" fontId="31" fillId="0" borderId="0" xfId="0" applyFont="1"/>
    <xf numFmtId="0" fontId="30" fillId="2" borderId="0" xfId="0" applyFont="1" applyFill="1"/>
    <xf numFmtId="0" fontId="30" fillId="0" borderId="0" xfId="0" applyFont="1" applyFill="1" applyAlignment="1">
      <alignment horizontal="center"/>
    </xf>
    <xf numFmtId="0" fontId="30" fillId="0" borderId="0" xfId="0" applyFont="1" applyAlignment="1">
      <alignment horizontal="center"/>
    </xf>
    <xf numFmtId="0" fontId="29" fillId="0" borderId="0" xfId="0" applyFont="1" applyAlignment="1">
      <alignment horizontal="center"/>
    </xf>
    <xf numFmtId="0" fontId="31" fillId="0" borderId="0" xfId="0" applyFont="1" applyAlignment="1">
      <alignment horizontal="left" vertical="center" wrapText="1"/>
    </xf>
    <xf numFmtId="0" fontId="32" fillId="0" borderId="0" xfId="0" applyFont="1" applyAlignment="1">
      <alignment horizontal="center"/>
    </xf>
    <xf numFmtId="0" fontId="27" fillId="0" borderId="0" xfId="0" applyFont="1" applyFill="1" applyBorder="1" applyAlignment="1">
      <alignment horizontal="center" vertical="top" wrapText="1"/>
    </xf>
    <xf numFmtId="0" fontId="27" fillId="0" borderId="0" xfId="0" applyFont="1" applyFill="1" applyBorder="1" applyAlignment="1">
      <alignment horizontal="center" vertical="top"/>
    </xf>
    <xf numFmtId="0" fontId="27" fillId="0" borderId="0" xfId="0" applyFont="1" applyFill="1" applyAlignment="1">
      <alignment horizontal="center" vertical="top" wrapText="1"/>
    </xf>
    <xf numFmtId="0" fontId="27" fillId="0" borderId="0" xfId="0" applyFont="1" applyFill="1" applyAlignment="1">
      <alignment horizontal="center" vertical="top"/>
    </xf>
    <xf numFmtId="0" fontId="27" fillId="0" borderId="0" xfId="0" applyFont="1" applyFill="1" applyAlignment="1">
      <alignment horizontal="left" vertical="top" wrapText="1"/>
    </xf>
    <xf numFmtId="0" fontId="10" fillId="0" borderId="1" xfId="0" applyFont="1" applyBorder="1" applyAlignment="1">
      <alignment vertical="top" wrapText="1"/>
    </xf>
    <xf numFmtId="0" fontId="10" fillId="0" borderId="2" xfId="0" applyFont="1" applyFill="1" applyBorder="1" applyAlignment="1">
      <alignment horizontal="center" vertical="top" wrapText="1"/>
    </xf>
    <xf numFmtId="0" fontId="13" fillId="0" borderId="0" xfId="0" applyFont="1" applyFill="1" applyBorder="1" applyAlignment="1">
      <alignment horizontal="center" vertical="top" wrapText="1"/>
    </xf>
    <xf numFmtId="0" fontId="13" fillId="0" borderId="0" xfId="0" applyFont="1" applyFill="1" applyBorder="1" applyAlignment="1">
      <alignment horizontal="center" vertical="top"/>
    </xf>
    <xf numFmtId="0" fontId="13" fillId="0" borderId="0" xfId="0"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34" fillId="0" borderId="0" xfId="0" applyFont="1" applyFill="1" applyBorder="1" applyAlignment="1">
      <alignment horizontal="left" vertical="top" wrapText="1"/>
    </xf>
    <xf numFmtId="0" fontId="10" fillId="0" borderId="0" xfId="0" applyFont="1" applyFill="1" applyAlignment="1">
      <alignment horizontal="left" vertical="top"/>
    </xf>
    <xf numFmtId="0" fontId="13" fillId="0" borderId="0" xfId="0" applyFont="1" applyFill="1" applyBorder="1" applyAlignment="1">
      <alignment horizontal="left" vertical="top"/>
    </xf>
    <xf numFmtId="0" fontId="13" fillId="0" borderId="0" xfId="0" applyFont="1" applyFill="1" applyAlignment="1">
      <alignment horizontal="center" vertical="top" wrapText="1"/>
    </xf>
    <xf numFmtId="0" fontId="14" fillId="0" borderId="0" xfId="0" applyFont="1" applyFill="1" applyAlignment="1">
      <alignment horizontal="left" vertical="top" wrapText="1"/>
    </xf>
    <xf numFmtId="0" fontId="13" fillId="0" borderId="0" xfId="0" applyFont="1" applyFill="1" applyAlignment="1">
      <alignment horizontal="left" vertical="top" wrapText="1"/>
    </xf>
    <xf numFmtId="0" fontId="13" fillId="0" borderId="0" xfId="0" applyFont="1" applyFill="1" applyAlignment="1">
      <alignment horizontal="center" vertical="top"/>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8" xfId="0" applyFont="1" applyBorder="1" applyAlignment="1">
      <alignment vertical="top" wrapText="1"/>
    </xf>
    <xf numFmtId="0" fontId="10" fillId="0" borderId="2" xfId="0" applyFont="1" applyBorder="1" applyAlignment="1">
      <alignment vertical="top" wrapText="1"/>
    </xf>
    <xf numFmtId="0" fontId="10" fillId="0" borderId="2" xfId="0" applyFont="1" applyBorder="1" applyAlignment="1">
      <alignment horizontal="center" vertical="top" wrapText="1"/>
    </xf>
    <xf numFmtId="0" fontId="33" fillId="0" borderId="1" xfId="0" applyFont="1" applyBorder="1" applyAlignment="1">
      <alignment vertical="top" wrapText="1"/>
    </xf>
    <xf numFmtId="0" fontId="10" fillId="0" borderId="4" xfId="0" applyFont="1" applyBorder="1" applyAlignment="1">
      <alignment vertical="top" wrapText="1"/>
    </xf>
    <xf numFmtId="0" fontId="10" fillId="0" borderId="0" xfId="0" applyFont="1"/>
    <xf numFmtId="0" fontId="7" fillId="0" borderId="1" xfId="0" applyFont="1" applyBorder="1"/>
    <xf numFmtId="0" fontId="10" fillId="0" borderId="1" xfId="0" applyFont="1" applyBorder="1"/>
    <xf numFmtId="0" fontId="10" fillId="0" borderId="7" xfId="0" applyFont="1" applyBorder="1"/>
    <xf numFmtId="0" fontId="10" fillId="0" borderId="4" xfId="0" applyFont="1" applyBorder="1"/>
    <xf numFmtId="0" fontId="10" fillId="0" borderId="5" xfId="0" applyFont="1" applyBorder="1" applyAlignment="1">
      <alignment vertical="top" wrapText="1"/>
    </xf>
    <xf numFmtId="0" fontId="10" fillId="0" borderId="7" xfId="0" applyFont="1" applyBorder="1" applyAlignment="1">
      <alignment vertical="top" wrapText="1"/>
    </xf>
    <xf numFmtId="0" fontId="10" fillId="2" borderId="5" xfId="0" applyFont="1" applyFill="1" applyBorder="1" applyAlignment="1">
      <alignment vertical="top" wrapText="1"/>
    </xf>
    <xf numFmtId="0" fontId="37" fillId="0" borderId="0" xfId="0" applyFont="1"/>
    <xf numFmtId="0" fontId="12" fillId="0" borderId="1" xfId="0" applyFont="1" applyFill="1" applyBorder="1" applyAlignment="1">
      <alignment horizontal="center" vertical="top" wrapText="1"/>
    </xf>
    <xf numFmtId="0" fontId="10" fillId="0" borderId="1" xfId="5" applyFont="1" applyFill="1" applyBorder="1" applyAlignment="1">
      <alignment horizontal="center" vertical="top" wrapText="1"/>
    </xf>
    <xf numFmtId="0" fontId="10" fillId="3" borderId="1" xfId="5" applyFont="1" applyFill="1" applyBorder="1" applyAlignment="1">
      <alignment horizontal="center" vertical="top" wrapText="1"/>
    </xf>
    <xf numFmtId="0" fontId="13" fillId="3" borderId="1" xfId="5" applyFont="1" applyFill="1" applyBorder="1" applyAlignment="1">
      <alignment horizontal="center" vertical="top" wrapText="1"/>
    </xf>
    <xf numFmtId="0" fontId="13" fillId="3" borderId="1" xfId="5" applyFont="1" applyFill="1" applyBorder="1" applyAlignment="1">
      <alignment vertical="top" wrapText="1"/>
    </xf>
    <xf numFmtId="0" fontId="10" fillId="2" borderId="1" xfId="5" applyFont="1" applyFill="1" applyBorder="1" applyAlignment="1">
      <alignment horizontal="center" vertical="top" wrapText="1"/>
    </xf>
    <xf numFmtId="0" fontId="10" fillId="2" borderId="1" xfId="5" applyFont="1" applyFill="1" applyBorder="1" applyAlignment="1">
      <alignment vertical="top" wrapText="1"/>
    </xf>
    <xf numFmtId="0" fontId="10" fillId="2" borderId="1" xfId="5" applyFont="1" applyFill="1" applyBorder="1" applyAlignment="1">
      <alignment vertical="top"/>
    </xf>
    <xf numFmtId="0" fontId="2" fillId="0" borderId="10" xfId="5" applyBorder="1"/>
    <xf numFmtId="0" fontId="13" fillId="0" borderId="1" xfId="5" applyFont="1" applyFill="1" applyBorder="1" applyAlignment="1">
      <alignment horizontal="center" vertical="top" wrapText="1"/>
    </xf>
    <xf numFmtId="0" fontId="0" fillId="0" borderId="0" xfId="0" applyFill="1"/>
    <xf numFmtId="0" fontId="12" fillId="0" borderId="1" xfId="0" applyFont="1" applyFill="1" applyBorder="1" applyAlignment="1">
      <alignment vertical="top" wrapText="1"/>
    </xf>
    <xf numFmtId="0" fontId="12" fillId="2" borderId="1" xfId="0" applyFont="1" applyFill="1" applyBorder="1" applyAlignment="1">
      <alignment vertical="top" wrapText="1"/>
    </xf>
    <xf numFmtId="0" fontId="15" fillId="0" borderId="0" xfId="0" applyFont="1" applyFill="1" applyBorder="1" applyAlignment="1">
      <alignment horizontal="center" vertical="top" wrapText="1"/>
    </xf>
    <xf numFmtId="0" fontId="15" fillId="0" borderId="0" xfId="0" applyFont="1" applyFill="1" applyAlignment="1">
      <alignment horizontal="center" vertical="top" wrapText="1"/>
    </xf>
    <xf numFmtId="0" fontId="36" fillId="0" borderId="0" xfId="0" applyFont="1" applyFill="1" applyAlignment="1">
      <alignment horizontal="center" vertical="top" wrapText="1"/>
    </xf>
    <xf numFmtId="0" fontId="0" fillId="0" borderId="10" xfId="0" applyBorder="1"/>
    <xf numFmtId="0" fontId="38" fillId="0" borderId="1" xfId="0" applyFont="1" applyFill="1" applyBorder="1" applyAlignment="1">
      <alignment horizontal="center" vertical="top" wrapText="1"/>
    </xf>
    <xf numFmtId="0" fontId="38" fillId="0" borderId="1" xfId="0" applyFont="1" applyFill="1" applyBorder="1" applyAlignment="1">
      <alignment vertical="top" wrapText="1"/>
    </xf>
    <xf numFmtId="0" fontId="39" fillId="0" borderId="1" xfId="0" applyFont="1" applyFill="1" applyBorder="1" applyAlignment="1">
      <alignment vertical="top" wrapText="1"/>
    </xf>
    <xf numFmtId="0" fontId="10" fillId="0" borderId="1" xfId="0"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2" fontId="41" fillId="0" borderId="1" xfId="0" applyNumberFormat="1" applyFont="1" applyBorder="1" applyAlignment="1">
      <alignment horizontal="center" vertical="top" wrapText="1"/>
    </xf>
    <xf numFmtId="2" fontId="23" fillId="0" borderId="1" xfId="0" applyNumberFormat="1" applyFont="1" applyBorder="1" applyAlignment="1">
      <alignment vertical="top"/>
    </xf>
    <xf numFmtId="0" fontId="10" fillId="0" borderId="1" xfId="0"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0" fontId="40" fillId="0" borderId="1" xfId="0" applyFont="1" applyFill="1" applyBorder="1" applyAlignment="1">
      <alignment horizontal="center" vertical="top" wrapText="1"/>
    </xf>
    <xf numFmtId="2" fontId="38" fillId="0" borderId="1" xfId="0" applyNumberFormat="1" applyFont="1" applyFill="1" applyBorder="1" applyAlignment="1">
      <alignment horizontal="center" vertical="top" wrapText="1"/>
    </xf>
    <xf numFmtId="0" fontId="15" fillId="2" borderId="1" xfId="5" applyFont="1" applyFill="1" applyBorder="1" applyAlignment="1">
      <alignment horizontal="center" vertical="top" wrapText="1"/>
    </xf>
    <xf numFmtId="0" fontId="17" fillId="2" borderId="1" xfId="5" applyFont="1" applyFill="1" applyBorder="1" applyAlignment="1">
      <alignment horizontal="center" vertical="center" wrapText="1"/>
    </xf>
    <xf numFmtId="0" fontId="0" fillId="0" borderId="0" xfId="0" applyAlignment="1">
      <alignment vertical="center"/>
    </xf>
    <xf numFmtId="2" fontId="15" fillId="2" borderId="1" xfId="5" applyNumberFormat="1" applyFont="1" applyFill="1" applyBorder="1" applyAlignment="1">
      <alignment horizontal="center" vertical="center" wrapText="1"/>
    </xf>
    <xf numFmtId="0" fontId="10" fillId="0" borderId="1" xfId="5" applyFont="1" applyFill="1" applyBorder="1" applyAlignment="1">
      <alignment horizontal="left" vertical="top" wrapText="1"/>
    </xf>
    <xf numFmtId="0" fontId="23" fillId="0" borderId="1" xfId="5" applyFont="1" applyFill="1" applyBorder="1" applyAlignment="1">
      <alignment horizontal="justify" vertical="top" wrapText="1"/>
    </xf>
    <xf numFmtId="0" fontId="34"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10" fillId="0" borderId="2" xfId="0" applyFont="1" applyBorder="1" applyAlignment="1">
      <alignment vertical="top" wrapText="1"/>
    </xf>
    <xf numFmtId="0" fontId="10" fillId="0" borderId="7" xfId="0" applyFont="1" applyBorder="1" applyAlignment="1">
      <alignment vertical="top" wrapText="1"/>
    </xf>
    <xf numFmtId="0" fontId="10" fillId="0" borderId="5" xfId="0" applyFont="1" applyFill="1" applyBorder="1" applyAlignment="1">
      <alignment horizontal="center" vertical="top" wrapText="1"/>
    </xf>
    <xf numFmtId="0" fontId="10" fillId="0" borderId="8" xfId="0" applyFont="1" applyBorder="1" applyAlignment="1">
      <alignment vertical="top" wrapText="1"/>
    </xf>
    <xf numFmtId="0" fontId="10" fillId="0" borderId="9" xfId="0" applyFont="1" applyBorder="1" applyAlignment="1">
      <alignment vertical="top" wrapText="1"/>
    </xf>
    <xf numFmtId="0" fontId="10" fillId="0" borderId="5" xfId="0" applyFont="1" applyBorder="1" applyAlignment="1">
      <alignment vertical="top" wrapText="1"/>
    </xf>
    <xf numFmtId="0" fontId="15" fillId="0" borderId="5" xfId="0" applyFont="1" applyBorder="1" applyAlignment="1">
      <alignment horizontal="left" vertical="top" wrapText="1"/>
    </xf>
    <xf numFmtId="0" fontId="15" fillId="0" borderId="7" xfId="0" applyFont="1" applyBorder="1" applyAlignment="1">
      <alignment horizontal="left" vertical="top" wrapText="1"/>
    </xf>
    <xf numFmtId="0" fontId="15" fillId="0" borderId="2" xfId="0" applyFont="1" applyBorder="1" applyAlignment="1">
      <alignment horizontal="left" vertical="top" wrapText="1"/>
    </xf>
    <xf numFmtId="0" fontId="15" fillId="0" borderId="2" xfId="0" applyFont="1" applyBorder="1" applyAlignment="1">
      <alignment horizontal="left" vertical="top"/>
    </xf>
    <xf numFmtId="0" fontId="15" fillId="0" borderId="5" xfId="0" applyFont="1" applyBorder="1" applyAlignment="1">
      <alignment horizontal="left" vertical="top"/>
    </xf>
    <xf numFmtId="0" fontId="15" fillId="0" borderId="7" xfId="0" applyFont="1" applyBorder="1" applyAlignment="1">
      <alignment horizontal="left" vertical="top"/>
    </xf>
    <xf numFmtId="0" fontId="28" fillId="0" borderId="0" xfId="0" applyFont="1" applyFill="1" applyBorder="1" applyAlignment="1">
      <alignment horizontal="center" vertical="top"/>
    </xf>
  </cellXfs>
  <cellStyles count="13">
    <cellStyle name="Įprastas" xfId="0" builtinId="0"/>
    <cellStyle name="Įprastas 2" xfId="1" xr:uid="{00000000-0005-0000-0000-000001000000}"/>
    <cellStyle name="Įprastas 2 2" xfId="3" xr:uid="{00000000-0005-0000-0000-000002000000}"/>
    <cellStyle name="Įprastas 3" xfId="2" xr:uid="{00000000-0005-0000-0000-000003000000}"/>
    <cellStyle name="Įprastas 3 2" xfId="8" xr:uid="{4089E622-CE77-457C-8B64-4E17181151AC}"/>
    <cellStyle name="Įprastas 3 2 2" xfId="12" xr:uid="{F54D4143-9764-4F64-B94A-BD2435AADDEC}"/>
    <cellStyle name="Įprastas 3 3" xfId="10" xr:uid="{A22C572E-9780-4E05-8F5E-FFF2F641F9FB}"/>
    <cellStyle name="Įprastas 3 4" xfId="6" xr:uid="{14DFF8FC-0282-4575-9AC9-33650C759EEE}"/>
    <cellStyle name="Įprastas 4" xfId="4" xr:uid="{DC993D25-B03C-40CD-B97B-EF1F099DC6F8}"/>
    <cellStyle name="Įprastas 5" xfId="5" xr:uid="{EE20D32A-C898-48A9-8B09-4AA0B8489991}"/>
    <cellStyle name="Normal 2" xfId="7" xr:uid="{BD764DE2-61D9-4733-9769-FC6E01ACF53B}"/>
    <cellStyle name="Normal 2 2" xfId="11" xr:uid="{7DD92C2E-6786-4F9B-9CD6-EB255D2C1DCF}"/>
    <cellStyle name="Normal 2 3" xfId="9" xr:uid="{0FF54E60-91D1-40B4-BC39-77BEF17E5E49}"/>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29"/>
  <sheetViews>
    <sheetView tabSelected="1" zoomScale="85" zoomScaleNormal="85" workbookViewId="0">
      <selection activeCell="B15" sqref="B15"/>
    </sheetView>
  </sheetViews>
  <sheetFormatPr defaultColWidth="9.1640625" defaultRowHeight="20.25" customHeight="1" x14ac:dyDescent="0.2"/>
  <cols>
    <col min="1" max="1" width="9.1640625" style="112" customWidth="1"/>
    <col min="2" max="2" width="34.5" style="114" customWidth="1"/>
    <col min="3" max="3" width="12.6640625" style="112" customWidth="1"/>
    <col min="4" max="4" width="10.33203125" style="159" customWidth="1"/>
    <col min="5" max="5" width="8.83203125" style="112" customWidth="1"/>
    <col min="6" max="6" width="23.6640625" style="114" customWidth="1"/>
    <col min="7" max="7" width="25.83203125" style="113" customWidth="1"/>
    <col min="8" max="8" width="11.1640625" style="113" customWidth="1"/>
    <col min="9" max="9" width="11" style="113" customWidth="1"/>
    <col min="10" max="10" width="13.5" style="113" bestFit="1" customWidth="1"/>
    <col min="11" max="15" width="9.1640625" style="113"/>
    <col min="16" max="16" width="12.5" style="113" customWidth="1"/>
    <col min="17" max="19" width="9.1640625" style="113"/>
    <col min="20" max="20" width="13.6640625" style="113" bestFit="1" customWidth="1"/>
    <col min="21" max="16384" width="9.1640625" style="113"/>
  </cols>
  <sheetData>
    <row r="1" spans="1:16" ht="20.25" customHeight="1" x14ac:dyDescent="0.2">
      <c r="A1" s="117"/>
      <c r="B1" s="178" t="s">
        <v>160</v>
      </c>
      <c r="C1" s="178"/>
      <c r="D1" s="179"/>
      <c r="E1" s="178"/>
      <c r="F1" s="178"/>
      <c r="G1" s="118"/>
      <c r="H1" s="118"/>
      <c r="I1" s="111"/>
      <c r="J1" s="111"/>
      <c r="K1" s="111"/>
      <c r="L1" s="111"/>
      <c r="M1" s="111"/>
      <c r="N1" s="111"/>
      <c r="O1" s="118" t="s">
        <v>150</v>
      </c>
      <c r="P1" s="111"/>
    </row>
    <row r="2" spans="1:16" ht="20.25" customHeight="1" x14ac:dyDescent="0.2">
      <c r="A2" s="117"/>
      <c r="B2" s="119"/>
      <c r="C2" s="117"/>
      <c r="D2" s="157"/>
      <c r="E2" s="117"/>
      <c r="F2" s="120"/>
      <c r="G2" s="118"/>
      <c r="H2" s="118"/>
      <c r="I2" s="111"/>
      <c r="J2" s="111"/>
      <c r="K2" s="111"/>
      <c r="L2" s="111"/>
      <c r="M2" s="111"/>
      <c r="N2" s="111"/>
      <c r="O2" s="111"/>
      <c r="P2" s="111"/>
    </row>
    <row r="3" spans="1:16" ht="20.25" customHeight="1" x14ac:dyDescent="0.2">
      <c r="A3" s="117"/>
      <c r="B3" s="121" t="s">
        <v>89</v>
      </c>
      <c r="C3" s="117"/>
      <c r="D3" s="157"/>
      <c r="E3" s="117"/>
      <c r="F3" s="120"/>
      <c r="G3" s="118"/>
      <c r="H3" s="118"/>
      <c r="I3" s="111"/>
      <c r="J3" s="111"/>
      <c r="K3" s="111"/>
      <c r="L3" s="111"/>
      <c r="M3" s="111"/>
      <c r="N3" s="111"/>
      <c r="O3" s="111"/>
      <c r="P3" s="111"/>
    </row>
    <row r="4" spans="1:16" ht="20.25" customHeight="1" x14ac:dyDescent="0.2">
      <c r="A4" s="117"/>
      <c r="B4" s="122" t="s">
        <v>149</v>
      </c>
      <c r="C4" s="117"/>
      <c r="D4" s="157"/>
      <c r="E4" s="117"/>
      <c r="F4" s="120"/>
      <c r="G4" s="118"/>
      <c r="H4" s="118"/>
      <c r="I4" s="111"/>
      <c r="J4" s="111"/>
      <c r="K4" s="192"/>
      <c r="L4" s="111"/>
      <c r="M4" s="111"/>
      <c r="N4" s="111"/>
      <c r="O4" s="111"/>
      <c r="P4" s="111"/>
    </row>
    <row r="5" spans="1:16" ht="20.25" customHeight="1" x14ac:dyDescent="0.2">
      <c r="A5" s="117"/>
      <c r="B5" s="122" t="s">
        <v>158</v>
      </c>
      <c r="C5" s="117"/>
      <c r="D5" s="157"/>
      <c r="E5" s="117"/>
      <c r="F5" s="120"/>
      <c r="G5" s="118"/>
      <c r="H5" s="118"/>
      <c r="I5" s="111"/>
      <c r="J5" s="111"/>
      <c r="K5" s="192"/>
      <c r="L5" s="111"/>
      <c r="M5" s="111"/>
      <c r="N5" s="111"/>
      <c r="O5" s="111"/>
      <c r="P5" s="111"/>
    </row>
    <row r="6" spans="1:16" ht="20.25" customHeight="1" x14ac:dyDescent="0.2">
      <c r="A6" s="117"/>
      <c r="B6" s="122" t="s">
        <v>90</v>
      </c>
      <c r="C6" s="117"/>
      <c r="D6" s="157"/>
      <c r="E6" s="117"/>
      <c r="F6" s="120"/>
      <c r="G6" s="118"/>
      <c r="H6" s="118"/>
      <c r="I6" s="111"/>
      <c r="J6" s="111"/>
      <c r="K6" s="192"/>
      <c r="L6" s="111"/>
      <c r="M6" s="111"/>
      <c r="N6" s="111"/>
      <c r="O6" s="111"/>
      <c r="P6" s="111"/>
    </row>
    <row r="7" spans="1:16" ht="20.25" customHeight="1" x14ac:dyDescent="0.2">
      <c r="A7" s="117"/>
      <c r="B7" s="122" t="s">
        <v>159</v>
      </c>
      <c r="C7" s="117"/>
      <c r="D7" s="157"/>
      <c r="E7" s="117"/>
      <c r="F7" s="120"/>
      <c r="G7" s="118"/>
      <c r="H7" s="118"/>
      <c r="I7" s="111"/>
      <c r="J7" s="111"/>
      <c r="K7" s="192"/>
      <c r="L7" s="111"/>
      <c r="M7" s="111"/>
      <c r="N7" s="111"/>
      <c r="O7" s="111"/>
      <c r="P7" s="111"/>
    </row>
    <row r="8" spans="1:16" ht="20.25" customHeight="1" x14ac:dyDescent="0.2">
      <c r="A8" s="117"/>
      <c r="B8" s="123" t="s">
        <v>91</v>
      </c>
      <c r="C8" s="117"/>
      <c r="D8" s="157"/>
      <c r="E8" s="117"/>
      <c r="F8" s="119"/>
      <c r="G8" s="117"/>
      <c r="H8" s="117"/>
      <c r="I8" s="110"/>
      <c r="J8" s="111"/>
      <c r="K8" s="111"/>
      <c r="L8" s="111"/>
      <c r="M8" s="111"/>
      <c r="N8" s="111"/>
      <c r="O8" s="111"/>
      <c r="P8" s="111"/>
    </row>
    <row r="9" spans="1:16" ht="20.25" customHeight="1" x14ac:dyDescent="0.2">
      <c r="A9" s="124"/>
      <c r="B9" s="125"/>
      <c r="C9" s="124"/>
      <c r="D9" s="158"/>
      <c r="E9" s="124"/>
      <c r="F9" s="126"/>
      <c r="G9" s="127"/>
      <c r="H9" s="127"/>
    </row>
    <row r="10" spans="1:16" ht="72.599999999999994" customHeight="1" x14ac:dyDescent="0.2">
      <c r="A10" s="144" t="s">
        <v>0</v>
      </c>
      <c r="B10" s="155" t="s">
        <v>49</v>
      </c>
      <c r="C10" s="144" t="s">
        <v>30</v>
      </c>
      <c r="D10" s="144" t="s">
        <v>148</v>
      </c>
      <c r="E10" s="144" t="s">
        <v>20</v>
      </c>
      <c r="F10" s="156" t="s">
        <v>27</v>
      </c>
      <c r="G10" s="155" t="s">
        <v>161</v>
      </c>
      <c r="H10" s="155" t="s">
        <v>6</v>
      </c>
      <c r="I10" s="155" t="s">
        <v>83</v>
      </c>
      <c r="J10" s="155" t="s">
        <v>84</v>
      </c>
      <c r="K10" s="155" t="s">
        <v>7</v>
      </c>
      <c r="L10" s="155" t="s">
        <v>8</v>
      </c>
      <c r="M10" s="155" t="s">
        <v>9</v>
      </c>
      <c r="N10" s="155" t="s">
        <v>53</v>
      </c>
      <c r="O10" s="155" t="s">
        <v>10</v>
      </c>
      <c r="P10" s="155" t="s">
        <v>11</v>
      </c>
    </row>
    <row r="11" spans="1:16" ht="38.450000000000003" customHeight="1" x14ac:dyDescent="0.2">
      <c r="A11" s="161">
        <v>151</v>
      </c>
      <c r="B11" s="163" t="s">
        <v>162</v>
      </c>
      <c r="C11" s="161" t="s">
        <v>50</v>
      </c>
      <c r="D11" s="161">
        <v>30000</v>
      </c>
      <c r="E11" s="161" t="s">
        <v>21</v>
      </c>
      <c r="F11" s="162" t="s">
        <v>51</v>
      </c>
      <c r="G11" s="162" t="s">
        <v>196</v>
      </c>
      <c r="H11" s="162" t="s">
        <v>197</v>
      </c>
      <c r="I11" s="162" t="s">
        <v>198</v>
      </c>
      <c r="J11" s="170">
        <v>1111010</v>
      </c>
      <c r="K11" s="161">
        <v>0.04</v>
      </c>
      <c r="L11" s="161">
        <v>4.2000000000000003E-2</v>
      </c>
      <c r="M11" s="161">
        <v>5</v>
      </c>
      <c r="N11" s="171">
        <v>1200</v>
      </c>
      <c r="O11" s="171">
        <v>1260</v>
      </c>
      <c r="P11" s="162" t="s">
        <v>192</v>
      </c>
    </row>
    <row r="12" spans="1:16" ht="20.25" customHeight="1" x14ac:dyDescent="0.2">
      <c r="F12" s="143"/>
    </row>
    <row r="13" spans="1:16" ht="20.25" customHeight="1" x14ac:dyDescent="0.2">
      <c r="F13" s="143"/>
    </row>
    <row r="14" spans="1:16" ht="20.25" customHeight="1" x14ac:dyDescent="0.2">
      <c r="F14" s="143"/>
    </row>
    <row r="15" spans="1:16" ht="20.25" customHeight="1" x14ac:dyDescent="0.2">
      <c r="F15" s="143"/>
    </row>
    <row r="16" spans="1:16" ht="20.25" customHeight="1" x14ac:dyDescent="0.2">
      <c r="F16" s="143"/>
    </row>
    <row r="17" spans="6:6" ht="20.25" customHeight="1" x14ac:dyDescent="0.2">
      <c r="F17" s="143"/>
    </row>
    <row r="18" spans="6:6" ht="20.25" customHeight="1" x14ac:dyDescent="0.2">
      <c r="F18" s="143"/>
    </row>
    <row r="19" spans="6:6" ht="20.25" customHeight="1" x14ac:dyDescent="0.2">
      <c r="F19" s="143"/>
    </row>
    <row r="20" spans="6:6" ht="20.25" customHeight="1" x14ac:dyDescent="0.2">
      <c r="F20" s="143"/>
    </row>
    <row r="21" spans="6:6" ht="20.25" customHeight="1" x14ac:dyDescent="0.2">
      <c r="F21" s="143"/>
    </row>
    <row r="22" spans="6:6" ht="20.25" customHeight="1" x14ac:dyDescent="0.2">
      <c r="F22" s="143"/>
    </row>
    <row r="23" spans="6:6" ht="20.25" customHeight="1" x14ac:dyDescent="0.2">
      <c r="F23" s="143"/>
    </row>
    <row r="24" spans="6:6" ht="20.25" customHeight="1" x14ac:dyDescent="0.2">
      <c r="F24" s="143"/>
    </row>
    <row r="25" spans="6:6" ht="20.25" customHeight="1" x14ac:dyDescent="0.2">
      <c r="F25" s="143"/>
    </row>
    <row r="26" spans="6:6" ht="20.25" customHeight="1" x14ac:dyDescent="0.2">
      <c r="F26" s="143"/>
    </row>
    <row r="27" spans="6:6" ht="20.25" customHeight="1" x14ac:dyDescent="0.2">
      <c r="F27" s="143"/>
    </row>
    <row r="28" spans="6:6" ht="20.25" customHeight="1" x14ac:dyDescent="0.2">
      <c r="F28" s="143"/>
    </row>
    <row r="29" spans="6:6" ht="20.25" customHeight="1" x14ac:dyDescent="0.2">
      <c r="F29" s="143"/>
    </row>
  </sheetData>
  <autoFilter ref="A10:P11" xr:uid="{00000000-0009-0000-0000-000000000000}"/>
  <sortState xmlns:xlrd2="http://schemas.microsoft.com/office/spreadsheetml/2017/richdata2" ref="A11:P11">
    <sortCondition ref="B11"/>
  </sortState>
  <mergeCells count="1">
    <mergeCell ref="B1:F1"/>
  </mergeCells>
  <phoneticPr fontId="42" type="noConversion"/>
  <pageMargins left="0.7" right="0.7" top="0.75" bottom="0.75" header="0.3" footer="0.3"/>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S29"/>
  <sheetViews>
    <sheetView topLeftCell="A13" zoomScale="70" zoomScaleNormal="70" workbookViewId="0">
      <selection activeCell="B18" sqref="B18"/>
    </sheetView>
  </sheetViews>
  <sheetFormatPr defaultColWidth="9.1640625" defaultRowHeight="18" x14ac:dyDescent="0.25"/>
  <cols>
    <col min="1" max="1" width="7.5" style="105" customWidth="1"/>
    <col min="2" max="2" width="18" style="102" customWidth="1"/>
    <col min="3" max="3" width="24.6640625" style="102" customWidth="1"/>
    <col min="4" max="4" width="7.1640625" style="106" customWidth="1"/>
    <col min="5" max="5" width="21.6640625" style="102" customWidth="1"/>
    <col min="6" max="6" width="13" style="109" customWidth="1"/>
    <col min="7" max="7" width="9.33203125" style="106" customWidth="1"/>
    <col min="8" max="8" width="56.33203125" style="102" customWidth="1"/>
    <col min="9" max="9" width="11.1640625" style="102" customWidth="1"/>
    <col min="10" max="10" width="24.33203125" style="102" customWidth="1"/>
    <col min="11" max="16" width="9.1640625" style="102"/>
    <col min="17" max="17" width="13.6640625" style="102" bestFit="1" customWidth="1"/>
    <col min="18" max="18" width="9.1640625" style="102"/>
    <col min="19" max="19" width="10.83203125" style="102" customWidth="1"/>
    <col min="20" max="16384" width="9.1640625" style="102"/>
  </cols>
  <sheetData>
    <row r="1" spans="1:19" ht="102.6" customHeight="1" x14ac:dyDescent="0.25">
      <c r="A1" s="116" t="s">
        <v>23</v>
      </c>
      <c r="B1" s="115" t="s">
        <v>24</v>
      </c>
      <c r="C1" s="115" t="s">
        <v>29</v>
      </c>
      <c r="D1" s="128" t="s">
        <v>25</v>
      </c>
      <c r="E1" s="115" t="s">
        <v>1</v>
      </c>
      <c r="F1" s="144" t="s">
        <v>148</v>
      </c>
      <c r="G1" s="9" t="s">
        <v>26</v>
      </c>
      <c r="H1" s="10" t="s">
        <v>27</v>
      </c>
      <c r="I1" s="115" t="s">
        <v>30</v>
      </c>
      <c r="J1" s="129" t="s">
        <v>156</v>
      </c>
      <c r="K1" s="128" t="s">
        <v>6</v>
      </c>
      <c r="L1" s="128" t="s">
        <v>151</v>
      </c>
      <c r="M1" s="128" t="s">
        <v>152</v>
      </c>
      <c r="N1" s="128" t="s">
        <v>7</v>
      </c>
      <c r="O1" s="128" t="s">
        <v>8</v>
      </c>
      <c r="P1" s="128" t="s">
        <v>9</v>
      </c>
      <c r="Q1" s="128" t="s">
        <v>53</v>
      </c>
      <c r="R1" s="128" t="s">
        <v>10</v>
      </c>
      <c r="S1" s="115" t="s">
        <v>11</v>
      </c>
    </row>
    <row r="2" spans="1:19" ht="27" customHeight="1" x14ac:dyDescent="0.25">
      <c r="A2" s="116">
        <v>272</v>
      </c>
      <c r="B2" s="130" t="s">
        <v>31</v>
      </c>
      <c r="C2" s="131"/>
      <c r="D2" s="128"/>
      <c r="E2" s="115"/>
      <c r="F2" s="22"/>
      <c r="G2" s="128"/>
      <c r="H2" s="115"/>
      <c r="I2" s="131" t="s">
        <v>33</v>
      </c>
      <c r="J2" s="132"/>
      <c r="K2" s="128"/>
      <c r="L2" s="128"/>
      <c r="M2" s="128"/>
      <c r="N2" s="133"/>
      <c r="O2" s="133"/>
      <c r="P2" s="133"/>
      <c r="Q2" s="167">
        <f>SUM(Q4:Q15)</f>
        <v>5759.4</v>
      </c>
      <c r="R2" s="166">
        <f>SUM(R4:R15)</f>
        <v>6047.37</v>
      </c>
      <c r="S2" s="134"/>
    </row>
    <row r="3" spans="1:19" ht="38.25" x14ac:dyDescent="0.25">
      <c r="A3" s="182"/>
      <c r="B3" s="183"/>
      <c r="C3" s="180" t="s">
        <v>153</v>
      </c>
      <c r="D3" s="128"/>
      <c r="E3" s="135"/>
      <c r="F3" s="22"/>
      <c r="G3" s="128"/>
      <c r="H3" s="115" t="s">
        <v>32</v>
      </c>
      <c r="I3" s="136"/>
      <c r="J3" s="115"/>
      <c r="K3" s="115"/>
      <c r="L3" s="115"/>
      <c r="M3" s="115"/>
      <c r="N3" s="137"/>
      <c r="O3" s="137"/>
      <c r="P3" s="137"/>
      <c r="Q3" s="138"/>
      <c r="R3" s="138"/>
      <c r="S3" s="139"/>
    </row>
    <row r="4" spans="1:19" ht="71.45" customHeight="1" x14ac:dyDescent="0.25">
      <c r="A4" s="182"/>
      <c r="B4" s="184"/>
      <c r="C4" s="185"/>
      <c r="D4" s="128">
        <v>1</v>
      </c>
      <c r="E4" s="115" t="s">
        <v>34</v>
      </c>
      <c r="F4" s="22">
        <v>13000</v>
      </c>
      <c r="G4" s="128" t="s">
        <v>28</v>
      </c>
      <c r="H4" s="115" t="s">
        <v>35</v>
      </c>
      <c r="I4" s="140"/>
      <c r="J4" s="164" t="s">
        <v>163</v>
      </c>
      <c r="K4" s="164" t="s">
        <v>164</v>
      </c>
      <c r="L4" s="164" t="s">
        <v>165</v>
      </c>
      <c r="M4" s="164" t="s">
        <v>166</v>
      </c>
      <c r="N4" s="164">
        <v>0.11600000000000001</v>
      </c>
      <c r="O4" s="164">
        <f>N4*1.05</f>
        <v>0.12180000000000001</v>
      </c>
      <c r="P4" s="164">
        <v>5</v>
      </c>
      <c r="Q4" s="165">
        <f>N4*F4</f>
        <v>1508</v>
      </c>
      <c r="R4" s="165">
        <f>Q4*1.05</f>
        <v>1583.4</v>
      </c>
      <c r="S4" s="164" t="s">
        <v>167</v>
      </c>
    </row>
    <row r="5" spans="1:19" ht="68.45" customHeight="1" x14ac:dyDescent="0.25">
      <c r="A5" s="182"/>
      <c r="B5" s="184"/>
      <c r="C5" s="185"/>
      <c r="D5" s="128">
        <v>2</v>
      </c>
      <c r="E5" s="115" t="s">
        <v>36</v>
      </c>
      <c r="F5" s="22">
        <v>1400</v>
      </c>
      <c r="G5" s="128" t="s">
        <v>28</v>
      </c>
      <c r="H5" s="115" t="s">
        <v>37</v>
      </c>
      <c r="I5" s="140"/>
      <c r="J5" s="164" t="s">
        <v>168</v>
      </c>
      <c r="K5" s="164" t="s">
        <v>164</v>
      </c>
      <c r="L5" s="164" t="s">
        <v>165</v>
      </c>
      <c r="M5" s="164" t="s">
        <v>169</v>
      </c>
      <c r="N5" s="164">
        <v>0.13200000000000001</v>
      </c>
      <c r="O5" s="168">
        <f>N5*1.05</f>
        <v>0.1386</v>
      </c>
      <c r="P5" s="168">
        <v>5</v>
      </c>
      <c r="Q5" s="169">
        <f>N5*F5</f>
        <v>184.8</v>
      </c>
      <c r="R5" s="169">
        <f>Q5*1.05</f>
        <v>194.04000000000002</v>
      </c>
      <c r="S5" s="164" t="s">
        <v>167</v>
      </c>
    </row>
    <row r="6" spans="1:19" ht="67.900000000000006" customHeight="1" x14ac:dyDescent="0.25">
      <c r="A6" s="182"/>
      <c r="B6" s="184"/>
      <c r="C6" s="185"/>
      <c r="D6" s="128">
        <v>3</v>
      </c>
      <c r="E6" s="115" t="s">
        <v>38</v>
      </c>
      <c r="F6" s="22">
        <v>100</v>
      </c>
      <c r="G6" s="128" t="s">
        <v>28</v>
      </c>
      <c r="H6" s="180" t="s">
        <v>35</v>
      </c>
      <c r="I6" s="140"/>
      <c r="J6" s="164" t="s">
        <v>170</v>
      </c>
      <c r="K6" s="164" t="s">
        <v>164</v>
      </c>
      <c r="L6" s="164" t="s">
        <v>165</v>
      </c>
      <c r="M6" s="164" t="s">
        <v>171</v>
      </c>
      <c r="N6" s="164">
        <v>0.114</v>
      </c>
      <c r="O6" s="168">
        <f t="shared" ref="O6:O15" si="0">N6*1.05</f>
        <v>0.11970000000000001</v>
      </c>
      <c r="P6" s="168">
        <v>5</v>
      </c>
      <c r="Q6" s="169">
        <f t="shared" ref="Q6:Q7" si="1">N6*F6</f>
        <v>11.4</v>
      </c>
      <c r="R6" s="169">
        <f t="shared" ref="R6:R15" si="2">Q6*1.05</f>
        <v>11.97</v>
      </c>
      <c r="S6" s="164" t="s">
        <v>167</v>
      </c>
    </row>
    <row r="7" spans="1:19" ht="71.45" customHeight="1" x14ac:dyDescent="0.25">
      <c r="A7" s="182"/>
      <c r="B7" s="184"/>
      <c r="C7" s="185"/>
      <c r="D7" s="128">
        <v>4</v>
      </c>
      <c r="E7" s="115" t="s">
        <v>39</v>
      </c>
      <c r="F7" s="22">
        <v>22000</v>
      </c>
      <c r="G7" s="128" t="s">
        <v>28</v>
      </c>
      <c r="H7" s="181"/>
      <c r="I7" s="140"/>
      <c r="J7" s="164" t="s">
        <v>172</v>
      </c>
      <c r="K7" s="164" t="s">
        <v>164</v>
      </c>
      <c r="L7" s="164" t="s">
        <v>165</v>
      </c>
      <c r="M7" s="164" t="s">
        <v>173</v>
      </c>
      <c r="N7" s="164">
        <v>0.1</v>
      </c>
      <c r="O7" s="168">
        <f t="shared" si="0"/>
        <v>0.10500000000000001</v>
      </c>
      <c r="P7" s="168">
        <v>5</v>
      </c>
      <c r="Q7" s="169">
        <f t="shared" si="1"/>
        <v>2200</v>
      </c>
      <c r="R7" s="169">
        <f t="shared" si="2"/>
        <v>2310</v>
      </c>
      <c r="S7" s="164" t="s">
        <v>167</v>
      </c>
    </row>
    <row r="8" spans="1:19" ht="71.45" customHeight="1" x14ac:dyDescent="0.25">
      <c r="A8" s="182"/>
      <c r="B8" s="184"/>
      <c r="C8" s="185"/>
      <c r="D8" s="128">
        <v>5</v>
      </c>
      <c r="E8" s="115" t="s">
        <v>40</v>
      </c>
      <c r="F8" s="22">
        <v>100</v>
      </c>
      <c r="G8" s="128" t="s">
        <v>28</v>
      </c>
      <c r="H8" s="115" t="s">
        <v>37</v>
      </c>
      <c r="I8" s="140"/>
      <c r="J8" s="164" t="s">
        <v>172</v>
      </c>
      <c r="K8" s="164" t="s">
        <v>164</v>
      </c>
      <c r="L8" s="164" t="s">
        <v>165</v>
      </c>
      <c r="M8" s="164" t="s">
        <v>174</v>
      </c>
      <c r="N8" s="164">
        <v>0.1</v>
      </c>
      <c r="O8" s="168">
        <f t="shared" si="0"/>
        <v>0.10500000000000001</v>
      </c>
      <c r="P8" s="168">
        <v>5</v>
      </c>
      <c r="Q8" s="169">
        <f t="shared" ref="Q8:Q15" si="3">N8*F8</f>
        <v>10</v>
      </c>
      <c r="R8" s="169">
        <f t="shared" si="2"/>
        <v>10.5</v>
      </c>
      <c r="S8" s="164" t="s">
        <v>167</v>
      </c>
    </row>
    <row r="9" spans="1:19" s="103" customFormat="1" ht="67.150000000000006" customHeight="1" x14ac:dyDescent="0.25">
      <c r="A9" s="182"/>
      <c r="B9" s="184"/>
      <c r="C9" s="185"/>
      <c r="D9" s="128">
        <v>6</v>
      </c>
      <c r="E9" s="115" t="s">
        <v>41</v>
      </c>
      <c r="F9" s="22">
        <v>100</v>
      </c>
      <c r="G9" s="128" t="s">
        <v>28</v>
      </c>
      <c r="H9" s="115" t="s">
        <v>35</v>
      </c>
      <c r="I9" s="140"/>
      <c r="J9" s="168" t="s">
        <v>175</v>
      </c>
      <c r="K9" s="168" t="s">
        <v>164</v>
      </c>
      <c r="L9" s="168" t="s">
        <v>165</v>
      </c>
      <c r="M9" s="168" t="s">
        <v>176</v>
      </c>
      <c r="N9" s="168">
        <v>0.11</v>
      </c>
      <c r="O9" s="168">
        <f t="shared" si="0"/>
        <v>0.11550000000000001</v>
      </c>
      <c r="P9" s="168">
        <v>5</v>
      </c>
      <c r="Q9" s="169">
        <f t="shared" si="3"/>
        <v>11</v>
      </c>
      <c r="R9" s="169">
        <f t="shared" si="2"/>
        <v>11.55</v>
      </c>
      <c r="S9" s="168" t="s">
        <v>167</v>
      </c>
    </row>
    <row r="10" spans="1:19" ht="70.5" customHeight="1" x14ac:dyDescent="0.25">
      <c r="A10" s="182"/>
      <c r="B10" s="184"/>
      <c r="C10" s="185"/>
      <c r="D10" s="128">
        <v>7</v>
      </c>
      <c r="E10" s="115" t="s">
        <v>42</v>
      </c>
      <c r="F10" s="22">
        <v>100</v>
      </c>
      <c r="G10" s="128" t="s">
        <v>28</v>
      </c>
      <c r="H10" s="115" t="s">
        <v>35</v>
      </c>
      <c r="I10" s="140"/>
      <c r="J10" s="168" t="s">
        <v>177</v>
      </c>
      <c r="K10" s="168" t="s">
        <v>164</v>
      </c>
      <c r="L10" s="168" t="s">
        <v>165</v>
      </c>
      <c r="M10" s="168" t="s">
        <v>178</v>
      </c>
      <c r="N10" s="168">
        <v>0.10199999999999999</v>
      </c>
      <c r="O10" s="168">
        <f t="shared" si="0"/>
        <v>0.1071</v>
      </c>
      <c r="P10" s="168">
        <v>5</v>
      </c>
      <c r="Q10" s="169">
        <f t="shared" si="3"/>
        <v>10.199999999999999</v>
      </c>
      <c r="R10" s="169">
        <f t="shared" si="2"/>
        <v>10.709999999999999</v>
      </c>
      <c r="S10" s="168" t="s">
        <v>167</v>
      </c>
    </row>
    <row r="11" spans="1:19" ht="138.6" customHeight="1" x14ac:dyDescent="0.25">
      <c r="A11" s="182"/>
      <c r="B11" s="184"/>
      <c r="C11" s="185"/>
      <c r="D11" s="128">
        <v>8</v>
      </c>
      <c r="E11" s="115" t="s">
        <v>43</v>
      </c>
      <c r="F11" s="22">
        <v>1200</v>
      </c>
      <c r="G11" s="128" t="s">
        <v>28</v>
      </c>
      <c r="H11" s="115" t="s">
        <v>35</v>
      </c>
      <c r="I11" s="140"/>
      <c r="J11" s="168" t="s">
        <v>179</v>
      </c>
      <c r="K11" s="168" t="s">
        <v>164</v>
      </c>
      <c r="L11" s="168" t="s">
        <v>165</v>
      </c>
      <c r="M11" s="168" t="s">
        <v>180</v>
      </c>
      <c r="N11" s="168">
        <v>0.16</v>
      </c>
      <c r="O11" s="168">
        <f t="shared" si="0"/>
        <v>0.16800000000000001</v>
      </c>
      <c r="P11" s="168">
        <v>5</v>
      </c>
      <c r="Q11" s="169">
        <f t="shared" si="3"/>
        <v>192</v>
      </c>
      <c r="R11" s="169">
        <f t="shared" si="2"/>
        <v>201.60000000000002</v>
      </c>
      <c r="S11" s="168" t="s">
        <v>167</v>
      </c>
    </row>
    <row r="12" spans="1:19" s="104" customFormat="1" ht="91.15" customHeight="1" x14ac:dyDescent="0.25">
      <c r="A12" s="182"/>
      <c r="B12" s="184"/>
      <c r="C12" s="185"/>
      <c r="D12" s="28">
        <v>9</v>
      </c>
      <c r="E12" s="44" t="s">
        <v>44</v>
      </c>
      <c r="F12" s="46">
        <v>2000</v>
      </c>
      <c r="G12" s="28" t="s">
        <v>28</v>
      </c>
      <c r="H12" s="44" t="s">
        <v>45</v>
      </c>
      <c r="I12" s="142"/>
      <c r="J12" s="168" t="s">
        <v>181</v>
      </c>
      <c r="K12" s="168" t="s">
        <v>164</v>
      </c>
      <c r="L12" s="168" t="s">
        <v>182</v>
      </c>
      <c r="M12" s="168" t="s">
        <v>183</v>
      </c>
      <c r="N12" s="168">
        <v>9.4E-2</v>
      </c>
      <c r="O12" s="168">
        <f t="shared" si="0"/>
        <v>9.870000000000001E-2</v>
      </c>
      <c r="P12" s="168">
        <v>5</v>
      </c>
      <c r="Q12" s="169">
        <f t="shared" si="3"/>
        <v>188</v>
      </c>
      <c r="R12" s="169">
        <f t="shared" si="2"/>
        <v>197.4</v>
      </c>
      <c r="S12" s="168" t="s">
        <v>167</v>
      </c>
    </row>
    <row r="13" spans="1:19" s="104" customFormat="1" ht="82.9" customHeight="1" x14ac:dyDescent="0.25">
      <c r="A13" s="182"/>
      <c r="B13" s="184"/>
      <c r="C13" s="185"/>
      <c r="D13" s="28">
        <v>10</v>
      </c>
      <c r="E13" s="44" t="s">
        <v>154</v>
      </c>
      <c r="F13" s="46">
        <v>200</v>
      </c>
      <c r="G13" s="28" t="s">
        <v>28</v>
      </c>
      <c r="H13" s="44" t="s">
        <v>45</v>
      </c>
      <c r="I13" s="142"/>
      <c r="J13" s="168" t="s">
        <v>184</v>
      </c>
      <c r="K13" s="168" t="s">
        <v>164</v>
      </c>
      <c r="L13" s="168" t="s">
        <v>182</v>
      </c>
      <c r="M13" s="168" t="s">
        <v>185</v>
      </c>
      <c r="N13" s="168">
        <v>0.17</v>
      </c>
      <c r="O13" s="168">
        <f t="shared" si="0"/>
        <v>0.17850000000000002</v>
      </c>
      <c r="P13" s="168">
        <v>5</v>
      </c>
      <c r="Q13" s="169">
        <f t="shared" si="3"/>
        <v>34</v>
      </c>
      <c r="R13" s="169">
        <f t="shared" si="2"/>
        <v>35.700000000000003</v>
      </c>
      <c r="S13" s="168" t="s">
        <v>167</v>
      </c>
    </row>
    <row r="14" spans="1:19" ht="89.45" customHeight="1" x14ac:dyDescent="0.25">
      <c r="A14" s="182"/>
      <c r="B14" s="184"/>
      <c r="C14" s="185"/>
      <c r="D14" s="128">
        <v>11</v>
      </c>
      <c r="E14" s="115" t="s">
        <v>46</v>
      </c>
      <c r="F14" s="22">
        <v>5000</v>
      </c>
      <c r="G14" s="128" t="s">
        <v>28</v>
      </c>
      <c r="H14" s="115" t="s">
        <v>45</v>
      </c>
      <c r="I14" s="140"/>
      <c r="J14" s="168" t="s">
        <v>186</v>
      </c>
      <c r="K14" s="168" t="s">
        <v>164</v>
      </c>
      <c r="L14" s="168" t="s">
        <v>182</v>
      </c>
      <c r="M14" s="168" t="s">
        <v>187</v>
      </c>
      <c r="N14" s="168">
        <v>8.4000000000000005E-2</v>
      </c>
      <c r="O14" s="168">
        <f t="shared" si="0"/>
        <v>8.8200000000000014E-2</v>
      </c>
      <c r="P14" s="168">
        <v>5</v>
      </c>
      <c r="Q14" s="169">
        <f t="shared" si="3"/>
        <v>420</v>
      </c>
      <c r="R14" s="169">
        <f t="shared" si="2"/>
        <v>441</v>
      </c>
      <c r="S14" s="168" t="s">
        <v>167</v>
      </c>
    </row>
    <row r="15" spans="1:19" ht="60" customHeight="1" x14ac:dyDescent="0.25">
      <c r="A15" s="182"/>
      <c r="B15" s="184"/>
      <c r="C15" s="181"/>
      <c r="D15" s="128">
        <v>12</v>
      </c>
      <c r="E15" s="115" t="s">
        <v>47</v>
      </c>
      <c r="F15" s="22">
        <v>9000</v>
      </c>
      <c r="G15" s="128" t="s">
        <v>28</v>
      </c>
      <c r="H15" s="115" t="s">
        <v>48</v>
      </c>
      <c r="I15" s="141"/>
      <c r="J15" s="168" t="s">
        <v>188</v>
      </c>
      <c r="K15" s="168" t="s">
        <v>164</v>
      </c>
      <c r="L15" s="168" t="s">
        <v>189</v>
      </c>
      <c r="M15" s="168" t="s">
        <v>190</v>
      </c>
      <c r="N15" s="168">
        <v>0.11</v>
      </c>
      <c r="O15" s="168">
        <f t="shared" si="0"/>
        <v>0.11550000000000001</v>
      </c>
      <c r="P15" s="168">
        <v>5</v>
      </c>
      <c r="Q15" s="169">
        <f t="shared" si="3"/>
        <v>990</v>
      </c>
      <c r="R15" s="169">
        <f t="shared" si="2"/>
        <v>1039.5</v>
      </c>
      <c r="S15" s="168" t="s">
        <v>167</v>
      </c>
    </row>
    <row r="17" spans="2:8" ht="15" customHeight="1" x14ac:dyDescent="0.25"/>
    <row r="18" spans="2:8" x14ac:dyDescent="0.25">
      <c r="B18" s="101"/>
    </row>
    <row r="25" spans="2:8" x14ac:dyDescent="0.25">
      <c r="B25" s="101"/>
      <c r="C25" s="101"/>
      <c r="D25" s="107"/>
      <c r="H25" s="108"/>
    </row>
    <row r="29" spans="2:8" x14ac:dyDescent="0.25">
      <c r="H29" s="108"/>
    </row>
  </sheetData>
  <mergeCells count="4">
    <mergeCell ref="H6:H7"/>
    <mergeCell ref="A3:A15"/>
    <mergeCell ref="B3:B15"/>
    <mergeCell ref="C3:C15"/>
  </mergeCells>
  <pageMargins left="0.7" right="0.7" top="0.75" bottom="0.75" header="0.3" footer="0.3"/>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6C9BF-13DB-4D29-8DB2-005065082FE8}">
  <sheetPr>
    <tabColor rgb="FF7030A0"/>
    <pageSetUpPr fitToPage="1"/>
  </sheetPr>
  <dimension ref="A1:T7"/>
  <sheetViews>
    <sheetView zoomScale="85" zoomScaleNormal="85" workbookViewId="0">
      <selection activeCell="C6" sqref="C6"/>
    </sheetView>
  </sheetViews>
  <sheetFormatPr defaultRowHeight="22.5" customHeight="1" x14ac:dyDescent="0.2"/>
  <cols>
    <col min="1" max="1" width="5" style="154" customWidth="1"/>
    <col min="2" max="2" width="17.1640625" customWidth="1"/>
    <col min="4" max="4" width="10.33203125" customWidth="1"/>
    <col min="5" max="5" width="7.1640625" customWidth="1"/>
    <col min="6" max="6" width="59.6640625" customWidth="1"/>
    <col min="7" max="7" width="27" customWidth="1"/>
    <col min="18" max="18" width="19.5" customWidth="1"/>
  </cols>
  <sheetData>
    <row r="1" spans="1:20" ht="48.6" customHeight="1" x14ac:dyDescent="0.2">
      <c r="A1" s="145" t="s">
        <v>23</v>
      </c>
      <c r="B1" s="146" t="s">
        <v>1</v>
      </c>
      <c r="C1" s="146" t="s">
        <v>30</v>
      </c>
      <c r="D1" s="145" t="s">
        <v>155</v>
      </c>
      <c r="E1" s="145" t="s">
        <v>20</v>
      </c>
      <c r="F1" s="153" t="s">
        <v>54</v>
      </c>
      <c r="G1" s="147" t="s">
        <v>157</v>
      </c>
      <c r="H1" s="147" t="s">
        <v>6</v>
      </c>
      <c r="I1" s="147" t="s">
        <v>83</v>
      </c>
      <c r="J1" s="147" t="s">
        <v>84</v>
      </c>
      <c r="K1" s="147" t="s">
        <v>94</v>
      </c>
      <c r="L1" s="147" t="s">
        <v>95</v>
      </c>
      <c r="M1" s="148" t="s">
        <v>55</v>
      </c>
      <c r="N1" s="148" t="s">
        <v>56</v>
      </c>
      <c r="O1" s="148" t="s">
        <v>9</v>
      </c>
      <c r="P1" s="148" t="s">
        <v>53</v>
      </c>
      <c r="Q1" s="148" t="s">
        <v>10</v>
      </c>
      <c r="R1" s="148" t="s">
        <v>11</v>
      </c>
    </row>
    <row r="2" spans="1:20" ht="68.45" customHeight="1" x14ac:dyDescent="0.2">
      <c r="A2" s="145">
        <v>298</v>
      </c>
      <c r="B2" s="176" t="s">
        <v>102</v>
      </c>
      <c r="C2" s="176" t="s">
        <v>97</v>
      </c>
      <c r="D2" s="145">
        <v>3000</v>
      </c>
      <c r="E2" s="145" t="s">
        <v>28</v>
      </c>
      <c r="F2" s="177" t="s">
        <v>103</v>
      </c>
      <c r="G2" s="172" t="s">
        <v>199</v>
      </c>
      <c r="H2" s="149" t="s">
        <v>191</v>
      </c>
      <c r="I2" s="150" t="s">
        <v>195</v>
      </c>
      <c r="J2" s="173" t="s">
        <v>193</v>
      </c>
      <c r="K2" s="175">
        <f>M2*504</f>
        <v>36.287999999999997</v>
      </c>
      <c r="L2" s="175">
        <f>K2*1.05</f>
        <v>38.102399999999996</v>
      </c>
      <c r="M2" s="175">
        <v>7.1999999999999995E-2</v>
      </c>
      <c r="N2" s="175">
        <f>M2*1.05</f>
        <v>7.5600000000000001E-2</v>
      </c>
      <c r="O2" s="175">
        <v>5</v>
      </c>
      <c r="P2" s="175">
        <f>M2*D2</f>
        <v>215.99999999999997</v>
      </c>
      <c r="Q2" s="175">
        <f>N2*D2</f>
        <v>226.8</v>
      </c>
      <c r="R2" s="151" t="s">
        <v>192</v>
      </c>
      <c r="T2" s="174"/>
    </row>
    <row r="3" spans="1:20" ht="68.45" customHeight="1" x14ac:dyDescent="0.2">
      <c r="A3" s="145">
        <v>300</v>
      </c>
      <c r="B3" s="176" t="s">
        <v>106</v>
      </c>
      <c r="C3" s="176" t="s">
        <v>97</v>
      </c>
      <c r="D3" s="145">
        <v>1500</v>
      </c>
      <c r="E3" s="145" t="s">
        <v>28</v>
      </c>
      <c r="F3" s="176" t="s">
        <v>107</v>
      </c>
      <c r="G3" s="172" t="s">
        <v>200</v>
      </c>
      <c r="H3" s="149" t="s">
        <v>191</v>
      </c>
      <c r="I3" s="150" t="s">
        <v>195</v>
      </c>
      <c r="J3" s="173" t="s">
        <v>194</v>
      </c>
      <c r="K3" s="175">
        <f>M3*126</f>
        <v>36.035999999999994</v>
      </c>
      <c r="L3" s="175">
        <f t="shared" ref="L3" si="0">K3*1.05</f>
        <v>37.837799999999994</v>
      </c>
      <c r="M3" s="175">
        <v>0.28599999999999998</v>
      </c>
      <c r="N3" s="175">
        <f t="shared" ref="N3" si="1">M3*1.05</f>
        <v>0.30030000000000001</v>
      </c>
      <c r="O3" s="175">
        <v>5</v>
      </c>
      <c r="P3" s="175">
        <f t="shared" ref="P3" si="2">M3*D3</f>
        <v>428.99999999999994</v>
      </c>
      <c r="Q3" s="175">
        <f t="shared" ref="Q3" si="3">N3*D3</f>
        <v>450.45000000000005</v>
      </c>
      <c r="R3" s="151" t="s">
        <v>192</v>
      </c>
      <c r="T3" s="174"/>
    </row>
    <row r="7" spans="1:20" ht="22.5" customHeight="1" x14ac:dyDescent="0.25">
      <c r="G7" s="160"/>
      <c r="H7" s="152"/>
      <c r="I7" s="152"/>
      <c r="J7" s="152"/>
    </row>
  </sheetData>
  <phoneticPr fontId="42" type="noConversion"/>
  <pageMargins left="0.3" right="0.14000000000000001" top="0.61" bottom="0.3" header="0.3" footer="0.18"/>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X73"/>
  <sheetViews>
    <sheetView workbookViewId="0">
      <selection activeCell="H3" sqref="H3:H18"/>
    </sheetView>
  </sheetViews>
  <sheetFormatPr defaultColWidth="9.1640625" defaultRowHeight="15" x14ac:dyDescent="0.2"/>
  <cols>
    <col min="1" max="1" width="6.33203125" style="75" customWidth="1"/>
    <col min="2" max="2" width="22" style="1" customWidth="1"/>
    <col min="3" max="3" width="13" style="64" customWidth="1"/>
    <col min="4" max="4" width="4.83203125" style="56" customWidth="1"/>
    <col min="5" max="5" width="13" style="56" customWidth="1"/>
    <col min="6" max="6" width="14" style="57" customWidth="1"/>
    <col min="7" max="7" width="7.1640625" style="56" customWidth="1"/>
    <col min="8" max="8" width="68.33203125" style="1" customWidth="1"/>
    <col min="9" max="9" width="24.1640625" style="1" customWidth="1"/>
    <col min="10" max="10" width="16.1640625" style="1" customWidth="1"/>
    <col min="11" max="11" width="13.1640625" style="1" customWidth="1"/>
    <col min="12" max="12" width="18.1640625" style="1" customWidth="1"/>
    <col min="13" max="13" width="15.33203125" style="1" customWidth="1"/>
    <col min="14" max="14" width="12" style="1" customWidth="1"/>
    <col min="15" max="16" width="13.83203125" style="1" customWidth="1"/>
    <col min="17" max="17" width="14.1640625" style="1" customWidth="1"/>
    <col min="18" max="18" width="15.5" style="1" customWidth="1"/>
    <col min="19" max="16384" width="9.1640625" style="1"/>
  </cols>
  <sheetData>
    <row r="1" spans="1:18" ht="89.25" x14ac:dyDescent="0.2">
      <c r="A1" s="69" t="s">
        <v>0</v>
      </c>
      <c r="B1" s="27" t="s">
        <v>1</v>
      </c>
      <c r="C1" s="45" t="s">
        <v>30</v>
      </c>
      <c r="D1" s="45" t="s">
        <v>2</v>
      </c>
      <c r="E1" s="45" t="s">
        <v>3</v>
      </c>
      <c r="F1" s="93" t="s">
        <v>148</v>
      </c>
      <c r="G1" s="46" t="s">
        <v>20</v>
      </c>
      <c r="H1" s="27" t="s">
        <v>4</v>
      </c>
      <c r="I1" s="27" t="s">
        <v>5</v>
      </c>
      <c r="J1" s="27" t="s">
        <v>6</v>
      </c>
      <c r="K1" s="22" t="s">
        <v>80</v>
      </c>
      <c r="L1" s="22" t="s">
        <v>81</v>
      </c>
      <c r="M1" s="27" t="s">
        <v>7</v>
      </c>
      <c r="N1" s="27" t="s">
        <v>8</v>
      </c>
      <c r="O1" s="27" t="s">
        <v>9</v>
      </c>
      <c r="P1" s="27" t="s">
        <v>53</v>
      </c>
      <c r="Q1" s="27" t="s">
        <v>10</v>
      </c>
      <c r="R1" s="27" t="s">
        <v>11</v>
      </c>
    </row>
    <row r="2" spans="1:18" ht="51" x14ac:dyDescent="0.2">
      <c r="A2" s="15">
        <v>311</v>
      </c>
      <c r="B2" s="18" t="s">
        <v>52</v>
      </c>
      <c r="C2" s="60">
        <v>33183100</v>
      </c>
      <c r="D2" s="45"/>
      <c r="E2" s="45"/>
      <c r="F2" s="28"/>
      <c r="G2" s="46"/>
      <c r="H2" s="27"/>
      <c r="I2" s="27"/>
      <c r="J2" s="27"/>
      <c r="K2" s="22"/>
      <c r="L2" s="22"/>
      <c r="M2" s="27"/>
      <c r="N2" s="27"/>
      <c r="O2" s="29"/>
      <c r="P2" s="29" t="s">
        <v>82</v>
      </c>
      <c r="Q2" s="29" t="s">
        <v>82</v>
      </c>
      <c r="R2" s="30"/>
    </row>
    <row r="3" spans="1:18" x14ac:dyDescent="0.2">
      <c r="A3" s="17"/>
      <c r="B3" s="31"/>
      <c r="C3" s="66"/>
      <c r="D3" s="47">
        <v>30</v>
      </c>
      <c r="E3" s="47">
        <v>3.5</v>
      </c>
      <c r="F3" s="94">
        <v>2</v>
      </c>
      <c r="G3" s="47" t="s">
        <v>21</v>
      </c>
      <c r="H3" s="186" t="s">
        <v>137</v>
      </c>
      <c r="I3" s="32"/>
      <c r="J3" s="32"/>
      <c r="K3" s="32"/>
      <c r="L3" s="32"/>
      <c r="M3" s="32"/>
      <c r="N3" s="32"/>
      <c r="O3" s="32"/>
      <c r="P3" s="33"/>
      <c r="Q3" s="33"/>
      <c r="R3" s="34"/>
    </row>
    <row r="4" spans="1:18" x14ac:dyDescent="0.2">
      <c r="A4" s="17"/>
      <c r="B4" s="31"/>
      <c r="C4" s="66"/>
      <c r="D4" s="22">
        <v>31</v>
      </c>
      <c r="E4" s="22">
        <v>3.5</v>
      </c>
      <c r="F4" s="92">
        <v>5</v>
      </c>
      <c r="G4" s="22" t="s">
        <v>21</v>
      </c>
      <c r="H4" s="186"/>
      <c r="I4" s="32"/>
      <c r="J4" s="32"/>
      <c r="K4" s="32"/>
      <c r="L4" s="32"/>
      <c r="M4" s="32"/>
      <c r="N4" s="32"/>
      <c r="O4" s="32"/>
      <c r="P4" s="29"/>
      <c r="Q4" s="29"/>
      <c r="R4" s="16"/>
    </row>
    <row r="5" spans="1:18" x14ac:dyDescent="0.2">
      <c r="A5" s="17"/>
      <c r="B5" s="31"/>
      <c r="C5" s="66"/>
      <c r="D5" s="22">
        <v>32</v>
      </c>
      <c r="E5" s="22">
        <v>3.5</v>
      </c>
      <c r="F5" s="92">
        <v>4</v>
      </c>
      <c r="G5" s="22" t="s">
        <v>21</v>
      </c>
      <c r="H5" s="186"/>
      <c r="I5" s="32"/>
      <c r="J5" s="32"/>
      <c r="K5" s="32"/>
      <c r="L5" s="32"/>
      <c r="M5" s="32"/>
      <c r="N5" s="32"/>
      <c r="O5" s="32"/>
      <c r="P5" s="29"/>
      <c r="Q5" s="29"/>
      <c r="R5" s="16"/>
    </row>
    <row r="6" spans="1:18" x14ac:dyDescent="0.2">
      <c r="A6" s="17"/>
      <c r="B6" s="31"/>
      <c r="C6" s="66"/>
      <c r="D6" s="23">
        <v>36</v>
      </c>
      <c r="E6" s="23">
        <v>3.5</v>
      </c>
      <c r="F6" s="95">
        <v>6</v>
      </c>
      <c r="G6" s="22" t="s">
        <v>21</v>
      </c>
      <c r="H6" s="186"/>
      <c r="I6" s="32"/>
      <c r="J6" s="32"/>
      <c r="K6" s="32"/>
      <c r="L6" s="32"/>
      <c r="M6" s="32"/>
      <c r="N6" s="32"/>
      <c r="O6" s="32"/>
      <c r="P6" s="29"/>
      <c r="Q6" s="29"/>
      <c r="R6" s="16"/>
    </row>
    <row r="7" spans="1:18" x14ac:dyDescent="0.2">
      <c r="A7" s="17"/>
      <c r="B7" s="31"/>
      <c r="C7" s="66"/>
      <c r="D7" s="23">
        <v>37</v>
      </c>
      <c r="E7" s="23">
        <v>3.5</v>
      </c>
      <c r="F7" s="95">
        <v>3</v>
      </c>
      <c r="G7" s="22" t="s">
        <v>21</v>
      </c>
      <c r="H7" s="186"/>
      <c r="I7" s="32"/>
      <c r="J7" s="32"/>
      <c r="K7" s="32"/>
      <c r="L7" s="32"/>
      <c r="M7" s="32"/>
      <c r="N7" s="32"/>
      <c r="O7" s="32"/>
      <c r="P7" s="29"/>
      <c r="Q7" s="29"/>
      <c r="R7" s="16"/>
    </row>
    <row r="8" spans="1:18" x14ac:dyDescent="0.2">
      <c r="A8" s="17"/>
      <c r="B8" s="31"/>
      <c r="C8" s="66"/>
      <c r="D8" s="23">
        <v>39</v>
      </c>
      <c r="E8" s="23">
        <v>3.5</v>
      </c>
      <c r="F8" s="95">
        <v>2</v>
      </c>
      <c r="G8" s="22" t="s">
        <v>21</v>
      </c>
      <c r="H8" s="186"/>
      <c r="I8" s="32"/>
      <c r="J8" s="32"/>
      <c r="K8" s="32"/>
      <c r="L8" s="32"/>
      <c r="M8" s="32"/>
      <c r="N8" s="32"/>
      <c r="O8" s="32"/>
      <c r="P8" s="29"/>
      <c r="Q8" s="29"/>
      <c r="R8" s="16"/>
    </row>
    <row r="9" spans="1:18" x14ac:dyDescent="0.2">
      <c r="A9" s="17"/>
      <c r="B9" s="31"/>
      <c r="C9" s="66"/>
      <c r="D9" s="23">
        <v>31</v>
      </c>
      <c r="E9" s="23">
        <v>4.5</v>
      </c>
      <c r="F9" s="95">
        <v>1</v>
      </c>
      <c r="G9" s="22" t="s">
        <v>21</v>
      </c>
      <c r="H9" s="186"/>
      <c r="I9" s="32"/>
      <c r="J9" s="32"/>
      <c r="K9" s="32"/>
      <c r="L9" s="32"/>
      <c r="M9" s="32"/>
      <c r="N9" s="32"/>
      <c r="O9" s="32"/>
      <c r="P9" s="29"/>
      <c r="Q9" s="29"/>
      <c r="R9" s="16"/>
    </row>
    <row r="10" spans="1:18" x14ac:dyDescent="0.2">
      <c r="A10" s="17"/>
      <c r="B10" s="31"/>
      <c r="C10" s="66"/>
      <c r="D10" s="23">
        <v>32</v>
      </c>
      <c r="E10" s="23">
        <v>4.5</v>
      </c>
      <c r="F10" s="95">
        <v>1</v>
      </c>
      <c r="G10" s="22" t="s">
        <v>21</v>
      </c>
      <c r="H10" s="186"/>
      <c r="I10" s="32"/>
      <c r="J10" s="32"/>
      <c r="K10" s="32"/>
      <c r="L10" s="32"/>
      <c r="M10" s="32"/>
      <c r="N10" s="32"/>
      <c r="O10" s="32"/>
      <c r="P10" s="29"/>
      <c r="Q10" s="29"/>
      <c r="R10" s="16"/>
    </row>
    <row r="11" spans="1:18" x14ac:dyDescent="0.2">
      <c r="A11" s="17"/>
      <c r="B11" s="31"/>
      <c r="C11" s="66"/>
      <c r="D11" s="23">
        <v>33</v>
      </c>
      <c r="E11" s="23">
        <v>4.5</v>
      </c>
      <c r="F11" s="95">
        <v>3</v>
      </c>
      <c r="G11" s="22" t="s">
        <v>21</v>
      </c>
      <c r="H11" s="186"/>
      <c r="I11" s="32"/>
      <c r="J11" s="32"/>
      <c r="K11" s="32"/>
      <c r="L11" s="32"/>
      <c r="M11" s="32"/>
      <c r="N11" s="32"/>
      <c r="O11" s="32"/>
      <c r="P11" s="29"/>
      <c r="Q11" s="29"/>
      <c r="R11" s="16"/>
    </row>
    <row r="12" spans="1:18" x14ac:dyDescent="0.2">
      <c r="A12" s="17"/>
      <c r="B12" s="31"/>
      <c r="C12" s="66"/>
      <c r="D12" s="22">
        <v>34</v>
      </c>
      <c r="E12" s="22">
        <v>4.5</v>
      </c>
      <c r="F12" s="92">
        <v>4</v>
      </c>
      <c r="G12" s="22" t="s">
        <v>21</v>
      </c>
      <c r="H12" s="186"/>
      <c r="I12" s="32"/>
      <c r="J12" s="32"/>
      <c r="K12" s="32"/>
      <c r="L12" s="32"/>
      <c r="M12" s="32"/>
      <c r="N12" s="32"/>
      <c r="O12" s="32"/>
      <c r="P12" s="29"/>
      <c r="Q12" s="29"/>
      <c r="R12" s="16"/>
    </row>
    <row r="13" spans="1:18" x14ac:dyDescent="0.2">
      <c r="A13" s="17"/>
      <c r="B13" s="31"/>
      <c r="C13" s="66"/>
      <c r="D13" s="22">
        <v>36</v>
      </c>
      <c r="E13" s="22">
        <v>4.5</v>
      </c>
      <c r="F13" s="92">
        <v>3</v>
      </c>
      <c r="G13" s="22" t="s">
        <v>21</v>
      </c>
      <c r="H13" s="186"/>
      <c r="I13" s="32"/>
      <c r="J13" s="32"/>
      <c r="K13" s="32"/>
      <c r="L13" s="32"/>
      <c r="M13" s="32"/>
      <c r="N13" s="32"/>
      <c r="O13" s="32"/>
      <c r="P13" s="29"/>
      <c r="Q13" s="29"/>
      <c r="R13" s="16"/>
    </row>
    <row r="14" spans="1:18" x14ac:dyDescent="0.2">
      <c r="A14" s="17"/>
      <c r="B14" s="31"/>
      <c r="C14" s="66"/>
      <c r="D14" s="22">
        <v>39</v>
      </c>
      <c r="E14" s="22">
        <v>4.5</v>
      </c>
      <c r="F14" s="92">
        <v>2</v>
      </c>
      <c r="G14" s="22" t="s">
        <v>21</v>
      </c>
      <c r="H14" s="186"/>
      <c r="I14" s="32"/>
      <c r="J14" s="32"/>
      <c r="K14" s="32"/>
      <c r="L14" s="32"/>
      <c r="M14" s="32"/>
      <c r="N14" s="32"/>
      <c r="O14" s="32"/>
      <c r="P14" s="29"/>
      <c r="Q14" s="29"/>
      <c r="R14" s="16"/>
    </row>
    <row r="15" spans="1:18" x14ac:dyDescent="0.2">
      <c r="A15" s="17"/>
      <c r="B15" s="31"/>
      <c r="C15" s="66"/>
      <c r="D15" s="22">
        <v>40</v>
      </c>
      <c r="E15" s="22">
        <v>4.5</v>
      </c>
      <c r="F15" s="92">
        <v>4</v>
      </c>
      <c r="G15" s="22" t="s">
        <v>21</v>
      </c>
      <c r="H15" s="186"/>
      <c r="I15" s="32"/>
      <c r="J15" s="32"/>
      <c r="K15" s="32"/>
      <c r="L15" s="32"/>
      <c r="M15" s="32"/>
      <c r="N15" s="32"/>
      <c r="O15" s="32"/>
      <c r="P15" s="29"/>
      <c r="Q15" s="29"/>
      <c r="R15" s="16"/>
    </row>
    <row r="16" spans="1:18" x14ac:dyDescent="0.2">
      <c r="A16" s="17"/>
      <c r="B16" s="31"/>
      <c r="C16" s="66"/>
      <c r="D16" s="22">
        <v>41</v>
      </c>
      <c r="E16" s="22">
        <v>4.5</v>
      </c>
      <c r="F16" s="92">
        <v>3</v>
      </c>
      <c r="G16" s="22" t="s">
        <v>21</v>
      </c>
      <c r="H16" s="186"/>
      <c r="I16" s="32"/>
      <c r="J16" s="32"/>
      <c r="K16" s="32"/>
      <c r="L16" s="32"/>
      <c r="M16" s="32"/>
      <c r="N16" s="32"/>
      <c r="O16" s="32"/>
      <c r="P16" s="29"/>
      <c r="Q16" s="29"/>
      <c r="R16" s="16"/>
    </row>
    <row r="17" spans="1:18" x14ac:dyDescent="0.2">
      <c r="A17" s="17"/>
      <c r="B17" s="31"/>
      <c r="C17" s="66"/>
      <c r="D17" s="22">
        <v>42</v>
      </c>
      <c r="E17" s="22">
        <v>4.5</v>
      </c>
      <c r="F17" s="92">
        <v>2</v>
      </c>
      <c r="G17" s="22" t="s">
        <v>21</v>
      </c>
      <c r="H17" s="186"/>
      <c r="I17" s="32"/>
      <c r="J17" s="32"/>
      <c r="K17" s="32"/>
      <c r="L17" s="32"/>
      <c r="M17" s="32"/>
      <c r="N17" s="32"/>
      <c r="O17" s="32"/>
      <c r="P17" s="29"/>
      <c r="Q17" s="29"/>
      <c r="R17" s="16"/>
    </row>
    <row r="18" spans="1:18" x14ac:dyDescent="0.2">
      <c r="A18" s="70"/>
      <c r="B18" s="30"/>
      <c r="C18" s="67"/>
      <c r="D18" s="53">
        <v>46</v>
      </c>
      <c r="E18" s="53">
        <v>4.5</v>
      </c>
      <c r="F18" s="92">
        <v>3</v>
      </c>
      <c r="G18" s="22" t="s">
        <v>21</v>
      </c>
      <c r="H18" s="187"/>
      <c r="I18" s="32"/>
      <c r="J18" s="32"/>
      <c r="K18" s="32"/>
      <c r="L18" s="32"/>
      <c r="M18" s="32"/>
      <c r="N18" s="32"/>
      <c r="O18" s="32"/>
      <c r="P18" s="29"/>
      <c r="Q18" s="29"/>
      <c r="R18" s="16"/>
    </row>
    <row r="19" spans="1:18" ht="51" x14ac:dyDescent="0.2">
      <c r="A19" s="15">
        <v>312</v>
      </c>
      <c r="B19" s="59" t="s">
        <v>12</v>
      </c>
      <c r="C19" s="60">
        <v>33183100</v>
      </c>
      <c r="D19" s="23"/>
      <c r="E19" s="23"/>
      <c r="F19" s="92"/>
      <c r="G19" s="22"/>
      <c r="H19" s="35"/>
      <c r="I19" s="32"/>
      <c r="J19" s="32"/>
      <c r="K19" s="32"/>
      <c r="L19" s="32"/>
      <c r="M19" s="32"/>
      <c r="N19" s="32"/>
      <c r="O19" s="32"/>
      <c r="P19" s="29" t="s">
        <v>82</v>
      </c>
      <c r="Q19" s="29" t="s">
        <v>82</v>
      </c>
      <c r="R19" s="16"/>
    </row>
    <row r="20" spans="1:18" ht="21.75" customHeight="1" x14ac:dyDescent="0.2">
      <c r="A20" s="17"/>
      <c r="B20" s="36"/>
      <c r="C20" s="36"/>
      <c r="D20" s="22">
        <v>20</v>
      </c>
      <c r="E20" s="22">
        <v>1.5</v>
      </c>
      <c r="F20" s="95">
        <v>9</v>
      </c>
      <c r="G20" s="22" t="s">
        <v>21</v>
      </c>
      <c r="H20" s="188" t="s">
        <v>138</v>
      </c>
      <c r="I20" s="32"/>
      <c r="J20" s="32"/>
      <c r="K20" s="32"/>
      <c r="L20" s="32"/>
      <c r="M20" s="32"/>
      <c r="N20" s="32"/>
      <c r="O20" s="32"/>
      <c r="P20" s="29"/>
      <c r="Q20" s="29"/>
      <c r="R20" s="16"/>
    </row>
    <row r="21" spans="1:18" x14ac:dyDescent="0.2">
      <c r="A21" s="17"/>
      <c r="B21" s="36"/>
      <c r="C21" s="36"/>
      <c r="D21" s="22">
        <v>30</v>
      </c>
      <c r="E21" s="22">
        <v>1.5</v>
      </c>
      <c r="F21" s="95">
        <v>9</v>
      </c>
      <c r="G21" s="22" t="s">
        <v>21</v>
      </c>
      <c r="H21" s="186"/>
      <c r="I21" s="32"/>
      <c r="J21" s="32"/>
      <c r="K21" s="32"/>
      <c r="L21" s="32"/>
      <c r="M21" s="32"/>
      <c r="N21" s="32"/>
      <c r="O21" s="32"/>
      <c r="P21" s="29"/>
      <c r="Q21" s="29"/>
      <c r="R21" s="16"/>
    </row>
    <row r="22" spans="1:18" x14ac:dyDescent="0.2">
      <c r="A22" s="17"/>
      <c r="B22" s="36"/>
      <c r="C22" s="36"/>
      <c r="D22" s="22">
        <v>28</v>
      </c>
      <c r="E22" s="22">
        <v>2</v>
      </c>
      <c r="F22" s="95">
        <v>6</v>
      </c>
      <c r="G22" s="22" t="s">
        <v>21</v>
      </c>
      <c r="H22" s="186"/>
      <c r="I22" s="32"/>
      <c r="J22" s="32"/>
      <c r="K22" s="32"/>
      <c r="L22" s="32"/>
      <c r="M22" s="32"/>
      <c r="N22" s="32"/>
      <c r="O22" s="32"/>
      <c r="P22" s="29"/>
      <c r="Q22" s="29"/>
      <c r="R22" s="16"/>
    </row>
    <row r="23" spans="1:18" x14ac:dyDescent="0.2">
      <c r="A23" s="17"/>
      <c r="B23" s="36"/>
      <c r="C23" s="36"/>
      <c r="D23" s="22">
        <v>30</v>
      </c>
      <c r="E23" s="22">
        <v>2</v>
      </c>
      <c r="F23" s="95">
        <v>7</v>
      </c>
      <c r="G23" s="22" t="s">
        <v>21</v>
      </c>
      <c r="H23" s="186"/>
      <c r="I23" s="32"/>
      <c r="J23" s="32"/>
      <c r="K23" s="32"/>
      <c r="L23" s="32"/>
      <c r="M23" s="32"/>
      <c r="N23" s="32"/>
      <c r="O23" s="32"/>
      <c r="P23" s="29"/>
      <c r="Q23" s="29"/>
      <c r="R23" s="16"/>
    </row>
    <row r="24" spans="1:18" x14ac:dyDescent="0.2">
      <c r="A24" s="17"/>
      <c r="B24" s="36"/>
      <c r="C24" s="36"/>
      <c r="D24" s="22">
        <v>24</v>
      </c>
      <c r="E24" s="22">
        <v>2.5</v>
      </c>
      <c r="F24" s="95">
        <v>9</v>
      </c>
      <c r="G24" s="22" t="s">
        <v>21</v>
      </c>
      <c r="H24" s="186"/>
      <c r="I24" s="32"/>
      <c r="J24" s="32"/>
      <c r="K24" s="32"/>
      <c r="L24" s="32"/>
      <c r="M24" s="32"/>
      <c r="N24" s="32"/>
      <c r="O24" s="32"/>
      <c r="P24" s="29"/>
      <c r="Q24" s="29"/>
      <c r="R24" s="16"/>
    </row>
    <row r="25" spans="1:18" x14ac:dyDescent="0.2">
      <c r="A25" s="17"/>
      <c r="B25" s="36"/>
      <c r="C25" s="36"/>
      <c r="D25" s="22">
        <v>45</v>
      </c>
      <c r="E25" s="22">
        <v>2.5</v>
      </c>
      <c r="F25" s="95">
        <v>8</v>
      </c>
      <c r="G25" s="22" t="s">
        <v>21</v>
      </c>
      <c r="H25" s="186"/>
      <c r="I25" s="32"/>
      <c r="J25" s="32"/>
      <c r="K25" s="32"/>
      <c r="L25" s="32"/>
      <c r="M25" s="32"/>
      <c r="N25" s="32"/>
      <c r="O25" s="32"/>
      <c r="P25" s="29"/>
      <c r="Q25" s="29"/>
      <c r="R25" s="16"/>
    </row>
    <row r="26" spans="1:18" x14ac:dyDescent="0.2">
      <c r="A26" s="17"/>
      <c r="B26" s="36"/>
      <c r="C26" s="36"/>
      <c r="D26" s="22">
        <v>32</v>
      </c>
      <c r="E26" s="22">
        <v>3</v>
      </c>
      <c r="F26" s="95">
        <v>9</v>
      </c>
      <c r="G26" s="22" t="s">
        <v>21</v>
      </c>
      <c r="H26" s="186"/>
      <c r="I26" s="32"/>
      <c r="J26" s="32"/>
      <c r="K26" s="32"/>
      <c r="L26" s="32"/>
      <c r="M26" s="32"/>
      <c r="N26" s="32"/>
      <c r="O26" s="32"/>
      <c r="P26" s="29"/>
      <c r="Q26" s="29"/>
      <c r="R26" s="16"/>
    </row>
    <row r="27" spans="1:18" x14ac:dyDescent="0.2">
      <c r="A27" s="17"/>
      <c r="B27" s="19"/>
      <c r="C27" s="36"/>
      <c r="D27" s="22">
        <v>36</v>
      </c>
      <c r="E27" s="22">
        <v>3</v>
      </c>
      <c r="F27" s="95">
        <v>2</v>
      </c>
      <c r="G27" s="22" t="s">
        <v>21</v>
      </c>
      <c r="H27" s="186"/>
      <c r="I27" s="32"/>
      <c r="J27" s="32"/>
      <c r="K27" s="32"/>
      <c r="L27" s="32"/>
      <c r="M27" s="32"/>
      <c r="N27" s="32"/>
      <c r="O27" s="32"/>
      <c r="P27" s="29"/>
      <c r="Q27" s="29"/>
      <c r="R27" s="16"/>
    </row>
    <row r="28" spans="1:18" x14ac:dyDescent="0.2">
      <c r="A28" s="70"/>
      <c r="B28" s="20"/>
      <c r="C28" s="47"/>
      <c r="D28" s="22">
        <v>40</v>
      </c>
      <c r="E28" s="22">
        <v>3</v>
      </c>
      <c r="F28" s="95">
        <v>9</v>
      </c>
      <c r="G28" s="22" t="s">
        <v>21</v>
      </c>
      <c r="H28" s="187"/>
      <c r="I28" s="32"/>
      <c r="J28" s="32"/>
      <c r="K28" s="32"/>
      <c r="L28" s="32"/>
      <c r="M28" s="32"/>
      <c r="N28" s="32"/>
      <c r="O28" s="32"/>
      <c r="P28" s="29"/>
      <c r="Q28" s="29"/>
      <c r="R28" s="16"/>
    </row>
    <row r="29" spans="1:18" ht="51" x14ac:dyDescent="0.2">
      <c r="A29" s="15">
        <v>313</v>
      </c>
      <c r="B29" s="18" t="s">
        <v>13</v>
      </c>
      <c r="C29" s="60">
        <v>33183100</v>
      </c>
      <c r="D29" s="22"/>
      <c r="E29" s="22"/>
      <c r="F29" s="95"/>
      <c r="G29" s="22"/>
      <c r="H29" s="35"/>
      <c r="I29" s="32"/>
      <c r="J29" s="32"/>
      <c r="K29" s="32"/>
      <c r="L29" s="32"/>
      <c r="M29" s="32"/>
      <c r="N29" s="32"/>
      <c r="O29" s="32"/>
      <c r="P29" s="29" t="s">
        <v>82</v>
      </c>
      <c r="Q29" s="29" t="s">
        <v>82</v>
      </c>
      <c r="R29" s="16"/>
    </row>
    <row r="30" spans="1:18" ht="72" customHeight="1" x14ac:dyDescent="0.2">
      <c r="A30" s="17"/>
      <c r="B30" s="19"/>
      <c r="C30" s="36"/>
      <c r="D30" s="22">
        <v>31</v>
      </c>
      <c r="E30" s="22">
        <v>1</v>
      </c>
      <c r="F30" s="95">
        <v>60</v>
      </c>
      <c r="G30" s="22" t="s">
        <v>21</v>
      </c>
      <c r="H30" s="188" t="s">
        <v>14</v>
      </c>
      <c r="I30" s="32"/>
      <c r="J30" s="32"/>
      <c r="K30" s="32"/>
      <c r="L30" s="32"/>
      <c r="M30" s="32"/>
      <c r="N30" s="32"/>
      <c r="O30" s="32"/>
      <c r="P30" s="29"/>
      <c r="Q30" s="29"/>
      <c r="R30" s="16"/>
    </row>
    <row r="31" spans="1:18" x14ac:dyDescent="0.2">
      <c r="A31" s="17"/>
      <c r="B31" s="19"/>
      <c r="C31" s="36"/>
      <c r="D31" s="22">
        <v>31</v>
      </c>
      <c r="E31" s="22">
        <v>1.5</v>
      </c>
      <c r="F31" s="92">
        <v>60</v>
      </c>
      <c r="G31" s="22" t="s">
        <v>21</v>
      </c>
      <c r="H31" s="186"/>
      <c r="I31" s="32"/>
      <c r="J31" s="32"/>
      <c r="K31" s="32"/>
      <c r="L31" s="32"/>
      <c r="M31" s="32"/>
      <c r="N31" s="32"/>
      <c r="O31" s="32"/>
      <c r="P31" s="29"/>
      <c r="Q31" s="29"/>
      <c r="R31" s="16"/>
    </row>
    <row r="32" spans="1:18" x14ac:dyDescent="0.2">
      <c r="A32" s="17"/>
      <c r="B32" s="19"/>
      <c r="C32" s="36"/>
      <c r="D32" s="22">
        <v>31</v>
      </c>
      <c r="E32" s="22">
        <v>1.6</v>
      </c>
      <c r="F32" s="92">
        <v>60</v>
      </c>
      <c r="G32" s="22" t="s">
        <v>21</v>
      </c>
      <c r="H32" s="186"/>
      <c r="I32" s="32"/>
      <c r="J32" s="32"/>
      <c r="K32" s="32"/>
      <c r="L32" s="32"/>
      <c r="M32" s="32"/>
      <c r="N32" s="32"/>
      <c r="O32" s="32"/>
      <c r="P32" s="29"/>
      <c r="Q32" s="29"/>
      <c r="R32" s="16"/>
    </row>
    <row r="33" spans="1:18" x14ac:dyDescent="0.2">
      <c r="A33" s="17"/>
      <c r="B33" s="19"/>
      <c r="C33" s="36"/>
      <c r="D33" s="22">
        <v>31</v>
      </c>
      <c r="E33" s="22">
        <v>1.8</v>
      </c>
      <c r="F33" s="95">
        <v>100</v>
      </c>
      <c r="G33" s="22" t="s">
        <v>21</v>
      </c>
      <c r="H33" s="186"/>
      <c r="I33" s="32"/>
      <c r="J33" s="32"/>
      <c r="K33" s="32"/>
      <c r="L33" s="32"/>
      <c r="M33" s="32"/>
      <c r="N33" s="32"/>
      <c r="O33" s="32"/>
      <c r="P33" s="29"/>
      <c r="Q33" s="29"/>
      <c r="R33" s="16"/>
    </row>
    <row r="34" spans="1:18" x14ac:dyDescent="0.2">
      <c r="A34" s="70"/>
      <c r="B34" s="20"/>
      <c r="C34" s="47"/>
      <c r="D34" s="22">
        <v>31</v>
      </c>
      <c r="E34" s="48">
        <v>2</v>
      </c>
      <c r="F34" s="95">
        <v>100</v>
      </c>
      <c r="G34" s="22" t="s">
        <v>21</v>
      </c>
      <c r="H34" s="187"/>
      <c r="I34" s="32"/>
      <c r="J34" s="32"/>
      <c r="K34" s="32"/>
      <c r="L34" s="32"/>
      <c r="M34" s="32"/>
      <c r="N34" s="32"/>
      <c r="O34" s="32"/>
      <c r="P34" s="29"/>
      <c r="Q34" s="29"/>
      <c r="R34" s="16"/>
    </row>
    <row r="35" spans="1:18" ht="51" x14ac:dyDescent="0.2">
      <c r="A35" s="15">
        <v>314</v>
      </c>
      <c r="B35" s="18" t="s">
        <v>63</v>
      </c>
      <c r="C35" s="60">
        <v>33183100</v>
      </c>
      <c r="D35" s="41"/>
      <c r="E35" s="41"/>
      <c r="F35" s="96"/>
      <c r="G35" s="22"/>
      <c r="H35" s="37"/>
      <c r="I35" s="32"/>
      <c r="J35" s="32"/>
      <c r="K35" s="32"/>
      <c r="L35" s="32"/>
      <c r="M35" s="32"/>
      <c r="N35" s="32"/>
      <c r="O35" s="32"/>
      <c r="P35" s="29" t="s">
        <v>82</v>
      </c>
      <c r="Q35" s="29" t="s">
        <v>82</v>
      </c>
      <c r="R35" s="16"/>
    </row>
    <row r="36" spans="1:18" x14ac:dyDescent="0.2">
      <c r="A36" s="17"/>
      <c r="B36" s="19"/>
      <c r="C36" s="36"/>
      <c r="D36" s="41">
        <v>28</v>
      </c>
      <c r="E36" s="41" t="s">
        <v>139</v>
      </c>
      <c r="F36" s="96">
        <v>6</v>
      </c>
      <c r="G36" s="22" t="s">
        <v>21</v>
      </c>
      <c r="H36" s="189" t="s">
        <v>64</v>
      </c>
      <c r="I36" s="32"/>
      <c r="J36" s="32"/>
      <c r="K36" s="32"/>
      <c r="L36" s="32"/>
      <c r="M36" s="32"/>
      <c r="N36" s="32"/>
      <c r="O36" s="32"/>
      <c r="P36" s="29"/>
      <c r="Q36" s="29"/>
      <c r="R36" s="16"/>
    </row>
    <row r="37" spans="1:18" x14ac:dyDescent="0.2">
      <c r="A37" s="17"/>
      <c r="B37" s="19"/>
      <c r="C37" s="36"/>
      <c r="D37" s="41">
        <v>30</v>
      </c>
      <c r="E37" s="41" t="s">
        <v>139</v>
      </c>
      <c r="F37" s="96">
        <v>5</v>
      </c>
      <c r="G37" s="22" t="s">
        <v>21</v>
      </c>
      <c r="H37" s="190"/>
      <c r="I37" s="32"/>
      <c r="J37" s="32"/>
      <c r="K37" s="32"/>
      <c r="L37" s="32"/>
      <c r="M37" s="32"/>
      <c r="N37" s="32"/>
      <c r="O37" s="32"/>
      <c r="P37" s="29"/>
      <c r="Q37" s="29"/>
      <c r="R37" s="16"/>
    </row>
    <row r="38" spans="1:18" x14ac:dyDescent="0.2">
      <c r="A38" s="71"/>
      <c r="B38" s="19"/>
      <c r="C38" s="36"/>
      <c r="D38" s="23">
        <v>45</v>
      </c>
      <c r="E38" s="23" t="s">
        <v>139</v>
      </c>
      <c r="F38" s="95">
        <v>12</v>
      </c>
      <c r="G38" s="22" t="s">
        <v>21</v>
      </c>
      <c r="H38" s="190"/>
      <c r="I38" s="32"/>
      <c r="J38" s="32"/>
      <c r="K38" s="32"/>
      <c r="L38" s="32"/>
      <c r="M38" s="32"/>
      <c r="N38" s="32"/>
      <c r="O38" s="32"/>
      <c r="P38" s="29"/>
      <c r="Q38" s="29"/>
      <c r="R38" s="16"/>
    </row>
    <row r="39" spans="1:18" x14ac:dyDescent="0.2">
      <c r="A39" s="71"/>
      <c r="B39" s="19"/>
      <c r="C39" s="36"/>
      <c r="D39" s="23">
        <v>45</v>
      </c>
      <c r="E39" s="23" t="s">
        <v>140</v>
      </c>
      <c r="F39" s="95">
        <v>15</v>
      </c>
      <c r="G39" s="22" t="s">
        <v>21</v>
      </c>
      <c r="H39" s="190"/>
      <c r="I39" s="32"/>
      <c r="J39" s="32"/>
      <c r="K39" s="32"/>
      <c r="L39" s="32"/>
      <c r="M39" s="32"/>
      <c r="N39" s="32"/>
      <c r="O39" s="32"/>
      <c r="P39" s="29"/>
      <c r="Q39" s="29"/>
      <c r="R39" s="16"/>
    </row>
    <row r="40" spans="1:18" x14ac:dyDescent="0.2">
      <c r="A40" s="71"/>
      <c r="B40" s="19"/>
      <c r="C40" s="36"/>
      <c r="D40" s="23">
        <v>33</v>
      </c>
      <c r="E40" s="23" t="s">
        <v>141</v>
      </c>
      <c r="F40" s="95">
        <v>1</v>
      </c>
      <c r="G40" s="22" t="s">
        <v>21</v>
      </c>
      <c r="H40" s="190"/>
      <c r="I40" s="32"/>
      <c r="J40" s="32"/>
      <c r="K40" s="32"/>
      <c r="L40" s="32"/>
      <c r="M40" s="32"/>
      <c r="N40" s="32"/>
      <c r="O40" s="32"/>
      <c r="P40" s="29"/>
      <c r="Q40" s="29"/>
      <c r="R40" s="16"/>
    </row>
    <row r="41" spans="1:18" x14ac:dyDescent="0.2">
      <c r="A41" s="71"/>
      <c r="B41" s="19"/>
      <c r="C41" s="36"/>
      <c r="D41" s="23">
        <v>45</v>
      </c>
      <c r="E41" s="23" t="s">
        <v>141</v>
      </c>
      <c r="F41" s="95">
        <v>14</v>
      </c>
      <c r="G41" s="22" t="s">
        <v>21</v>
      </c>
      <c r="H41" s="190"/>
      <c r="I41" s="32"/>
      <c r="J41" s="32"/>
      <c r="K41" s="32"/>
      <c r="L41" s="32"/>
      <c r="M41" s="32"/>
      <c r="N41" s="32"/>
      <c r="O41" s="32"/>
      <c r="P41" s="29"/>
      <c r="Q41" s="29"/>
      <c r="R41" s="16"/>
    </row>
    <row r="42" spans="1:18" x14ac:dyDescent="0.2">
      <c r="A42" s="71"/>
      <c r="B42" s="19"/>
      <c r="C42" s="36"/>
      <c r="D42" s="23">
        <v>33</v>
      </c>
      <c r="E42" s="23" t="s">
        <v>142</v>
      </c>
      <c r="F42" s="95">
        <v>1</v>
      </c>
      <c r="G42" s="22" t="s">
        <v>21</v>
      </c>
      <c r="H42" s="190"/>
      <c r="I42" s="32"/>
      <c r="J42" s="32"/>
      <c r="K42" s="32"/>
      <c r="L42" s="32"/>
      <c r="M42" s="32"/>
      <c r="N42" s="32"/>
      <c r="O42" s="32"/>
      <c r="P42" s="29"/>
      <c r="Q42" s="29"/>
      <c r="R42" s="16"/>
    </row>
    <row r="43" spans="1:18" x14ac:dyDescent="0.2">
      <c r="A43" s="71"/>
      <c r="B43" s="19"/>
      <c r="C43" s="36"/>
      <c r="D43" s="23">
        <v>40</v>
      </c>
      <c r="E43" s="23" t="s">
        <v>142</v>
      </c>
      <c r="F43" s="95">
        <v>15</v>
      </c>
      <c r="G43" s="22" t="s">
        <v>21</v>
      </c>
      <c r="H43" s="190"/>
      <c r="I43" s="32"/>
      <c r="J43" s="32"/>
      <c r="K43" s="32"/>
      <c r="L43" s="32"/>
      <c r="M43" s="32"/>
      <c r="N43" s="32"/>
      <c r="O43" s="32"/>
      <c r="P43" s="29"/>
      <c r="Q43" s="29"/>
      <c r="R43" s="16"/>
    </row>
    <row r="44" spans="1:18" x14ac:dyDescent="0.2">
      <c r="A44" s="72"/>
      <c r="B44" s="20"/>
      <c r="C44" s="47"/>
      <c r="D44" s="23">
        <v>45</v>
      </c>
      <c r="E44" s="23" t="s">
        <v>142</v>
      </c>
      <c r="F44" s="95">
        <v>4</v>
      </c>
      <c r="G44" s="22" t="s">
        <v>21</v>
      </c>
      <c r="H44" s="191"/>
      <c r="I44" s="32"/>
      <c r="J44" s="32"/>
      <c r="K44" s="32"/>
      <c r="L44" s="32"/>
      <c r="M44" s="32"/>
      <c r="N44" s="32"/>
      <c r="O44" s="32"/>
      <c r="P44" s="29"/>
      <c r="Q44" s="29"/>
      <c r="R44" s="16"/>
    </row>
    <row r="45" spans="1:18" ht="51" x14ac:dyDescent="0.2">
      <c r="A45" s="61">
        <v>315</v>
      </c>
      <c r="B45" s="18" t="s">
        <v>65</v>
      </c>
      <c r="C45" s="60">
        <v>33183100</v>
      </c>
      <c r="D45" s="22"/>
      <c r="E45" s="49"/>
      <c r="F45" s="97"/>
      <c r="G45" s="22"/>
      <c r="H45" s="37"/>
      <c r="I45" s="32"/>
      <c r="J45" s="32"/>
      <c r="K45" s="32"/>
      <c r="L45" s="32"/>
      <c r="M45" s="32"/>
      <c r="N45" s="32"/>
      <c r="O45" s="32"/>
      <c r="P45" s="29" t="s">
        <v>82</v>
      </c>
      <c r="Q45" s="29" t="s">
        <v>82</v>
      </c>
      <c r="R45" s="16"/>
    </row>
    <row r="46" spans="1:18" ht="44.25" customHeight="1" x14ac:dyDescent="0.2">
      <c r="A46" s="62"/>
      <c r="B46" s="19"/>
      <c r="C46" s="36"/>
      <c r="D46" s="22" t="s">
        <v>66</v>
      </c>
      <c r="E46" s="23"/>
      <c r="F46" s="97"/>
      <c r="G46" s="22"/>
      <c r="H46" s="21" t="s">
        <v>67</v>
      </c>
      <c r="I46" s="32"/>
      <c r="J46" s="32"/>
      <c r="K46" s="32"/>
      <c r="L46" s="32"/>
      <c r="M46" s="32"/>
      <c r="N46" s="32"/>
      <c r="O46" s="32"/>
      <c r="P46" s="29"/>
      <c r="Q46" s="29"/>
      <c r="R46" s="16"/>
    </row>
    <row r="47" spans="1:18" ht="18" customHeight="1" x14ac:dyDescent="0.2">
      <c r="A47" s="62"/>
      <c r="B47" s="19"/>
      <c r="C47" s="36"/>
      <c r="D47" s="22" t="s">
        <v>68</v>
      </c>
      <c r="E47" s="22"/>
      <c r="F47" s="97">
        <v>234</v>
      </c>
      <c r="G47" s="22" t="s">
        <v>28</v>
      </c>
      <c r="H47" s="21" t="s">
        <v>69</v>
      </c>
      <c r="I47" s="32"/>
      <c r="J47" s="32"/>
      <c r="K47" s="32"/>
      <c r="L47" s="32"/>
      <c r="M47" s="32"/>
      <c r="N47" s="32"/>
      <c r="O47" s="32"/>
      <c r="P47" s="29"/>
      <c r="Q47" s="29"/>
      <c r="R47" s="16"/>
    </row>
    <row r="48" spans="1:18" ht="50.25" customHeight="1" x14ac:dyDescent="0.2">
      <c r="A48" s="62"/>
      <c r="B48" s="19"/>
      <c r="C48" s="36"/>
      <c r="D48" s="22" t="s">
        <v>70</v>
      </c>
      <c r="E48" s="22"/>
      <c r="F48" s="97"/>
      <c r="G48" s="22"/>
      <c r="H48" s="21" t="s">
        <v>143</v>
      </c>
      <c r="I48" s="32"/>
      <c r="J48" s="32"/>
      <c r="K48" s="32"/>
      <c r="L48" s="32"/>
      <c r="M48" s="32"/>
      <c r="N48" s="32"/>
      <c r="O48" s="32"/>
      <c r="P48" s="29"/>
      <c r="Q48" s="29"/>
      <c r="R48" s="16"/>
    </row>
    <row r="49" spans="1:24" ht="19.5" customHeight="1" x14ac:dyDescent="0.2">
      <c r="A49" s="63"/>
      <c r="B49" s="20"/>
      <c r="C49" s="47"/>
      <c r="D49" s="22" t="s">
        <v>71</v>
      </c>
      <c r="E49" s="22"/>
      <c r="F49" s="97">
        <v>75</v>
      </c>
      <c r="G49" s="22" t="s">
        <v>28</v>
      </c>
      <c r="H49" s="21" t="s">
        <v>72</v>
      </c>
      <c r="I49" s="32"/>
      <c r="J49" s="32"/>
      <c r="K49" s="32"/>
      <c r="L49" s="32"/>
      <c r="M49" s="32"/>
      <c r="N49" s="32"/>
      <c r="O49" s="32"/>
      <c r="P49" s="29"/>
      <c r="Q49" s="29"/>
      <c r="R49" s="16"/>
    </row>
    <row r="50" spans="1:24" ht="79.5" customHeight="1" x14ac:dyDescent="0.2">
      <c r="A50" s="73">
        <v>316</v>
      </c>
      <c r="B50" s="24" t="s">
        <v>73</v>
      </c>
      <c r="C50" s="60">
        <v>33183100</v>
      </c>
      <c r="D50" s="22"/>
      <c r="E50" s="22"/>
      <c r="F50" s="97">
        <v>30</v>
      </c>
      <c r="G50" s="22" t="s">
        <v>28</v>
      </c>
      <c r="H50" s="21" t="s">
        <v>74</v>
      </c>
      <c r="I50" s="32"/>
      <c r="J50" s="32"/>
      <c r="K50" s="32"/>
      <c r="L50" s="32"/>
      <c r="M50" s="32"/>
      <c r="N50" s="32"/>
      <c r="O50" s="32"/>
      <c r="P50" s="29"/>
      <c r="Q50" s="29"/>
      <c r="R50" s="16"/>
    </row>
    <row r="51" spans="1:24" ht="114.75" x14ac:dyDescent="0.2">
      <c r="A51" s="70">
        <v>317</v>
      </c>
      <c r="B51" s="25" t="s">
        <v>75</v>
      </c>
      <c r="C51" s="60">
        <v>33183100</v>
      </c>
      <c r="D51" s="26"/>
      <c r="E51" s="26"/>
      <c r="F51" s="98">
        <v>9</v>
      </c>
      <c r="G51" s="22" t="s">
        <v>28</v>
      </c>
      <c r="H51" s="25" t="s">
        <v>144</v>
      </c>
      <c r="I51" s="32"/>
      <c r="J51" s="32"/>
      <c r="K51" s="32"/>
      <c r="L51" s="32"/>
      <c r="M51" s="32"/>
      <c r="N51" s="32"/>
      <c r="O51" s="32"/>
      <c r="P51" s="29"/>
      <c r="Q51" s="29"/>
      <c r="R51" s="16"/>
    </row>
    <row r="52" spans="1:24" ht="102" x14ac:dyDescent="0.2">
      <c r="A52" s="70">
        <v>318</v>
      </c>
      <c r="B52" s="20" t="s">
        <v>76</v>
      </c>
      <c r="C52" s="60">
        <v>33183100</v>
      </c>
      <c r="D52" s="22"/>
      <c r="E52" s="50"/>
      <c r="F52" s="99">
        <v>10</v>
      </c>
      <c r="G52" s="22" t="s">
        <v>28</v>
      </c>
      <c r="H52" s="25" t="s">
        <v>79</v>
      </c>
      <c r="I52" s="32"/>
      <c r="J52" s="32"/>
      <c r="K52" s="32"/>
      <c r="L52" s="32"/>
      <c r="M52" s="32"/>
      <c r="N52" s="32"/>
      <c r="O52" s="32"/>
      <c r="P52" s="29"/>
      <c r="Q52" s="29"/>
      <c r="R52" s="16"/>
      <c r="S52" s="1" t="s">
        <v>145</v>
      </c>
    </row>
    <row r="53" spans="1:24" ht="76.5" x14ac:dyDescent="0.2">
      <c r="A53" s="70">
        <v>319</v>
      </c>
      <c r="B53" s="20" t="s">
        <v>77</v>
      </c>
      <c r="C53" s="60">
        <v>33183100</v>
      </c>
      <c r="D53" s="22"/>
      <c r="E53" s="50"/>
      <c r="F53" s="99">
        <v>50</v>
      </c>
      <c r="G53" s="22" t="s">
        <v>28</v>
      </c>
      <c r="H53" s="25" t="s">
        <v>78</v>
      </c>
      <c r="I53" s="32"/>
      <c r="J53" s="32"/>
      <c r="K53" s="32"/>
      <c r="L53" s="32"/>
      <c r="M53" s="32"/>
      <c r="N53" s="32"/>
      <c r="O53" s="32"/>
      <c r="P53" s="29"/>
      <c r="Q53" s="29"/>
      <c r="R53" s="16"/>
    </row>
    <row r="54" spans="1:24" ht="137.25" customHeight="1" x14ac:dyDescent="0.2">
      <c r="A54" s="70">
        <v>320</v>
      </c>
      <c r="B54" s="12" t="s">
        <v>61</v>
      </c>
      <c r="C54" s="60">
        <v>33183100</v>
      </c>
      <c r="D54" s="51"/>
      <c r="E54" s="13"/>
      <c r="F54" s="100">
        <v>60</v>
      </c>
      <c r="G54" s="22" t="s">
        <v>28</v>
      </c>
      <c r="H54" s="14" t="s">
        <v>62</v>
      </c>
      <c r="I54" s="32"/>
      <c r="J54" s="32"/>
      <c r="K54" s="32"/>
      <c r="L54" s="32"/>
      <c r="M54" s="32"/>
      <c r="N54" s="32"/>
      <c r="O54" s="32"/>
      <c r="P54" s="29"/>
      <c r="Q54" s="29"/>
      <c r="R54" s="16"/>
    </row>
    <row r="55" spans="1:24" s="3" customFormat="1" ht="89.25" x14ac:dyDescent="0.25">
      <c r="A55" s="70">
        <v>321</v>
      </c>
      <c r="B55" s="21" t="s">
        <v>15</v>
      </c>
      <c r="C55" s="22">
        <v>33141700</v>
      </c>
      <c r="D55" s="23"/>
      <c r="E55" s="23"/>
      <c r="F55" s="95">
        <v>40</v>
      </c>
      <c r="G55" s="23" t="s">
        <v>22</v>
      </c>
      <c r="H55" s="21" t="s">
        <v>16</v>
      </c>
      <c r="I55" s="38"/>
      <c r="J55" s="38"/>
      <c r="K55" s="38"/>
      <c r="L55" s="38"/>
      <c r="M55" s="38"/>
      <c r="N55" s="38"/>
      <c r="O55" s="38"/>
      <c r="P55" s="39"/>
      <c r="Q55" s="39"/>
      <c r="R55" s="38"/>
      <c r="S55" s="2"/>
      <c r="T55" s="2"/>
      <c r="U55" s="2"/>
      <c r="V55" s="2"/>
      <c r="W55" s="2"/>
      <c r="X55" s="2"/>
    </row>
    <row r="56" spans="1:24" ht="89.25" x14ac:dyDescent="0.2">
      <c r="A56" s="70">
        <v>322</v>
      </c>
      <c r="B56" s="32" t="s">
        <v>17</v>
      </c>
      <c r="C56" s="22">
        <v>33141000</v>
      </c>
      <c r="D56" s="22"/>
      <c r="E56" s="22"/>
      <c r="F56" s="95">
        <v>10</v>
      </c>
      <c r="G56" s="23" t="s">
        <v>21</v>
      </c>
      <c r="H56" s="32" t="s">
        <v>18</v>
      </c>
      <c r="I56" s="22"/>
      <c r="J56" s="32"/>
      <c r="K56" s="32"/>
      <c r="L56" s="32"/>
      <c r="M56" s="22"/>
      <c r="N56" s="40"/>
      <c r="O56" s="40"/>
      <c r="P56" s="40"/>
      <c r="Q56" s="40"/>
      <c r="R56" s="40"/>
    </row>
    <row r="57" spans="1:24" ht="52.5" customHeight="1" x14ac:dyDescent="0.2">
      <c r="A57" s="70">
        <v>323</v>
      </c>
      <c r="B57" s="32" t="s">
        <v>86</v>
      </c>
      <c r="C57" s="22">
        <v>33141000</v>
      </c>
      <c r="D57" s="22"/>
      <c r="E57" s="22"/>
      <c r="F57" s="95">
        <v>300</v>
      </c>
      <c r="G57" s="22" t="s">
        <v>88</v>
      </c>
      <c r="H57" s="58" t="s">
        <v>85</v>
      </c>
      <c r="I57" s="22"/>
      <c r="J57" s="32"/>
      <c r="K57" s="32"/>
      <c r="L57" s="32"/>
      <c r="M57" s="22"/>
      <c r="N57" s="40"/>
      <c r="O57" s="40"/>
      <c r="P57" s="40"/>
      <c r="Q57" s="40"/>
      <c r="R57" s="40"/>
    </row>
    <row r="58" spans="1:24" s="7" customFormat="1" ht="16.5" customHeight="1" x14ac:dyDescent="0.2">
      <c r="A58" s="70">
        <v>324</v>
      </c>
      <c r="B58" s="32" t="s">
        <v>57</v>
      </c>
      <c r="C58" s="22">
        <v>33184100</v>
      </c>
      <c r="D58" s="22"/>
      <c r="E58" s="22"/>
      <c r="F58" s="92">
        <v>3</v>
      </c>
      <c r="G58" s="22" t="s">
        <v>28</v>
      </c>
      <c r="H58" s="32" t="s">
        <v>87</v>
      </c>
      <c r="I58" s="32"/>
      <c r="J58" s="32"/>
      <c r="K58" s="32"/>
      <c r="L58" s="32"/>
      <c r="M58" s="32"/>
      <c r="N58" s="32"/>
      <c r="O58" s="32"/>
      <c r="P58" s="32"/>
      <c r="Q58" s="32"/>
      <c r="R58" s="32"/>
    </row>
    <row r="59" spans="1:24" s="7" customFormat="1" ht="50.25" customHeight="1" x14ac:dyDescent="0.2">
      <c r="A59" s="15">
        <v>325</v>
      </c>
      <c r="B59" s="18" t="s">
        <v>58</v>
      </c>
      <c r="C59" s="60">
        <v>33141320</v>
      </c>
      <c r="D59" s="22"/>
      <c r="E59" s="22"/>
      <c r="F59" s="92"/>
      <c r="G59" s="22"/>
      <c r="H59" s="32"/>
      <c r="I59" s="32"/>
      <c r="J59" s="32"/>
      <c r="K59" s="32"/>
      <c r="L59" s="32"/>
      <c r="M59" s="32"/>
      <c r="N59" s="32"/>
      <c r="O59" s="32"/>
      <c r="P59" s="29" t="s">
        <v>82</v>
      </c>
      <c r="Q59" s="29" t="s">
        <v>82</v>
      </c>
      <c r="R59" s="32"/>
      <c r="S59" s="7" t="s">
        <v>145</v>
      </c>
    </row>
    <row r="60" spans="1:24" s="7" customFormat="1" ht="51" x14ac:dyDescent="0.2">
      <c r="A60" s="17"/>
      <c r="B60" s="19"/>
      <c r="C60" s="36"/>
      <c r="D60" s="22"/>
      <c r="E60" s="22"/>
      <c r="F60" s="92">
        <v>15</v>
      </c>
      <c r="G60" s="22" t="s">
        <v>28</v>
      </c>
      <c r="H60" s="32" t="s">
        <v>59</v>
      </c>
      <c r="I60" s="32"/>
      <c r="J60" s="32"/>
      <c r="K60" s="32"/>
      <c r="L60" s="32"/>
      <c r="M60" s="32"/>
      <c r="N60" s="32"/>
      <c r="O60" s="32"/>
      <c r="R60" s="32"/>
    </row>
    <row r="61" spans="1:24" s="7" customFormat="1" ht="51" x14ac:dyDescent="0.2">
      <c r="A61" s="70"/>
      <c r="B61" s="20"/>
      <c r="C61" s="47"/>
      <c r="D61" s="22"/>
      <c r="E61" s="22"/>
      <c r="F61" s="92">
        <v>15</v>
      </c>
      <c r="G61" s="22" t="s">
        <v>28</v>
      </c>
      <c r="H61" s="32" t="s">
        <v>60</v>
      </c>
      <c r="I61" s="32"/>
      <c r="J61" s="32"/>
      <c r="K61" s="32"/>
      <c r="L61" s="32"/>
      <c r="M61" s="32"/>
      <c r="N61" s="32"/>
      <c r="O61" s="32"/>
      <c r="P61" s="32"/>
      <c r="Q61" s="32"/>
      <c r="R61" s="32"/>
    </row>
    <row r="62" spans="1:24" s="7" customFormat="1" ht="15.75" x14ac:dyDescent="0.2">
      <c r="A62" s="74"/>
      <c r="B62" s="6"/>
      <c r="C62" s="11"/>
      <c r="D62" s="11"/>
      <c r="E62" s="11"/>
      <c r="F62" s="52"/>
      <c r="G62" s="11"/>
      <c r="H62" s="6"/>
      <c r="I62" s="6"/>
      <c r="J62" s="6"/>
      <c r="K62" s="6"/>
      <c r="L62" s="6"/>
      <c r="M62" s="6"/>
      <c r="N62" s="6"/>
      <c r="O62" s="6"/>
      <c r="P62" s="6"/>
      <c r="Q62" s="6"/>
      <c r="R62" s="6"/>
    </row>
    <row r="63" spans="1:24" s="7" customFormat="1" ht="15.75" x14ac:dyDescent="0.2">
      <c r="A63" s="74"/>
      <c r="B63" s="6"/>
      <c r="C63" s="11"/>
      <c r="D63" s="11"/>
      <c r="E63" s="11"/>
      <c r="F63" s="52"/>
      <c r="G63" s="11"/>
      <c r="H63" s="6"/>
      <c r="I63" s="6"/>
      <c r="J63" s="6"/>
      <c r="K63" s="6"/>
      <c r="L63" s="6"/>
      <c r="M63" s="6"/>
      <c r="N63" s="6"/>
      <c r="O63" s="6"/>
      <c r="P63" s="6"/>
      <c r="Q63" s="6"/>
      <c r="R63" s="6"/>
    </row>
    <row r="64" spans="1:24" s="7" customFormat="1" ht="15.75" x14ac:dyDescent="0.25">
      <c r="A64" s="74"/>
      <c r="B64" s="4" t="s">
        <v>19</v>
      </c>
      <c r="C64" s="5"/>
      <c r="D64" s="11"/>
      <c r="E64" s="11"/>
      <c r="F64" s="52"/>
      <c r="G64" s="11"/>
      <c r="H64" s="6"/>
      <c r="I64" s="6"/>
      <c r="J64" s="6"/>
      <c r="K64" s="6"/>
      <c r="L64" s="6"/>
      <c r="M64" s="6"/>
      <c r="N64" s="6"/>
      <c r="O64" s="6"/>
      <c r="P64" s="6"/>
      <c r="Q64" s="6"/>
      <c r="R64" s="6"/>
    </row>
    <row r="65" spans="1:18" s="7" customFormat="1" ht="15.75" x14ac:dyDescent="0.2">
      <c r="A65" s="74"/>
      <c r="B65" s="6"/>
      <c r="C65" s="11"/>
      <c r="D65" s="11"/>
      <c r="E65" s="11"/>
      <c r="F65" s="52"/>
      <c r="G65" s="11"/>
      <c r="H65" s="6"/>
      <c r="I65" s="6"/>
      <c r="J65" s="6"/>
      <c r="K65" s="6"/>
      <c r="L65" s="6"/>
      <c r="M65" s="6"/>
      <c r="N65" s="6"/>
      <c r="O65" s="6"/>
      <c r="P65" s="6"/>
      <c r="Q65" s="6"/>
      <c r="R65" s="6"/>
    </row>
    <row r="66" spans="1:18" s="7" customFormat="1" ht="15.75" x14ac:dyDescent="0.2">
      <c r="A66" s="74"/>
      <c r="B66" s="6"/>
      <c r="C66" s="11"/>
      <c r="D66" s="11"/>
      <c r="E66" s="11"/>
      <c r="F66" s="52"/>
      <c r="G66" s="11"/>
      <c r="H66" s="6"/>
      <c r="I66" s="6"/>
      <c r="J66" s="6"/>
      <c r="K66" s="6"/>
      <c r="L66" s="6"/>
      <c r="M66" s="6"/>
      <c r="N66" s="6"/>
      <c r="O66" s="6"/>
      <c r="P66" s="6"/>
      <c r="Q66" s="6"/>
      <c r="R66" s="6"/>
    </row>
    <row r="67" spans="1:18" s="7" customFormat="1" ht="15.75" x14ac:dyDescent="0.2">
      <c r="A67" s="74"/>
      <c r="B67" s="6"/>
      <c r="C67" s="11"/>
      <c r="D67" s="11"/>
      <c r="E67" s="11"/>
      <c r="F67" s="52"/>
      <c r="G67" s="11"/>
      <c r="H67" s="6"/>
      <c r="I67" s="6"/>
      <c r="J67" s="6"/>
      <c r="K67" s="6"/>
      <c r="L67" s="6"/>
      <c r="M67" s="6"/>
      <c r="N67" s="6"/>
      <c r="O67" s="6"/>
      <c r="P67" s="6"/>
      <c r="Q67" s="6"/>
      <c r="R67" s="6"/>
    </row>
    <row r="68" spans="1:18" s="7" customFormat="1" ht="15.75" x14ac:dyDescent="0.2">
      <c r="A68" s="74"/>
      <c r="B68" s="6"/>
      <c r="C68" s="11"/>
      <c r="D68" s="11"/>
      <c r="E68" s="11"/>
      <c r="F68" s="52"/>
      <c r="G68" s="11"/>
      <c r="H68" s="6"/>
      <c r="I68" s="6"/>
      <c r="J68" s="6"/>
      <c r="K68" s="6"/>
      <c r="L68" s="6"/>
      <c r="M68" s="6"/>
      <c r="N68" s="6"/>
      <c r="O68" s="6"/>
      <c r="P68" s="6"/>
      <c r="Q68" s="6"/>
      <c r="R68" s="6"/>
    </row>
    <row r="69" spans="1:18" s="7" customFormat="1" ht="15.75" x14ac:dyDescent="0.2">
      <c r="A69" s="74"/>
      <c r="B69" s="6"/>
      <c r="C69" s="11"/>
      <c r="D69" s="11"/>
      <c r="E69" s="11"/>
      <c r="F69" s="52"/>
      <c r="G69" s="11"/>
      <c r="H69" s="6"/>
      <c r="I69" s="6"/>
      <c r="J69" s="6"/>
      <c r="K69" s="6"/>
      <c r="L69" s="6"/>
      <c r="M69" s="6"/>
      <c r="N69" s="6"/>
      <c r="O69" s="6"/>
      <c r="P69" s="6"/>
      <c r="Q69" s="6"/>
      <c r="R69" s="6"/>
    </row>
    <row r="70" spans="1:18" s="7" customFormat="1" ht="15.75" x14ac:dyDescent="0.2">
      <c r="A70" s="74"/>
      <c r="B70" s="6"/>
      <c r="C70" s="11"/>
      <c r="D70" s="11"/>
      <c r="E70" s="11"/>
      <c r="F70" s="52"/>
      <c r="G70" s="11"/>
      <c r="H70" s="6"/>
      <c r="I70" s="6"/>
      <c r="J70" s="6"/>
      <c r="K70" s="6"/>
      <c r="L70" s="6"/>
      <c r="M70" s="6"/>
      <c r="N70" s="6"/>
      <c r="O70" s="6"/>
      <c r="P70" s="6"/>
      <c r="Q70" s="6"/>
      <c r="R70" s="6"/>
    </row>
    <row r="71" spans="1:18" s="7" customFormat="1" ht="15.75" x14ac:dyDescent="0.2">
      <c r="A71" s="74"/>
      <c r="B71" s="6"/>
      <c r="C71" s="11"/>
      <c r="D71" s="11"/>
      <c r="E71" s="11"/>
      <c r="F71" s="52"/>
      <c r="G71" s="11"/>
      <c r="H71" s="6"/>
      <c r="I71" s="6"/>
      <c r="J71" s="6"/>
      <c r="K71" s="6"/>
      <c r="L71" s="6"/>
      <c r="M71" s="6"/>
      <c r="N71" s="6"/>
      <c r="O71" s="6"/>
      <c r="P71" s="6"/>
      <c r="Q71" s="6"/>
      <c r="R71" s="6"/>
    </row>
    <row r="72" spans="1:18" s="7" customFormat="1" ht="15.75" x14ac:dyDescent="0.2">
      <c r="A72" s="74"/>
      <c r="C72" s="68"/>
      <c r="D72" s="54"/>
      <c r="E72" s="54"/>
      <c r="F72" s="55"/>
      <c r="G72" s="54"/>
    </row>
    <row r="73" spans="1:18" s="7" customFormat="1" ht="15.75" x14ac:dyDescent="0.2">
      <c r="A73" s="74"/>
      <c r="C73" s="68"/>
      <c r="D73" s="54"/>
      <c r="E73" s="54"/>
      <c r="F73" s="55"/>
      <c r="G73" s="54"/>
    </row>
  </sheetData>
  <autoFilter ref="F1:F63" xr:uid="{00000000-0009-0000-0000-000004000000}"/>
  <mergeCells count="4">
    <mergeCell ref="H3:H18"/>
    <mergeCell ref="H20:H28"/>
    <mergeCell ref="H30:H34"/>
    <mergeCell ref="H36:H44"/>
  </mergeCells>
  <pageMargins left="0.7" right="0.7" top="0.75" bottom="0.75" header="0.3" footer="0.3"/>
  <pageSetup paperSize="9" scale="6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S21"/>
  <sheetViews>
    <sheetView zoomScale="106" zoomScaleNormal="106" workbookViewId="0">
      <selection activeCell="G2" sqref="G2"/>
    </sheetView>
  </sheetViews>
  <sheetFormatPr defaultColWidth="9.1640625" defaultRowHeight="12.75" x14ac:dyDescent="0.2"/>
  <cols>
    <col min="1" max="1" width="5" style="65" customWidth="1"/>
    <col min="2" max="2" width="14.1640625" style="65" customWidth="1"/>
    <col min="3" max="3" width="9.1640625" style="65"/>
    <col min="4" max="4" width="8.5" style="88" customWidth="1"/>
    <col min="5" max="5" width="7.1640625" style="65" customWidth="1"/>
    <col min="6" max="6" width="49" style="65" customWidth="1"/>
    <col min="7" max="7" width="20.1640625" style="65" customWidth="1"/>
    <col min="8" max="8" width="23.1640625" style="65" customWidth="1"/>
    <col min="9" max="18" width="9.1640625" style="65"/>
    <col min="19" max="19" width="13" style="65" customWidth="1"/>
    <col min="20" max="16384" width="9.1640625" style="65"/>
  </cols>
  <sheetData>
    <row r="1" spans="1:19" ht="102" x14ac:dyDescent="0.2">
      <c r="A1" s="76" t="s">
        <v>23</v>
      </c>
      <c r="B1" s="76" t="s">
        <v>1</v>
      </c>
      <c r="C1" s="76" t="s">
        <v>30</v>
      </c>
      <c r="D1" s="9" t="s">
        <v>92</v>
      </c>
      <c r="E1" s="76" t="s">
        <v>20</v>
      </c>
      <c r="F1" s="8" t="s">
        <v>54</v>
      </c>
      <c r="G1" s="91" t="s">
        <v>146</v>
      </c>
      <c r="H1" s="77" t="s">
        <v>93</v>
      </c>
      <c r="I1" s="77" t="s">
        <v>6</v>
      </c>
      <c r="J1" s="77" t="s">
        <v>83</v>
      </c>
      <c r="K1" s="77" t="s">
        <v>84</v>
      </c>
      <c r="L1" s="77" t="s">
        <v>94</v>
      </c>
      <c r="M1" s="77" t="s">
        <v>95</v>
      </c>
      <c r="N1" s="78" t="s">
        <v>55</v>
      </c>
      <c r="O1" s="78" t="s">
        <v>56</v>
      </c>
      <c r="P1" s="78" t="s">
        <v>9</v>
      </c>
      <c r="Q1" s="78" t="s">
        <v>53</v>
      </c>
      <c r="R1" s="78" t="s">
        <v>10</v>
      </c>
      <c r="S1" s="78" t="s">
        <v>11</v>
      </c>
    </row>
    <row r="2" spans="1:19" ht="267.75" x14ac:dyDescent="0.2">
      <c r="A2" s="28">
        <v>334</v>
      </c>
      <c r="B2" s="79" t="s">
        <v>96</v>
      </c>
      <c r="C2" s="79" t="s">
        <v>97</v>
      </c>
      <c r="D2" s="28">
        <v>750</v>
      </c>
      <c r="E2" s="28" t="s">
        <v>28</v>
      </c>
      <c r="F2" s="80" t="s">
        <v>98</v>
      </c>
      <c r="G2" s="80"/>
      <c r="H2" s="28"/>
      <c r="I2" s="28"/>
      <c r="J2" s="44"/>
      <c r="K2" s="44"/>
      <c r="L2" s="44"/>
      <c r="M2" s="44"/>
      <c r="N2" s="44"/>
      <c r="O2" s="44"/>
      <c r="P2" s="44"/>
      <c r="Q2" s="44"/>
      <c r="R2" s="44"/>
      <c r="S2" s="81"/>
    </row>
    <row r="3" spans="1:19" ht="153" x14ac:dyDescent="0.2">
      <c r="A3" s="28">
        <v>335</v>
      </c>
      <c r="B3" s="79" t="s">
        <v>99</v>
      </c>
      <c r="C3" s="79" t="s">
        <v>97</v>
      </c>
      <c r="D3" s="28">
        <v>10000</v>
      </c>
      <c r="E3" s="28" t="s">
        <v>100</v>
      </c>
      <c r="F3" s="44" t="s">
        <v>101</v>
      </c>
      <c r="G3" s="44"/>
      <c r="H3" s="28"/>
      <c r="I3" s="28"/>
      <c r="J3" s="44"/>
      <c r="K3" s="44"/>
      <c r="L3" s="44"/>
      <c r="M3" s="44"/>
      <c r="N3" s="44"/>
      <c r="O3" s="44"/>
      <c r="P3" s="44"/>
      <c r="Q3" s="44"/>
      <c r="R3" s="44"/>
      <c r="S3" s="81"/>
    </row>
    <row r="4" spans="1:19" ht="191.25" x14ac:dyDescent="0.2">
      <c r="A4" s="28">
        <v>336</v>
      </c>
      <c r="B4" s="79" t="s">
        <v>102</v>
      </c>
      <c r="C4" s="79" t="s">
        <v>97</v>
      </c>
      <c r="D4" s="28">
        <v>3500</v>
      </c>
      <c r="E4" s="28" t="s">
        <v>28</v>
      </c>
      <c r="F4" s="83" t="s">
        <v>103</v>
      </c>
      <c r="G4" s="83"/>
      <c r="H4" s="82"/>
      <c r="I4" s="82"/>
      <c r="J4" s="84"/>
      <c r="K4" s="84"/>
      <c r="L4" s="84"/>
      <c r="M4" s="84"/>
      <c r="N4" s="84"/>
      <c r="O4" s="84"/>
      <c r="P4" s="84"/>
      <c r="Q4" s="84"/>
      <c r="R4" s="84"/>
      <c r="S4" s="85"/>
    </row>
    <row r="5" spans="1:19" ht="191.25" x14ac:dyDescent="0.2">
      <c r="A5" s="28">
        <v>337</v>
      </c>
      <c r="B5" s="79" t="s">
        <v>104</v>
      </c>
      <c r="C5" s="79" t="s">
        <v>97</v>
      </c>
      <c r="D5" s="28">
        <v>7000</v>
      </c>
      <c r="E5" s="28" t="s">
        <v>28</v>
      </c>
      <c r="F5" s="80" t="s">
        <v>105</v>
      </c>
      <c r="G5" s="80"/>
      <c r="H5" s="82"/>
      <c r="I5" s="82"/>
      <c r="J5" s="84"/>
      <c r="K5" s="84"/>
      <c r="L5" s="84"/>
      <c r="M5" s="84"/>
      <c r="N5" s="84"/>
      <c r="O5" s="84"/>
      <c r="P5" s="84"/>
      <c r="Q5" s="84"/>
      <c r="R5" s="84"/>
      <c r="S5" s="85"/>
    </row>
    <row r="6" spans="1:19" ht="191.25" x14ac:dyDescent="0.2">
      <c r="A6" s="28">
        <v>338</v>
      </c>
      <c r="B6" s="79" t="s">
        <v>106</v>
      </c>
      <c r="C6" s="79" t="s">
        <v>97</v>
      </c>
      <c r="D6" s="28">
        <v>2000</v>
      </c>
      <c r="E6" s="28" t="s">
        <v>28</v>
      </c>
      <c r="F6" s="80" t="s">
        <v>107</v>
      </c>
      <c r="G6" s="80"/>
      <c r="H6" s="82"/>
      <c r="I6" s="82"/>
      <c r="J6" s="84"/>
      <c r="K6" s="84"/>
      <c r="L6" s="84"/>
      <c r="M6" s="84"/>
      <c r="N6" s="84"/>
      <c r="O6" s="84"/>
      <c r="P6" s="84"/>
      <c r="Q6" s="84"/>
      <c r="R6" s="84"/>
      <c r="S6" s="85"/>
    </row>
    <row r="7" spans="1:19" ht="293.25" x14ac:dyDescent="0.2">
      <c r="A7" s="28">
        <v>339</v>
      </c>
      <c r="B7" s="79" t="s">
        <v>108</v>
      </c>
      <c r="C7" s="79" t="s">
        <v>97</v>
      </c>
      <c r="D7" s="28">
        <v>6000</v>
      </c>
      <c r="E7" s="28" t="s">
        <v>100</v>
      </c>
      <c r="F7" s="80" t="s">
        <v>109</v>
      </c>
      <c r="G7" s="80"/>
      <c r="H7" s="28"/>
      <c r="I7" s="28"/>
      <c r="J7" s="44"/>
      <c r="K7" s="44"/>
      <c r="L7" s="44"/>
      <c r="M7" s="44"/>
      <c r="N7" s="44"/>
      <c r="O7" s="44"/>
      <c r="P7" s="44"/>
      <c r="Q7" s="44"/>
      <c r="R7" s="44"/>
      <c r="S7" s="81"/>
    </row>
    <row r="8" spans="1:19" ht="293.25" x14ac:dyDescent="0.2">
      <c r="A8" s="28">
        <v>340</v>
      </c>
      <c r="B8" s="79" t="s">
        <v>110</v>
      </c>
      <c r="C8" s="79" t="s">
        <v>97</v>
      </c>
      <c r="D8" s="28">
        <v>6000</v>
      </c>
      <c r="E8" s="28" t="s">
        <v>100</v>
      </c>
      <c r="F8" s="80" t="s">
        <v>111</v>
      </c>
      <c r="G8" s="80"/>
      <c r="H8" s="28"/>
      <c r="I8" s="28"/>
      <c r="J8" s="44"/>
      <c r="K8" s="44"/>
      <c r="L8" s="44"/>
      <c r="M8" s="44"/>
      <c r="N8" s="44"/>
      <c r="O8" s="44"/>
      <c r="P8" s="44"/>
      <c r="Q8" s="44"/>
      <c r="R8" s="44"/>
      <c r="S8" s="81"/>
    </row>
    <row r="9" spans="1:19" ht="293.25" x14ac:dyDescent="0.2">
      <c r="A9" s="28">
        <v>341</v>
      </c>
      <c r="B9" s="79" t="s">
        <v>112</v>
      </c>
      <c r="C9" s="79" t="s">
        <v>97</v>
      </c>
      <c r="D9" s="28">
        <v>8000</v>
      </c>
      <c r="E9" s="28" t="s">
        <v>100</v>
      </c>
      <c r="F9" s="80" t="s">
        <v>113</v>
      </c>
      <c r="G9" s="80"/>
      <c r="H9" s="28"/>
      <c r="I9" s="28"/>
      <c r="J9" s="44"/>
      <c r="K9" s="44"/>
      <c r="L9" s="44"/>
      <c r="M9" s="44"/>
      <c r="N9" s="44"/>
      <c r="O9" s="44"/>
      <c r="P9" s="44"/>
      <c r="Q9" s="44"/>
      <c r="R9" s="44"/>
      <c r="S9" s="81"/>
    </row>
    <row r="10" spans="1:19" ht="293.25" x14ac:dyDescent="0.2">
      <c r="A10" s="28">
        <v>342</v>
      </c>
      <c r="B10" s="79" t="s">
        <v>114</v>
      </c>
      <c r="C10" s="79" t="s">
        <v>97</v>
      </c>
      <c r="D10" s="28">
        <v>2000</v>
      </c>
      <c r="E10" s="28" t="s">
        <v>100</v>
      </c>
      <c r="F10" s="80" t="s">
        <v>115</v>
      </c>
      <c r="G10" s="80"/>
      <c r="H10" s="28"/>
      <c r="I10" s="28"/>
      <c r="J10" s="44"/>
      <c r="K10" s="44"/>
      <c r="L10" s="44"/>
      <c r="M10" s="44"/>
      <c r="N10" s="44"/>
      <c r="O10" s="44"/>
      <c r="P10" s="44"/>
      <c r="Q10" s="44"/>
      <c r="R10" s="44"/>
      <c r="S10" s="81"/>
    </row>
    <row r="11" spans="1:19" ht="293.25" x14ac:dyDescent="0.2">
      <c r="A11" s="28">
        <v>343</v>
      </c>
      <c r="B11" s="79" t="s">
        <v>116</v>
      </c>
      <c r="C11" s="79" t="s">
        <v>97</v>
      </c>
      <c r="D11" s="28">
        <v>2000</v>
      </c>
      <c r="E11" s="28" t="s">
        <v>100</v>
      </c>
      <c r="F11" s="80" t="s">
        <v>117</v>
      </c>
      <c r="G11" s="80"/>
      <c r="H11" s="28"/>
      <c r="I11" s="28"/>
      <c r="J11" s="44"/>
      <c r="K11" s="44"/>
      <c r="L11" s="44"/>
      <c r="M11" s="44"/>
      <c r="N11" s="44"/>
      <c r="O11" s="44"/>
      <c r="P11" s="44"/>
      <c r="Q11" s="44"/>
      <c r="R11" s="44"/>
      <c r="S11" s="81"/>
    </row>
    <row r="12" spans="1:19" ht="293.25" x14ac:dyDescent="0.2">
      <c r="A12" s="28">
        <v>344</v>
      </c>
      <c r="B12" s="79" t="s">
        <v>118</v>
      </c>
      <c r="C12" s="79" t="s">
        <v>97</v>
      </c>
      <c r="D12" s="28">
        <v>1500</v>
      </c>
      <c r="E12" s="28" t="s">
        <v>100</v>
      </c>
      <c r="F12" s="80" t="s">
        <v>119</v>
      </c>
      <c r="G12" s="80"/>
      <c r="H12" s="28"/>
      <c r="I12" s="28"/>
      <c r="J12" s="44"/>
      <c r="K12" s="44"/>
      <c r="L12" s="44"/>
      <c r="M12" s="44"/>
      <c r="N12" s="44"/>
      <c r="O12" s="44"/>
      <c r="P12" s="44"/>
      <c r="Q12" s="44"/>
      <c r="R12" s="44"/>
      <c r="S12" s="81"/>
    </row>
    <row r="13" spans="1:19" ht="293.25" x14ac:dyDescent="0.2">
      <c r="A13" s="28">
        <v>345</v>
      </c>
      <c r="B13" s="79" t="s">
        <v>120</v>
      </c>
      <c r="C13" s="79" t="s">
        <v>97</v>
      </c>
      <c r="D13" s="28">
        <v>1500</v>
      </c>
      <c r="E13" s="28" t="s">
        <v>100</v>
      </c>
      <c r="F13" s="80" t="s">
        <v>121</v>
      </c>
      <c r="G13" s="80"/>
      <c r="H13" s="28"/>
      <c r="I13" s="28"/>
      <c r="J13" s="44"/>
      <c r="K13" s="44"/>
      <c r="L13" s="44"/>
      <c r="M13" s="44"/>
      <c r="N13" s="44"/>
      <c r="O13" s="44"/>
      <c r="P13" s="44"/>
      <c r="Q13" s="44"/>
      <c r="R13" s="44"/>
      <c r="S13" s="81"/>
    </row>
    <row r="14" spans="1:19" ht="51" x14ac:dyDescent="0.2">
      <c r="A14" s="28">
        <v>346</v>
      </c>
      <c r="B14" s="79" t="s">
        <v>122</v>
      </c>
      <c r="C14" s="79" t="s">
        <v>97</v>
      </c>
      <c r="D14" s="28">
        <v>100</v>
      </c>
      <c r="E14" s="28" t="s">
        <v>28</v>
      </c>
      <c r="F14" s="80" t="s">
        <v>123</v>
      </c>
      <c r="G14" s="80"/>
      <c r="H14" s="28"/>
      <c r="I14" s="28"/>
      <c r="J14" s="44"/>
      <c r="K14" s="44"/>
      <c r="L14" s="44"/>
      <c r="M14" s="44"/>
      <c r="N14" s="44"/>
      <c r="O14" s="44"/>
      <c r="P14" s="44"/>
      <c r="Q14" s="44"/>
      <c r="R14" s="44"/>
      <c r="S14" s="81"/>
    </row>
    <row r="15" spans="1:19" ht="76.5" x14ac:dyDescent="0.2">
      <c r="A15" s="28">
        <v>347</v>
      </c>
      <c r="B15" s="79" t="s">
        <v>124</v>
      </c>
      <c r="C15" s="79" t="s">
        <v>135</v>
      </c>
      <c r="D15" s="28">
        <v>20</v>
      </c>
      <c r="E15" s="28" t="s">
        <v>28</v>
      </c>
      <c r="F15" s="80" t="s">
        <v>125</v>
      </c>
      <c r="G15" s="80"/>
      <c r="H15" s="28"/>
      <c r="I15" s="28"/>
      <c r="J15" s="44"/>
      <c r="K15" s="44"/>
      <c r="L15" s="44"/>
      <c r="M15" s="44"/>
      <c r="N15" s="44"/>
      <c r="O15" s="44"/>
      <c r="P15" s="44"/>
      <c r="Q15" s="44"/>
      <c r="R15" s="44"/>
      <c r="S15" s="81"/>
    </row>
    <row r="16" spans="1:19" ht="178.5" x14ac:dyDescent="0.2">
      <c r="A16" s="28">
        <v>348</v>
      </c>
      <c r="B16" s="79" t="s">
        <v>126</v>
      </c>
      <c r="C16" s="79" t="s">
        <v>97</v>
      </c>
      <c r="D16" s="28">
        <v>7000</v>
      </c>
      <c r="E16" s="28" t="s">
        <v>28</v>
      </c>
      <c r="F16" s="80" t="s">
        <v>127</v>
      </c>
      <c r="G16" s="90" t="s">
        <v>147</v>
      </c>
      <c r="H16" s="10"/>
      <c r="I16" s="28"/>
      <c r="J16" s="44"/>
      <c r="K16" s="44"/>
      <c r="L16" s="44"/>
      <c r="M16" s="44"/>
      <c r="N16" s="44"/>
      <c r="O16" s="44"/>
      <c r="P16" s="44"/>
      <c r="Q16" s="44"/>
      <c r="R16" s="44"/>
      <c r="S16" s="81"/>
    </row>
    <row r="17" spans="1:19" ht="140.25" x14ac:dyDescent="0.2">
      <c r="A17" s="28">
        <v>349</v>
      </c>
      <c r="B17" s="43" t="s">
        <v>128</v>
      </c>
      <c r="C17" s="43" t="s">
        <v>97</v>
      </c>
      <c r="D17" s="9">
        <v>24</v>
      </c>
      <c r="E17" s="9" t="s">
        <v>129</v>
      </c>
      <c r="F17" s="86" t="s">
        <v>130</v>
      </c>
      <c r="G17" s="86"/>
      <c r="H17" s="9"/>
      <c r="I17" s="9"/>
      <c r="J17" s="10"/>
      <c r="K17" s="10"/>
      <c r="L17" s="10"/>
      <c r="M17" s="10"/>
      <c r="N17" s="10"/>
      <c r="O17" s="10"/>
      <c r="P17" s="10"/>
      <c r="Q17" s="10"/>
      <c r="R17" s="10"/>
      <c r="S17" s="42"/>
    </row>
    <row r="18" spans="1:19" ht="102" x14ac:dyDescent="0.2">
      <c r="A18" s="28">
        <v>350</v>
      </c>
      <c r="B18" s="79" t="s">
        <v>131</v>
      </c>
      <c r="C18" s="43" t="s">
        <v>136</v>
      </c>
      <c r="D18" s="28" t="s">
        <v>132</v>
      </c>
      <c r="E18" s="87" t="s">
        <v>133</v>
      </c>
      <c r="F18" s="44" t="s">
        <v>134</v>
      </c>
      <c r="G18" s="44"/>
      <c r="H18" s="82"/>
      <c r="I18" s="82"/>
      <c r="J18" s="84"/>
      <c r="K18" s="84"/>
      <c r="L18" s="84"/>
      <c r="M18" s="84"/>
      <c r="N18" s="84"/>
      <c r="O18" s="84"/>
      <c r="P18" s="84"/>
      <c r="Q18" s="84"/>
      <c r="R18" s="84"/>
      <c r="S18" s="85"/>
    </row>
    <row r="21" spans="1:19" x14ac:dyDescent="0.2">
      <c r="H21" s="89"/>
      <c r="I21" s="89"/>
      <c r="J21" s="89"/>
    </row>
  </sheetData>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Įvairios vienkartinės priemonės</vt:lpstr>
      <vt:lpstr>Kraujo ėmimo sistemos</vt:lpstr>
      <vt:lpstr>Sterilizacijos priemonės</vt:lpstr>
      <vt:lpstr> Traumat ir chirurginės priemon</vt:lpstr>
      <vt:lpstr>Priemonės sterilizacijai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Specialistas</dc:creator>
  <cp:lastModifiedBy>Angele Zutkienė</cp:lastModifiedBy>
  <cp:lastPrinted>2021-12-07T10:23:51Z</cp:lastPrinted>
  <dcterms:created xsi:type="dcterms:W3CDTF">2019-11-27T14:20:20Z</dcterms:created>
  <dcterms:modified xsi:type="dcterms:W3CDTF">2022-04-15T09:13:45Z</dcterms:modified>
</cp:coreProperties>
</file>